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" yWindow="1682" windowWidth="15170" windowHeight="7271"/>
  </bookViews>
  <sheets>
    <sheet name="2018" sheetId="1" r:id="rId1"/>
  </sheets>
  <definedNames>
    <definedName name="_xlnm._FilterDatabase" localSheetId="0" hidden="1">'2018'!$A$4:$F$1431</definedName>
    <definedName name="_xlnm.Print_Titles" localSheetId="0">'2018'!$4:$4</definedName>
    <definedName name="_xlnm.Print_Area" localSheetId="0">'2018'!$A$1:$E$1434</definedName>
  </definedNames>
  <calcPr calcId="145621"/>
  <fileRecoveryPr autoRecover="0"/>
</workbook>
</file>

<file path=xl/calcChain.xml><?xml version="1.0" encoding="utf-8"?>
<calcChain xmlns="http://schemas.openxmlformats.org/spreadsheetml/2006/main">
  <c r="E981" i="1" l="1"/>
  <c r="D981" i="1"/>
  <c r="E978" i="1"/>
  <c r="D978" i="1"/>
  <c r="E1398" i="1"/>
  <c r="D1398" i="1"/>
  <c r="E92" i="1"/>
  <c r="D92" i="1"/>
  <c r="D1287" i="1" l="1"/>
  <c r="D1286" i="1" s="1"/>
  <c r="D1285" i="1" s="1"/>
  <c r="E1287" i="1"/>
  <c r="E1286" i="1" s="1"/>
  <c r="E1285" i="1" s="1"/>
  <c r="E925" i="1" l="1"/>
  <c r="D925" i="1"/>
  <c r="E923" i="1"/>
  <c r="D923" i="1"/>
  <c r="E979" i="1" l="1"/>
  <c r="D979" i="1"/>
  <c r="D610" i="1" l="1"/>
  <c r="E1305" i="1" l="1"/>
  <c r="D1305" i="1"/>
  <c r="E1308" i="1"/>
  <c r="D1308" i="1"/>
  <c r="D1283" i="1" l="1"/>
  <c r="D1282" i="1" s="1"/>
  <c r="D1281" i="1" s="1"/>
  <c r="E1283" i="1"/>
  <c r="E1282" i="1" s="1"/>
  <c r="E1281" i="1" s="1"/>
  <c r="D1279" i="1"/>
  <c r="D1278" i="1" s="1"/>
  <c r="D1277" i="1" s="1"/>
  <c r="E1279" i="1"/>
  <c r="E1278" i="1" s="1"/>
  <c r="E1277" i="1" s="1"/>
  <c r="E1276" i="1" s="1"/>
  <c r="D1276" i="1" l="1"/>
  <c r="E1318" i="1"/>
  <c r="D1318" i="1"/>
  <c r="E1317" i="1"/>
  <c r="D1317" i="1"/>
  <c r="E1316" i="1"/>
  <c r="D1316" i="1"/>
  <c r="E1326" i="1"/>
  <c r="D1326" i="1"/>
  <c r="E1322" i="1"/>
  <c r="D1322" i="1"/>
  <c r="D625" i="1" l="1"/>
  <c r="D624" i="1" s="1"/>
  <c r="D623" i="1" s="1"/>
  <c r="E625" i="1"/>
  <c r="E624" i="1" s="1"/>
  <c r="E623" i="1" s="1"/>
  <c r="D443" i="1" l="1"/>
  <c r="E443" i="1"/>
  <c r="D1338" i="1" l="1"/>
  <c r="D1337" i="1" s="1"/>
  <c r="D1336" i="1" s="1"/>
  <c r="E1338" i="1"/>
  <c r="E1337" i="1" s="1"/>
  <c r="E1336" i="1" s="1"/>
  <c r="E1344" i="1" l="1"/>
  <c r="E1343" i="1" s="1"/>
  <c r="E1342" i="1" s="1"/>
  <c r="D1344" i="1"/>
  <c r="D1343" i="1" s="1"/>
  <c r="D1342" i="1" s="1"/>
  <c r="E1356" i="1"/>
  <c r="E1355" i="1" s="1"/>
  <c r="E1354" i="1" s="1"/>
  <c r="D1356" i="1"/>
  <c r="D1355" i="1" s="1"/>
  <c r="D1354" i="1" s="1"/>
  <c r="E1352" i="1"/>
  <c r="E1351" i="1" s="1"/>
  <c r="E1350" i="1" s="1"/>
  <c r="D1352" i="1"/>
  <c r="D1351" i="1" s="1"/>
  <c r="D1350" i="1" s="1"/>
  <c r="E1348" i="1"/>
  <c r="E1347" i="1" s="1"/>
  <c r="E1346" i="1" s="1"/>
  <c r="D1348" i="1"/>
  <c r="D1347" i="1" s="1"/>
  <c r="D1346" i="1" s="1"/>
  <c r="E1334" i="1"/>
  <c r="E1333" i="1" s="1"/>
  <c r="D1334" i="1"/>
  <c r="D1333" i="1" s="1"/>
  <c r="E1329" i="1"/>
  <c r="E1328" i="1" s="1"/>
  <c r="D1329" i="1"/>
  <c r="D1328" i="1" s="1"/>
  <c r="E1325" i="1"/>
  <c r="D1325" i="1"/>
  <c r="E1321" i="1"/>
  <c r="D1321" i="1"/>
  <c r="E1315" i="1"/>
  <c r="E1314" i="1" s="1"/>
  <c r="D1315" i="1"/>
  <c r="D1314" i="1" s="1"/>
  <c r="E1311" i="1"/>
  <c r="E1310" i="1" s="1"/>
  <c r="E1309" i="1" s="1"/>
  <c r="D1311" i="1"/>
  <c r="D1310" i="1" s="1"/>
  <c r="D1309" i="1" s="1"/>
  <c r="D1307" i="1"/>
  <c r="D1306" i="1" s="1"/>
  <c r="E1307" i="1"/>
  <c r="E1306" i="1" s="1"/>
  <c r="D1304" i="1"/>
  <c r="D1303" i="1" s="1"/>
  <c r="D1302" i="1" s="1"/>
  <c r="E1304" i="1"/>
  <c r="E1303" i="1" s="1"/>
  <c r="E1302" i="1" s="1"/>
  <c r="D1300" i="1"/>
  <c r="D1299" i="1" s="1"/>
  <c r="E1300" i="1"/>
  <c r="E1299" i="1" s="1"/>
  <c r="D1297" i="1"/>
  <c r="D1296" i="1" s="1"/>
  <c r="E1297" i="1"/>
  <c r="E1296" i="1" s="1"/>
  <c r="D1292" i="1"/>
  <c r="D1291" i="1" s="1"/>
  <c r="D1290" i="1" s="1"/>
  <c r="D1289" i="1" s="1"/>
  <c r="E1292" i="1"/>
  <c r="E1291" i="1" s="1"/>
  <c r="E1290" i="1" s="1"/>
  <c r="E1289" i="1" s="1"/>
  <c r="D1341" i="1" l="1"/>
  <c r="E1341" i="1"/>
  <c r="E1295" i="1"/>
  <c r="E1324" i="1"/>
  <c r="E1323" i="1" s="1"/>
  <c r="E1320" i="1"/>
  <c r="E1319" i="1" s="1"/>
  <c r="D1295" i="1"/>
  <c r="D1327" i="1"/>
  <c r="E1327" i="1"/>
  <c r="D1324" i="1"/>
  <c r="D1323" i="1" s="1"/>
  <c r="D1320" i="1"/>
  <c r="D1319" i="1" s="1"/>
  <c r="D1294" i="1" l="1"/>
  <c r="D1313" i="1"/>
  <c r="E1313" i="1"/>
  <c r="E1294" i="1" s="1"/>
  <c r="D1377" i="1" l="1"/>
  <c r="D1376" i="1" s="1"/>
  <c r="D1375" i="1" s="1"/>
  <c r="E1377" i="1"/>
  <c r="E1376" i="1" s="1"/>
  <c r="E1375" i="1" s="1"/>
  <c r="D1373" i="1"/>
  <c r="D1372" i="1" s="1"/>
  <c r="D1371" i="1" s="1"/>
  <c r="E1373" i="1"/>
  <c r="E1372" i="1" s="1"/>
  <c r="E1371" i="1" s="1"/>
  <c r="D1369" i="1"/>
  <c r="D1368" i="1" s="1"/>
  <c r="D1367" i="1" s="1"/>
  <c r="E1369" i="1"/>
  <c r="E1368" i="1" s="1"/>
  <c r="E1367" i="1" s="1"/>
  <c r="D1365" i="1"/>
  <c r="E1365" i="1"/>
  <c r="D1361" i="1"/>
  <c r="D1360" i="1" s="1"/>
  <c r="D1359" i="1" s="1"/>
  <c r="E1361" i="1"/>
  <c r="E1360" i="1" s="1"/>
  <c r="E1359" i="1" s="1"/>
  <c r="D1364" i="1" l="1"/>
  <c r="D1363" i="1" s="1"/>
  <c r="D1358" i="1" s="1"/>
  <c r="D1275" i="1" s="1"/>
  <c r="E1364" i="1"/>
  <c r="E1363" i="1" s="1"/>
  <c r="E1358" i="1" s="1"/>
  <c r="E1275" i="1" s="1"/>
  <c r="D458" i="1" l="1"/>
  <c r="D457" i="1" s="1"/>
  <c r="E458" i="1"/>
  <c r="E457" i="1" s="1"/>
  <c r="D465" i="1"/>
  <c r="D464" i="1" s="1"/>
  <c r="D463" i="1" s="1"/>
  <c r="E465" i="1"/>
  <c r="E464" i="1" s="1"/>
  <c r="E463" i="1" s="1"/>
  <c r="D461" i="1" l="1"/>
  <c r="D460" i="1" s="1"/>
  <c r="D456" i="1" s="1"/>
  <c r="E461" i="1"/>
  <c r="E460" i="1" s="1"/>
  <c r="E456" i="1" s="1"/>
  <c r="D452" i="1"/>
  <c r="E452" i="1"/>
  <c r="D454" i="1"/>
  <c r="E454" i="1"/>
  <c r="D451" i="1" l="1"/>
  <c r="D450" i="1" s="1"/>
  <c r="D449" i="1" s="1"/>
  <c r="D448" i="1" s="1"/>
  <c r="E451" i="1"/>
  <c r="E450" i="1" s="1"/>
  <c r="E449" i="1" s="1"/>
  <c r="E448" i="1" s="1"/>
  <c r="D442" i="1" l="1"/>
  <c r="E442" i="1"/>
  <c r="D446" i="1"/>
  <c r="D445" i="1" s="1"/>
  <c r="E446" i="1"/>
  <c r="E445" i="1" s="1"/>
  <c r="D439" i="1"/>
  <c r="D438" i="1" s="1"/>
  <c r="D437" i="1" s="1"/>
  <c r="E439" i="1"/>
  <c r="E438" i="1" s="1"/>
  <c r="E437" i="1" s="1"/>
  <c r="E441" i="1" l="1"/>
  <c r="D441" i="1"/>
  <c r="D435" i="1" l="1"/>
  <c r="D434" i="1" s="1"/>
  <c r="D433" i="1" s="1"/>
  <c r="E435" i="1"/>
  <c r="E434" i="1" s="1"/>
  <c r="E433" i="1" s="1"/>
  <c r="D431" i="1"/>
  <c r="D430" i="1" s="1"/>
  <c r="D429" i="1" s="1"/>
  <c r="E431" i="1"/>
  <c r="E430" i="1" s="1"/>
  <c r="E429" i="1" s="1"/>
  <c r="E428" i="1" s="1"/>
  <c r="D421" i="1"/>
  <c r="D420" i="1" s="1"/>
  <c r="D419" i="1" s="1"/>
  <c r="E421" i="1"/>
  <c r="E420" i="1" s="1"/>
  <c r="E419" i="1" s="1"/>
  <c r="D425" i="1"/>
  <c r="D424" i="1" s="1"/>
  <c r="D423" i="1" s="1"/>
  <c r="E425" i="1"/>
  <c r="E424" i="1" s="1"/>
  <c r="E423" i="1" s="1"/>
  <c r="D428" i="1" l="1"/>
  <c r="D427" i="1" s="1"/>
  <c r="E427" i="1"/>
  <c r="D418" i="1"/>
  <c r="D417" i="1" s="1"/>
  <c r="E418" i="1"/>
  <c r="E417" i="1" s="1"/>
  <c r="E416" i="1" s="1"/>
  <c r="D416" i="1" l="1"/>
  <c r="E760" i="1"/>
  <c r="D760" i="1"/>
  <c r="E225" i="1" l="1"/>
  <c r="D225" i="1"/>
  <c r="E221" i="1"/>
  <c r="D221" i="1"/>
  <c r="E190" i="1"/>
  <c r="D190" i="1"/>
  <c r="E183" i="1"/>
  <c r="D183" i="1"/>
  <c r="D176" i="1" l="1"/>
  <c r="E176" i="1"/>
  <c r="E167" i="1"/>
  <c r="E166" i="1" s="1"/>
  <c r="E165" i="1" s="1"/>
  <c r="E164" i="1" s="1"/>
  <c r="D167" i="1"/>
  <c r="D166" i="1" s="1"/>
  <c r="D165" i="1" s="1"/>
  <c r="D164" i="1" s="1"/>
  <c r="D163" i="1"/>
  <c r="E163" i="1"/>
  <c r="D159" i="1"/>
  <c r="E159" i="1"/>
  <c r="D157" i="1"/>
  <c r="E157" i="1"/>
  <c r="D153" i="1"/>
  <c r="E153" i="1"/>
  <c r="D149" i="1"/>
  <c r="E149" i="1"/>
  <c r="D128" i="1"/>
  <c r="D124" i="1"/>
  <c r="E110" i="1"/>
  <c r="E109" i="1" s="1"/>
  <c r="E108" i="1" s="1"/>
  <c r="E107" i="1" s="1"/>
  <c r="D110" i="1"/>
  <c r="D109" i="1" s="1"/>
  <c r="D108" i="1" s="1"/>
  <c r="D107" i="1" s="1"/>
  <c r="E144" i="1" l="1"/>
  <c r="E143" i="1" s="1"/>
  <c r="D144" i="1"/>
  <c r="D143" i="1" s="1"/>
  <c r="E139" i="1"/>
  <c r="E138" i="1" s="1"/>
  <c r="D139" i="1"/>
  <c r="D138" i="1" s="1"/>
  <c r="D137" i="1" l="1"/>
  <c r="E137" i="1"/>
  <c r="E977" i="1" l="1"/>
  <c r="D977" i="1"/>
  <c r="E973" i="1"/>
  <c r="E972" i="1" s="1"/>
  <c r="D973" i="1"/>
  <c r="D972" i="1" s="1"/>
  <c r="E1194" i="1" l="1"/>
  <c r="E1193" i="1" s="1"/>
  <c r="E1192" i="1" s="1"/>
  <c r="D1194" i="1"/>
  <c r="D1193" i="1" s="1"/>
  <c r="D1192" i="1" s="1"/>
  <c r="E1190" i="1"/>
  <c r="E1189" i="1" s="1"/>
  <c r="E1188" i="1" s="1"/>
  <c r="D1190" i="1"/>
  <c r="D1189" i="1" s="1"/>
  <c r="D1188" i="1" s="1"/>
  <c r="D580" i="1" l="1"/>
  <c r="D579" i="1" s="1"/>
  <c r="E580" i="1"/>
  <c r="E579" i="1" s="1"/>
  <c r="D583" i="1"/>
  <c r="E583" i="1"/>
  <c r="E604" i="1" l="1"/>
  <c r="D604" i="1"/>
  <c r="E980" i="1" l="1"/>
  <c r="D980" i="1"/>
  <c r="D971" i="1" l="1"/>
  <c r="E971" i="1"/>
  <c r="E1012" i="1" l="1"/>
  <c r="E1011" i="1" s="1"/>
  <c r="E1010" i="1" s="1"/>
  <c r="D1012" i="1"/>
  <c r="D1011" i="1" s="1"/>
  <c r="D1010" i="1" s="1"/>
  <c r="E914" i="1"/>
  <c r="E913" i="1" s="1"/>
  <c r="E912" i="1" s="1"/>
  <c r="D914" i="1"/>
  <c r="D913" i="1" s="1"/>
  <c r="D912" i="1" s="1"/>
  <c r="E572" i="1"/>
  <c r="E571" i="1" s="1"/>
  <c r="E570" i="1" s="1"/>
  <c r="D572" i="1"/>
  <c r="D571" i="1" s="1"/>
  <c r="D570" i="1" s="1"/>
  <c r="E1169" i="1" l="1"/>
  <c r="D1169" i="1"/>
  <c r="E569" i="1" l="1"/>
  <c r="D569" i="1"/>
  <c r="E566" i="1"/>
  <c r="D566" i="1"/>
  <c r="E220" i="1" l="1"/>
  <c r="E219" i="1" s="1"/>
  <c r="E218" i="1" s="1"/>
  <c r="D220" i="1"/>
  <c r="D219" i="1" s="1"/>
  <c r="D218" i="1" s="1"/>
  <c r="E12" i="1" l="1"/>
  <c r="D12" i="1"/>
  <c r="E15" i="1"/>
  <c r="D15" i="1"/>
  <c r="E51" i="1" l="1"/>
  <c r="D51" i="1"/>
  <c r="E40" i="1"/>
  <c r="D40" i="1"/>
  <c r="E41" i="1"/>
  <c r="D41" i="1"/>
  <c r="E44" i="1"/>
  <c r="D44" i="1"/>
  <c r="E47" i="1"/>
  <c r="D47" i="1"/>
  <c r="E36" i="1"/>
  <c r="D36" i="1"/>
  <c r="E32" i="1"/>
  <c r="D32" i="1"/>
  <c r="E28" i="1"/>
  <c r="D28" i="1"/>
  <c r="E993" i="1" l="1"/>
  <c r="D993" i="1"/>
  <c r="D996" i="1"/>
  <c r="D995" i="1" s="1"/>
  <c r="E996" i="1"/>
  <c r="E995" i="1" s="1"/>
  <c r="E1019" i="1" l="1"/>
  <c r="D1019" i="1"/>
  <c r="E988" i="1"/>
  <c r="D988" i="1"/>
  <c r="E80" i="1" l="1"/>
  <c r="E79" i="1" s="1"/>
  <c r="D80" i="1"/>
  <c r="D79" i="1" s="1"/>
  <c r="E77" i="1"/>
  <c r="E76" i="1" s="1"/>
  <c r="D77" i="1"/>
  <c r="D76" i="1" s="1"/>
  <c r="E72" i="1"/>
  <c r="E71" i="1" s="1"/>
  <c r="D72" i="1"/>
  <c r="D71" i="1" s="1"/>
  <c r="E91" i="1"/>
  <c r="D91" i="1"/>
  <c r="E89" i="1"/>
  <c r="E88" i="1" s="1"/>
  <c r="D89" i="1"/>
  <c r="D88" i="1" s="1"/>
  <c r="E84" i="1"/>
  <c r="E83" i="1" s="1"/>
  <c r="D84" i="1"/>
  <c r="D83" i="1" s="1"/>
  <c r="D70" i="1" l="1"/>
  <c r="E70" i="1"/>
  <c r="E82" i="1"/>
  <c r="D82" i="1"/>
  <c r="D69" i="1" l="1"/>
  <c r="E69" i="1"/>
  <c r="E646" i="1"/>
  <c r="E645" i="1" s="1"/>
  <c r="D646" i="1"/>
  <c r="D645" i="1" s="1"/>
  <c r="D189" i="1" l="1"/>
  <c r="D188" i="1" s="1"/>
  <c r="E189" i="1"/>
  <c r="E188" i="1" s="1"/>
  <c r="E1008" i="1" l="1"/>
  <c r="E1007" i="1" s="1"/>
  <c r="E1006" i="1" s="1"/>
  <c r="D1008" i="1"/>
  <c r="D1007" i="1" s="1"/>
  <c r="D1006" i="1" s="1"/>
  <c r="E1004" i="1"/>
  <c r="E1003" i="1" s="1"/>
  <c r="E1002" i="1" s="1"/>
  <c r="D1004" i="1"/>
  <c r="D1003" i="1" s="1"/>
  <c r="D1002" i="1" s="1"/>
  <c r="E1001" i="1"/>
  <c r="E1000" i="1" s="1"/>
  <c r="E999" i="1" s="1"/>
  <c r="E998" i="1" s="1"/>
  <c r="D1001" i="1"/>
  <c r="D1000" i="1" s="1"/>
  <c r="D999" i="1" s="1"/>
  <c r="D998" i="1" s="1"/>
  <c r="E989" i="1" l="1"/>
  <c r="E987" i="1"/>
  <c r="D989" i="1"/>
  <c r="D987" i="1"/>
  <c r="E963" i="1" l="1"/>
  <c r="E962" i="1" s="1"/>
  <c r="D963" i="1"/>
  <c r="D962" i="1" s="1"/>
  <c r="E959" i="1"/>
  <c r="E958" i="1" s="1"/>
  <c r="D959" i="1"/>
  <c r="D958" i="1" s="1"/>
  <c r="E957" i="1"/>
  <c r="D957" i="1"/>
  <c r="E955" i="1"/>
  <c r="D955" i="1"/>
  <c r="E954" i="1" l="1"/>
  <c r="E953" i="1" s="1"/>
  <c r="E952" i="1" s="1"/>
  <c r="D954" i="1"/>
  <c r="D953" i="1" s="1"/>
  <c r="D952" i="1" s="1"/>
  <c r="E994" i="1" l="1"/>
  <c r="D994" i="1"/>
  <c r="E991" i="1"/>
  <c r="E990" i="1" s="1"/>
  <c r="D991" i="1"/>
  <c r="D990" i="1" s="1"/>
  <c r="E1395" i="1" l="1"/>
  <c r="D1395" i="1"/>
  <c r="D1021" i="1" l="1"/>
  <c r="D1020" i="1" s="1"/>
  <c r="E1021" i="1"/>
  <c r="E1020" i="1" s="1"/>
  <c r="D904" i="1" l="1"/>
  <c r="D903" i="1" s="1"/>
  <c r="D902" i="1" s="1"/>
  <c r="E904" i="1"/>
  <c r="E903" i="1" s="1"/>
  <c r="E902" i="1" s="1"/>
  <c r="E944" i="1" l="1"/>
  <c r="E943" i="1" s="1"/>
  <c r="D944" i="1"/>
  <c r="D943" i="1" s="1"/>
  <c r="E941" i="1"/>
  <c r="E940" i="1" s="1"/>
  <c r="D941" i="1"/>
  <c r="D940" i="1" s="1"/>
  <c r="D929" i="1"/>
  <c r="E929" i="1"/>
  <c r="E939" i="1" l="1"/>
  <c r="D939" i="1"/>
  <c r="D1097" i="1" l="1"/>
  <c r="E1097" i="1"/>
  <c r="D1100" i="1"/>
  <c r="D1099" i="1" s="1"/>
  <c r="D1098" i="1" s="1"/>
  <c r="E1100" i="1"/>
  <c r="E1099" i="1" s="1"/>
  <c r="E1098" i="1" s="1"/>
  <c r="E1089" i="1"/>
  <c r="D1089" i="1"/>
  <c r="E1085" i="1"/>
  <c r="D1085" i="1"/>
  <c r="E1120" i="1"/>
  <c r="D1120" i="1"/>
  <c r="E551" i="1" l="1"/>
  <c r="D551" i="1"/>
  <c r="E1236" i="1" l="1"/>
  <c r="E1235" i="1" s="1"/>
  <c r="D1236" i="1"/>
  <c r="D1235" i="1" s="1"/>
  <c r="E1232" i="1"/>
  <c r="E1231" i="1" s="1"/>
  <c r="D1232" i="1"/>
  <c r="D1231" i="1" s="1"/>
  <c r="E1227" i="1"/>
  <c r="E1226" i="1" s="1"/>
  <c r="D1227" i="1"/>
  <c r="D1226" i="1" s="1"/>
  <c r="E1223" i="1"/>
  <c r="E1222" i="1" s="1"/>
  <c r="E1221" i="1" s="1"/>
  <c r="D1223" i="1"/>
  <c r="D1222" i="1" s="1"/>
  <c r="D1221" i="1" s="1"/>
  <c r="E1219" i="1"/>
  <c r="E1218" i="1" s="1"/>
  <c r="E1217" i="1" s="1"/>
  <c r="D1219" i="1"/>
  <c r="D1218" i="1" s="1"/>
  <c r="D1217" i="1" s="1"/>
  <c r="E1215" i="1"/>
  <c r="E1214" i="1" s="1"/>
  <c r="E1213" i="1" s="1"/>
  <c r="D1215" i="1"/>
  <c r="D1214" i="1" s="1"/>
  <c r="D1213" i="1" s="1"/>
  <c r="E1210" i="1"/>
  <c r="E1209" i="1" s="1"/>
  <c r="E1208" i="1" s="1"/>
  <c r="E1207" i="1" s="1"/>
  <c r="D1210" i="1"/>
  <c r="D1209" i="1" s="1"/>
  <c r="D1208" i="1" s="1"/>
  <c r="D1207" i="1" s="1"/>
  <c r="E1076" i="1"/>
  <c r="E1075" i="1" s="1"/>
  <c r="D1076" i="1"/>
  <c r="D1075" i="1" s="1"/>
  <c r="E1073" i="1"/>
  <c r="E1072" i="1" s="1"/>
  <c r="D1073" i="1"/>
  <c r="D1072" i="1" s="1"/>
  <c r="E1069" i="1"/>
  <c r="E1068" i="1" s="1"/>
  <c r="E1067" i="1" s="1"/>
  <c r="D1069" i="1"/>
  <c r="D1068" i="1" s="1"/>
  <c r="D1067" i="1" s="1"/>
  <c r="E1064" i="1"/>
  <c r="E1063" i="1" s="1"/>
  <c r="E1062" i="1" s="1"/>
  <c r="D1064" i="1"/>
  <c r="D1063" i="1" s="1"/>
  <c r="D1062" i="1" s="1"/>
  <c r="E1060" i="1"/>
  <c r="E1059" i="1" s="1"/>
  <c r="E1058" i="1" s="1"/>
  <c r="D1060" i="1"/>
  <c r="D1059" i="1" s="1"/>
  <c r="D1058" i="1" s="1"/>
  <c r="E1056" i="1"/>
  <c r="E1055" i="1" s="1"/>
  <c r="E1054" i="1" s="1"/>
  <c r="D1056" i="1"/>
  <c r="D1055" i="1" s="1"/>
  <c r="D1054" i="1" s="1"/>
  <c r="E1052" i="1"/>
  <c r="E1051" i="1" s="1"/>
  <c r="E1050" i="1" s="1"/>
  <c r="D1052" i="1"/>
  <c r="D1051" i="1" s="1"/>
  <c r="D1050" i="1" s="1"/>
  <c r="E1048" i="1"/>
  <c r="E1047" i="1" s="1"/>
  <c r="E1046" i="1" s="1"/>
  <c r="D1048" i="1"/>
  <c r="D1047" i="1" s="1"/>
  <c r="D1046" i="1" s="1"/>
  <c r="E1044" i="1"/>
  <c r="E1043" i="1" s="1"/>
  <c r="E1042" i="1" s="1"/>
  <c r="D1044" i="1"/>
  <c r="D1043" i="1" s="1"/>
  <c r="D1042" i="1" s="1"/>
  <c r="E1040" i="1"/>
  <c r="E1039" i="1" s="1"/>
  <c r="E1038" i="1" s="1"/>
  <c r="D1040" i="1"/>
  <c r="D1039" i="1" s="1"/>
  <c r="D1038" i="1" s="1"/>
  <c r="E1036" i="1"/>
  <c r="E1035" i="1" s="1"/>
  <c r="E1034" i="1" s="1"/>
  <c r="E1033" i="1" s="1"/>
  <c r="D1036" i="1"/>
  <c r="D1035" i="1" s="1"/>
  <c r="D1034" i="1" s="1"/>
  <c r="D1033" i="1" s="1"/>
  <c r="E1031" i="1"/>
  <c r="E1030" i="1" s="1"/>
  <c r="E1029" i="1" s="1"/>
  <c r="D1031" i="1"/>
  <c r="D1030" i="1" s="1"/>
  <c r="D1029" i="1" s="1"/>
  <c r="E1027" i="1"/>
  <c r="E1026" i="1" s="1"/>
  <c r="E1025" i="1" s="1"/>
  <c r="E1024" i="1" s="1"/>
  <c r="D1027" i="1"/>
  <c r="D1026" i="1" s="1"/>
  <c r="D1025" i="1" s="1"/>
  <c r="D1024" i="1" s="1"/>
  <c r="D1071" i="1" l="1"/>
  <c r="D1066" i="1" s="1"/>
  <c r="D1225" i="1"/>
  <c r="D1212" i="1" s="1"/>
  <c r="D1206" i="1" s="1"/>
  <c r="E1225" i="1"/>
  <c r="E1212" i="1" s="1"/>
  <c r="E1206" i="1" s="1"/>
  <c r="E1071" i="1"/>
  <c r="E1066" i="1" s="1"/>
  <c r="D1023" i="1" l="1"/>
  <c r="E1023" i="1"/>
  <c r="E414" i="1" l="1"/>
  <c r="E413" i="1" s="1"/>
  <c r="E412" i="1" s="1"/>
  <c r="E410" i="1"/>
  <c r="E409" i="1" s="1"/>
  <c r="E408" i="1" s="1"/>
  <c r="E406" i="1"/>
  <c r="E405" i="1" s="1"/>
  <c r="E404" i="1" s="1"/>
  <c r="E402" i="1"/>
  <c r="E401" i="1" s="1"/>
  <c r="E400" i="1" s="1"/>
  <c r="E396" i="1"/>
  <c r="E395" i="1" s="1"/>
  <c r="E392" i="1"/>
  <c r="E391" i="1" s="1"/>
  <c r="E387" i="1"/>
  <c r="E386" i="1" s="1"/>
  <c r="E382" i="1"/>
  <c r="E381" i="1" s="1"/>
  <c r="E380" i="1" s="1"/>
  <c r="E378" i="1"/>
  <c r="E377" i="1" s="1"/>
  <c r="E376" i="1" s="1"/>
  <c r="E374" i="1"/>
  <c r="E373" i="1" s="1"/>
  <c r="E372" i="1" s="1"/>
  <c r="E369" i="1"/>
  <c r="E368" i="1" s="1"/>
  <c r="E366" i="1"/>
  <c r="E365" i="1" s="1"/>
  <c r="E362" i="1"/>
  <c r="E359" i="1" s="1"/>
  <c r="E357" i="1"/>
  <c r="E355" i="1"/>
  <c r="E354" i="1" s="1"/>
  <c r="E348" i="1"/>
  <c r="E346" i="1"/>
  <c r="E341" i="1"/>
  <c r="E340" i="1" s="1"/>
  <c r="E338" i="1"/>
  <c r="E336" i="1"/>
  <c r="E332" i="1"/>
  <c r="E331" i="1" s="1"/>
  <c r="E327" i="1"/>
  <c r="E326" i="1" s="1"/>
  <c r="E323" i="1"/>
  <c r="E322" i="1" s="1"/>
  <c r="E321" i="1" s="1"/>
  <c r="E319" i="1"/>
  <c r="E317" i="1"/>
  <c r="E313" i="1"/>
  <c r="E312" i="1" s="1"/>
  <c r="E311" i="1" s="1"/>
  <c r="E309" i="1"/>
  <c r="E307" i="1"/>
  <c r="E302" i="1"/>
  <c r="E301" i="1" s="1"/>
  <c r="E300" i="1" s="1"/>
  <c r="E298" i="1"/>
  <c r="E297" i="1" s="1"/>
  <c r="E296" i="1" s="1"/>
  <c r="E294" i="1"/>
  <c r="E293" i="1" s="1"/>
  <c r="E292" i="1" s="1"/>
  <c r="E290" i="1"/>
  <c r="E289" i="1" s="1"/>
  <c r="E288" i="1" s="1"/>
  <c r="D414" i="1"/>
  <c r="E399" i="1" l="1"/>
  <c r="E398" i="1" s="1"/>
  <c r="E371" i="1"/>
  <c r="E287" i="1"/>
  <c r="E286" i="1" s="1"/>
  <c r="E316" i="1"/>
  <c r="E315" i="1" s="1"/>
  <c r="E345" i="1"/>
  <c r="E344" i="1" s="1"/>
  <c r="E335" i="1"/>
  <c r="E325" i="1" s="1"/>
  <c r="E353" i="1"/>
  <c r="E306" i="1"/>
  <c r="E305" i="1" s="1"/>
  <c r="E304" i="1" s="1"/>
  <c r="E385" i="1"/>
  <c r="E384" i="1" s="1"/>
  <c r="E364" i="1"/>
  <c r="D341" i="1"/>
  <c r="D340" i="1" s="1"/>
  <c r="D338" i="1"/>
  <c r="D336" i="1"/>
  <c r="D332" i="1"/>
  <c r="D331" i="1" s="1"/>
  <c r="D327" i="1"/>
  <c r="D326" i="1" s="1"/>
  <c r="D396" i="1"/>
  <c r="D395" i="1" s="1"/>
  <c r="D392" i="1"/>
  <c r="D391" i="1" s="1"/>
  <c r="D387" i="1"/>
  <c r="D386" i="1" s="1"/>
  <c r="D382" i="1"/>
  <c r="D381" i="1" s="1"/>
  <c r="D380" i="1" s="1"/>
  <c r="D323" i="1"/>
  <c r="D322" i="1" s="1"/>
  <c r="D321" i="1" s="1"/>
  <c r="D319" i="1"/>
  <c r="D317" i="1"/>
  <c r="D309" i="1"/>
  <c r="D307" i="1"/>
  <c r="D316" i="1" l="1"/>
  <c r="D315" i="1" s="1"/>
  <c r="D385" i="1"/>
  <c r="D384" i="1" s="1"/>
  <c r="E352" i="1"/>
  <c r="E351" i="1" s="1"/>
  <c r="D306" i="1"/>
  <c r="D305" i="1" s="1"/>
  <c r="D335" i="1"/>
  <c r="D325" i="1" s="1"/>
  <c r="E285" i="1" l="1"/>
  <c r="D369" i="1"/>
  <c r="D368" i="1" s="1"/>
  <c r="E553" i="1" l="1"/>
  <c r="D553" i="1"/>
  <c r="E1162" i="1" l="1"/>
  <c r="E1161" i="1" s="1"/>
  <c r="E1160" i="1" s="1"/>
  <c r="E1159" i="1" s="1"/>
  <c r="E1158" i="1" s="1"/>
  <c r="D1162" i="1"/>
  <c r="D1161" i="1" s="1"/>
  <c r="D1160" i="1" s="1"/>
  <c r="D1159" i="1" s="1"/>
  <c r="D1158" i="1" s="1"/>
  <c r="E1156" i="1"/>
  <c r="E1155" i="1" s="1"/>
  <c r="E1154" i="1" s="1"/>
  <c r="D1156" i="1"/>
  <c r="D1155" i="1" s="1"/>
  <c r="D1154" i="1" s="1"/>
  <c r="E545" i="1"/>
  <c r="E544" i="1" s="1"/>
  <c r="D545" i="1"/>
  <c r="D544" i="1" s="1"/>
  <c r="E542" i="1"/>
  <c r="E541" i="1" s="1"/>
  <c r="D542" i="1"/>
  <c r="D541" i="1" s="1"/>
  <c r="E539" i="1"/>
  <c r="E538" i="1" s="1"/>
  <c r="E537" i="1" s="1"/>
  <c r="D539" i="1"/>
  <c r="D538" i="1" s="1"/>
  <c r="D537" i="1" s="1"/>
  <c r="E536" i="1"/>
  <c r="E535" i="1" s="1"/>
  <c r="E534" i="1" s="1"/>
  <c r="D536" i="1"/>
  <c r="D535" i="1" s="1"/>
  <c r="D534" i="1" s="1"/>
  <c r="D540" i="1" l="1"/>
  <c r="E540" i="1"/>
  <c r="D533" i="1"/>
  <c r="E533" i="1"/>
  <c r="E872" i="1" l="1"/>
  <c r="E871" i="1" s="1"/>
  <c r="E870" i="1" s="1"/>
  <c r="E869" i="1" s="1"/>
  <c r="E868" i="1" s="1"/>
  <c r="D872" i="1"/>
  <c r="D871" i="1" s="1"/>
  <c r="D870" i="1" s="1"/>
  <c r="D869" i="1" s="1"/>
  <c r="D868" i="1" s="1"/>
  <c r="E866" i="1"/>
  <c r="E865" i="1" s="1"/>
  <c r="E864" i="1" s="1"/>
  <c r="D866" i="1"/>
  <c r="D865" i="1" s="1"/>
  <c r="D864" i="1" s="1"/>
  <c r="E862" i="1"/>
  <c r="D862" i="1"/>
  <c r="E860" i="1"/>
  <c r="D860" i="1"/>
  <c r="E857" i="1"/>
  <c r="E856" i="1" s="1"/>
  <c r="D857" i="1"/>
  <c r="D856" i="1" s="1"/>
  <c r="E851" i="1"/>
  <c r="E850" i="1" s="1"/>
  <c r="E849" i="1" s="1"/>
  <c r="E848" i="1" s="1"/>
  <c r="D851" i="1"/>
  <c r="D850" i="1" s="1"/>
  <c r="D849" i="1" s="1"/>
  <c r="D848" i="1" s="1"/>
  <c r="E845" i="1"/>
  <c r="E844" i="1" s="1"/>
  <c r="E843" i="1" s="1"/>
  <c r="E842" i="1" s="1"/>
  <c r="D845" i="1"/>
  <c r="D844" i="1" s="1"/>
  <c r="D843" i="1" s="1"/>
  <c r="D842" i="1" s="1"/>
  <c r="E837" i="1"/>
  <c r="E836" i="1" s="1"/>
  <c r="D837" i="1"/>
  <c r="D836" i="1" s="1"/>
  <c r="E833" i="1"/>
  <c r="E832" i="1" s="1"/>
  <c r="D833" i="1"/>
  <c r="D832" i="1" s="1"/>
  <c r="E828" i="1"/>
  <c r="E827" i="1" s="1"/>
  <c r="D828" i="1"/>
  <c r="D827" i="1" s="1"/>
  <c r="E823" i="1"/>
  <c r="E822" i="1" s="1"/>
  <c r="E821" i="1" s="1"/>
  <c r="D823" i="1"/>
  <c r="D822" i="1" s="1"/>
  <c r="D821" i="1" s="1"/>
  <c r="E819" i="1"/>
  <c r="E818" i="1" s="1"/>
  <c r="E817" i="1" s="1"/>
  <c r="D819" i="1"/>
  <c r="D818" i="1" s="1"/>
  <c r="D817" i="1" s="1"/>
  <c r="E814" i="1"/>
  <c r="E813" i="1" s="1"/>
  <c r="D814" i="1"/>
  <c r="D813" i="1" s="1"/>
  <c r="E811" i="1"/>
  <c r="E810" i="1" s="1"/>
  <c r="E809" i="1" s="1"/>
  <c r="D811" i="1"/>
  <c r="D810" i="1" s="1"/>
  <c r="D809" i="1" s="1"/>
  <c r="E806" i="1"/>
  <c r="E805" i="1" s="1"/>
  <c r="D806" i="1"/>
  <c r="D805" i="1" s="1"/>
  <c r="E804" i="1"/>
  <c r="E803" i="1" s="1"/>
  <c r="D804" i="1"/>
  <c r="D803" i="1" s="1"/>
  <c r="E800" i="1"/>
  <c r="E799" i="1" s="1"/>
  <c r="D800" i="1"/>
  <c r="D799" i="1" s="1"/>
  <c r="E795" i="1"/>
  <c r="E794" i="1" s="1"/>
  <c r="D795" i="1"/>
  <c r="D794" i="1" s="1"/>
  <c r="E792" i="1"/>
  <c r="E791" i="1" s="1"/>
  <c r="D792" i="1"/>
  <c r="D791" i="1" s="1"/>
  <c r="E788" i="1"/>
  <c r="E787" i="1" s="1"/>
  <c r="D788" i="1"/>
  <c r="D787" i="1" s="1"/>
  <c r="E786" i="1"/>
  <c r="E785" i="1" s="1"/>
  <c r="D786" i="1"/>
  <c r="D785" i="1" s="1"/>
  <c r="E783" i="1"/>
  <c r="E782" i="1" s="1"/>
  <c r="E781" i="1" s="1"/>
  <c r="D783" i="1"/>
  <c r="D782" i="1" s="1"/>
  <c r="D781" i="1" s="1"/>
  <c r="E777" i="1"/>
  <c r="E776" i="1" s="1"/>
  <c r="E775" i="1" s="1"/>
  <c r="E774" i="1" s="1"/>
  <c r="D777" i="1"/>
  <c r="D776" i="1" s="1"/>
  <c r="D775" i="1" s="1"/>
  <c r="D774" i="1" s="1"/>
  <c r="E685" i="1"/>
  <c r="E684" i="1" s="1"/>
  <c r="E683" i="1" s="1"/>
  <c r="D685" i="1"/>
  <c r="D684" i="1" s="1"/>
  <c r="D683" i="1" s="1"/>
  <c r="E681" i="1"/>
  <c r="E680" i="1" s="1"/>
  <c r="E679" i="1" s="1"/>
  <c r="D681" i="1"/>
  <c r="D680" i="1" s="1"/>
  <c r="D679" i="1" s="1"/>
  <c r="E677" i="1"/>
  <c r="E676" i="1" s="1"/>
  <c r="E675" i="1" s="1"/>
  <c r="E674" i="1" s="1"/>
  <c r="D677" i="1"/>
  <c r="D676" i="1" s="1"/>
  <c r="D675" i="1" s="1"/>
  <c r="D674" i="1" s="1"/>
  <c r="E672" i="1"/>
  <c r="E671" i="1" s="1"/>
  <c r="E670" i="1" s="1"/>
  <c r="D672" i="1"/>
  <c r="D671" i="1" s="1"/>
  <c r="D670" i="1" s="1"/>
  <c r="E668" i="1"/>
  <c r="D668" i="1"/>
  <c r="E666" i="1"/>
  <c r="D666" i="1"/>
  <c r="E663" i="1"/>
  <c r="E662" i="1" s="1"/>
  <c r="D663" i="1"/>
  <c r="D662" i="1" s="1"/>
  <c r="E658" i="1"/>
  <c r="E657" i="1" s="1"/>
  <c r="E656" i="1" s="1"/>
  <c r="E655" i="1" s="1"/>
  <c r="D658" i="1"/>
  <c r="D657" i="1" s="1"/>
  <c r="D656" i="1" s="1"/>
  <c r="D655" i="1" s="1"/>
  <c r="E653" i="1"/>
  <c r="D653" i="1"/>
  <c r="E651" i="1"/>
  <c r="D651" i="1"/>
  <c r="E643" i="1"/>
  <c r="D643" i="1"/>
  <c r="E641" i="1"/>
  <c r="D641" i="1"/>
  <c r="E637" i="1"/>
  <c r="E636" i="1" s="1"/>
  <c r="E635" i="1" s="1"/>
  <c r="D637" i="1"/>
  <c r="D636" i="1" s="1"/>
  <c r="D635" i="1" s="1"/>
  <c r="E633" i="1"/>
  <c r="E632" i="1" s="1"/>
  <c r="D633" i="1"/>
  <c r="D632" i="1" s="1"/>
  <c r="E630" i="1"/>
  <c r="E629" i="1" s="1"/>
  <c r="D630" i="1"/>
  <c r="D629" i="1" s="1"/>
  <c r="E621" i="1"/>
  <c r="E620" i="1" s="1"/>
  <c r="E619" i="1" s="1"/>
  <c r="D621" i="1"/>
  <c r="D620" i="1" s="1"/>
  <c r="D619" i="1" s="1"/>
  <c r="E617" i="1"/>
  <c r="E616" i="1" s="1"/>
  <c r="E615" i="1" s="1"/>
  <c r="D617" i="1"/>
  <c r="D616" i="1" s="1"/>
  <c r="D615" i="1" s="1"/>
  <c r="E613" i="1"/>
  <c r="E612" i="1" s="1"/>
  <c r="E611" i="1" s="1"/>
  <c r="D613" i="1"/>
  <c r="D612" i="1" s="1"/>
  <c r="D611" i="1" s="1"/>
  <c r="E609" i="1"/>
  <c r="E608" i="1" s="1"/>
  <c r="E607" i="1" s="1"/>
  <c r="D609" i="1"/>
  <c r="D608" i="1" s="1"/>
  <c r="D607" i="1" s="1"/>
  <c r="D606" i="1" l="1"/>
  <c r="E606" i="1"/>
  <c r="E841" i="1"/>
  <c r="E784" i="1"/>
  <c r="E780" i="1" s="1"/>
  <c r="E779" i="1" s="1"/>
  <c r="E802" i="1"/>
  <c r="E798" i="1" s="1"/>
  <c r="E797" i="1" s="1"/>
  <c r="D665" i="1"/>
  <c r="D661" i="1" s="1"/>
  <c r="D660" i="1" s="1"/>
  <c r="E640" i="1"/>
  <c r="E639" i="1" s="1"/>
  <c r="D790" i="1"/>
  <c r="D789" i="1" s="1"/>
  <c r="D841" i="1"/>
  <c r="E650" i="1"/>
  <c r="E649" i="1" s="1"/>
  <c r="E648" i="1" s="1"/>
  <c r="E808" i="1"/>
  <c r="D816" i="1"/>
  <c r="D859" i="1"/>
  <c r="D855" i="1" s="1"/>
  <c r="D854" i="1" s="1"/>
  <c r="D853" i="1" s="1"/>
  <c r="E790" i="1"/>
  <c r="E789" i="1" s="1"/>
  <c r="E773" i="1" s="1"/>
  <c r="D826" i="1"/>
  <c r="D825" i="1" s="1"/>
  <c r="E826" i="1"/>
  <c r="E825" i="1" s="1"/>
  <c r="E628" i="1"/>
  <c r="E627" i="1" s="1"/>
  <c r="D802" i="1"/>
  <c r="D798" i="1" s="1"/>
  <c r="D797" i="1" s="1"/>
  <c r="E665" i="1"/>
  <c r="E661" i="1" s="1"/>
  <c r="E660" i="1" s="1"/>
  <c r="D784" i="1"/>
  <c r="D780" i="1" s="1"/>
  <c r="D779" i="1" s="1"/>
  <c r="D773" i="1" s="1"/>
  <c r="D650" i="1"/>
  <c r="D649" i="1" s="1"/>
  <c r="D648" i="1" s="1"/>
  <c r="D808" i="1"/>
  <c r="E859" i="1"/>
  <c r="E855" i="1" s="1"/>
  <c r="E854" i="1" s="1"/>
  <c r="E853" i="1" s="1"/>
  <c r="E816" i="1"/>
  <c r="D628" i="1"/>
  <c r="D640" i="1"/>
  <c r="D639" i="1" s="1"/>
  <c r="D627" i="1" l="1"/>
  <c r="D605" i="1"/>
  <c r="E605" i="1"/>
  <c r="E807" i="1"/>
  <c r="D807" i="1"/>
  <c r="E772" i="1" l="1"/>
  <c r="D772" i="1"/>
  <c r="E1145" i="1" l="1"/>
  <c r="E1144" i="1" s="1"/>
  <c r="E1143" i="1" s="1"/>
  <c r="D1145" i="1"/>
  <c r="D1144" i="1" s="1"/>
  <c r="D1143" i="1" s="1"/>
  <c r="E1131" i="1"/>
  <c r="E1130" i="1" s="1"/>
  <c r="E1129" i="1" s="1"/>
  <c r="D1131" i="1"/>
  <c r="D1130" i="1" s="1"/>
  <c r="D1129" i="1" s="1"/>
  <c r="E1123" i="1"/>
  <c r="E1122" i="1" s="1"/>
  <c r="E1121" i="1" s="1"/>
  <c r="D1123" i="1"/>
  <c r="D1122" i="1" s="1"/>
  <c r="D1121" i="1" s="1"/>
  <c r="E1135" i="1"/>
  <c r="E1134" i="1" s="1"/>
  <c r="E1133" i="1" s="1"/>
  <c r="D1135" i="1"/>
  <c r="D1134" i="1" s="1"/>
  <c r="D1133" i="1" s="1"/>
  <c r="E1127" i="1"/>
  <c r="E1126" i="1" s="1"/>
  <c r="E1125" i="1" s="1"/>
  <c r="D1127" i="1"/>
  <c r="D1126" i="1" s="1"/>
  <c r="D1125" i="1" s="1"/>
  <c r="E1114" i="1"/>
  <c r="E1113" i="1" s="1"/>
  <c r="E1112" i="1" s="1"/>
  <c r="E1111" i="1" s="1"/>
  <c r="D1114" i="1"/>
  <c r="D1113" i="1" s="1"/>
  <c r="D1112" i="1" s="1"/>
  <c r="D1111" i="1" s="1"/>
  <c r="D1142" i="1" l="1"/>
  <c r="E1142" i="1"/>
  <c r="D378" i="1" l="1"/>
  <c r="D377" i="1" s="1"/>
  <c r="D376" i="1" s="1"/>
  <c r="D1104" i="1" l="1"/>
  <c r="E1104" i="1"/>
  <c r="D1108" i="1"/>
  <c r="E1108" i="1"/>
  <c r="D1399" i="1" l="1"/>
  <c r="E1399" i="1"/>
  <c r="D1396" i="1"/>
  <c r="E1396" i="1"/>
  <c r="D1392" i="1"/>
  <c r="E1392" i="1"/>
  <c r="D1390" i="1"/>
  <c r="E1390" i="1"/>
  <c r="D1389" i="1"/>
  <c r="E1389" i="1"/>
  <c r="D402" i="1" l="1"/>
  <c r="D401" i="1" s="1"/>
  <c r="D400" i="1" s="1"/>
  <c r="D410" i="1" l="1"/>
  <c r="D409" i="1" s="1"/>
  <c r="D408" i="1" s="1"/>
  <c r="D1397" i="1" l="1"/>
  <c r="E1397" i="1"/>
  <c r="D1394" i="1" l="1"/>
  <c r="D1393" i="1" s="1"/>
  <c r="E1394" i="1"/>
  <c r="E1393" i="1" s="1"/>
  <c r="D406" i="1" l="1"/>
  <c r="D405" i="1" s="1"/>
  <c r="D404" i="1" s="1"/>
  <c r="D399" i="1" l="1"/>
  <c r="D398" i="1" s="1"/>
  <c r="D413" i="1"/>
  <c r="D412" i="1" s="1"/>
  <c r="E1261" i="1" l="1"/>
  <c r="E1260" i="1" s="1"/>
  <c r="D1261" i="1"/>
  <c r="D1260" i="1" s="1"/>
  <c r="E1257" i="1"/>
  <c r="E1256" i="1" s="1"/>
  <c r="D1257" i="1"/>
  <c r="D1256" i="1" s="1"/>
  <c r="E1251" i="1"/>
  <c r="E1250" i="1" s="1"/>
  <c r="E1249" i="1" s="1"/>
  <c r="D1251" i="1"/>
  <c r="D1250" i="1" s="1"/>
  <c r="D1249" i="1" s="1"/>
  <c r="E1246" i="1"/>
  <c r="E1245" i="1" s="1"/>
  <c r="E1244" i="1" s="1"/>
  <c r="D1246" i="1"/>
  <c r="D1245" i="1" s="1"/>
  <c r="D1244" i="1" s="1"/>
  <c r="D1243" i="1" l="1"/>
  <c r="D1242" i="1" s="1"/>
  <c r="D1241" i="1" s="1"/>
  <c r="E1255" i="1"/>
  <c r="E1243" i="1" s="1"/>
  <c r="E1242" i="1" s="1"/>
  <c r="E1241" i="1" s="1"/>
  <c r="D1255" i="1"/>
  <c r="E1425" i="1" l="1"/>
  <c r="E1424" i="1" s="1"/>
  <c r="E1423" i="1" s="1"/>
  <c r="D1425" i="1"/>
  <c r="D1424" i="1" s="1"/>
  <c r="D1423" i="1" s="1"/>
  <c r="D313" i="1" l="1"/>
  <c r="D312" i="1" s="1"/>
  <c r="D311" i="1" s="1"/>
  <c r="D304" i="1" s="1"/>
  <c r="D186" i="1" l="1"/>
  <c r="E186" i="1"/>
  <c r="E899" i="1" l="1"/>
  <c r="E898" i="1" s="1"/>
  <c r="E897" i="1" s="1"/>
  <c r="D899" i="1"/>
  <c r="D898" i="1" s="1"/>
  <c r="D897" i="1" s="1"/>
  <c r="E895" i="1"/>
  <c r="E894" i="1" s="1"/>
  <c r="E893" i="1" s="1"/>
  <c r="D895" i="1"/>
  <c r="D894" i="1" s="1"/>
  <c r="D893" i="1" s="1"/>
  <c r="E891" i="1"/>
  <c r="E890" i="1" s="1"/>
  <c r="E889" i="1" s="1"/>
  <c r="D891" i="1"/>
  <c r="D890" i="1" s="1"/>
  <c r="D889" i="1" s="1"/>
  <c r="E886" i="1"/>
  <c r="E885" i="1" s="1"/>
  <c r="E884" i="1" s="1"/>
  <c r="D886" i="1"/>
  <c r="D885" i="1" s="1"/>
  <c r="D884" i="1" s="1"/>
  <c r="E882" i="1"/>
  <c r="E881" i="1" s="1"/>
  <c r="D882" i="1"/>
  <c r="D881" i="1" s="1"/>
  <c r="E878" i="1"/>
  <c r="E877" i="1" s="1"/>
  <c r="D878" i="1"/>
  <c r="D877" i="1" s="1"/>
  <c r="D888" i="1" l="1"/>
  <c r="D876" i="1"/>
  <c r="D875" i="1" s="1"/>
  <c r="E876" i="1"/>
  <c r="E875" i="1" s="1"/>
  <c r="E888" i="1"/>
  <c r="D874" i="1" l="1"/>
  <c r="E874" i="1"/>
  <c r="E1427" i="1" l="1"/>
  <c r="E1421" i="1"/>
  <c r="E1420" i="1" s="1"/>
  <c r="E1419" i="1" s="1"/>
  <c r="E1417" i="1"/>
  <c r="E1416" i="1" s="1"/>
  <c r="E1415" i="1" s="1"/>
  <c r="E1413" i="1"/>
  <c r="E1412" i="1" s="1"/>
  <c r="E1407" i="1"/>
  <c r="E1406" i="1" s="1"/>
  <c r="E1405" i="1" s="1"/>
  <c r="E1402" i="1"/>
  <c r="E1401" i="1" s="1"/>
  <c r="E1400" i="1" s="1"/>
  <c r="E1388" i="1"/>
  <c r="E1387" i="1" s="1"/>
  <c r="E1386" i="1" s="1"/>
  <c r="E1384" i="1"/>
  <c r="E1383" i="1" s="1"/>
  <c r="E1382" i="1" s="1"/>
  <c r="E1273" i="1"/>
  <c r="E1272" i="1" s="1"/>
  <c r="E1271" i="1" s="1"/>
  <c r="E1270" i="1" s="1"/>
  <c r="E1269" i="1" s="1"/>
  <c r="E1267" i="1"/>
  <c r="E1266" i="1" s="1"/>
  <c r="E1265" i="1" s="1"/>
  <c r="E1264" i="1" s="1"/>
  <c r="E1263" i="1" s="1"/>
  <c r="E1240" i="1" s="1"/>
  <c r="E1203" i="1"/>
  <c r="E1202" i="1" s="1"/>
  <c r="E1198" i="1"/>
  <c r="E1197" i="1" s="1"/>
  <c r="E1196" i="1" s="1"/>
  <c r="E1186" i="1"/>
  <c r="E1185" i="1" s="1"/>
  <c r="E1184" i="1" s="1"/>
  <c r="E1182" i="1"/>
  <c r="E1181" i="1" s="1"/>
  <c r="E1180" i="1" s="1"/>
  <c r="E1178" i="1"/>
  <c r="E1177" i="1" s="1"/>
  <c r="E1176" i="1" s="1"/>
  <c r="E1174" i="1"/>
  <c r="E1173" i="1" s="1"/>
  <c r="E1172" i="1" s="1"/>
  <c r="E1168" i="1"/>
  <c r="E1167" i="1" s="1"/>
  <c r="E1166" i="1" s="1"/>
  <c r="E1165" i="1" s="1"/>
  <c r="E1152" i="1"/>
  <c r="E1151" i="1" s="1"/>
  <c r="E1150" i="1" s="1"/>
  <c r="E1149" i="1" s="1"/>
  <c r="E1140" i="1"/>
  <c r="E1139" i="1" s="1"/>
  <c r="E1138" i="1" s="1"/>
  <c r="E1137" i="1" s="1"/>
  <c r="E1119" i="1"/>
  <c r="E1118" i="1" s="1"/>
  <c r="E1117" i="1" s="1"/>
  <c r="E1116" i="1" s="1"/>
  <c r="E1110" i="1" s="1"/>
  <c r="E1107" i="1"/>
  <c r="E1106" i="1" s="1"/>
  <c r="E1103" i="1"/>
  <c r="E1102" i="1" s="1"/>
  <c r="E1096" i="1"/>
  <c r="E1095" i="1" s="1"/>
  <c r="E1094" i="1" s="1"/>
  <c r="E1092" i="1"/>
  <c r="E1091" i="1" s="1"/>
  <c r="E1090" i="1" s="1"/>
  <c r="E1088" i="1"/>
  <c r="E1087" i="1" s="1"/>
  <c r="E1086" i="1" s="1"/>
  <c r="E1084" i="1"/>
  <c r="E1083" i="1" s="1"/>
  <c r="E1082" i="1" s="1"/>
  <c r="E1018" i="1"/>
  <c r="E1017" i="1" s="1"/>
  <c r="E986" i="1"/>
  <c r="E985" i="1" s="1"/>
  <c r="E984" i="1" s="1"/>
  <c r="E968" i="1"/>
  <c r="E967" i="1" s="1"/>
  <c r="E966" i="1" s="1"/>
  <c r="E949" i="1"/>
  <c r="E948" i="1" s="1"/>
  <c r="E947" i="1" s="1"/>
  <c r="E946" i="1" s="1"/>
  <c r="E937" i="1"/>
  <c r="E936" i="1" s="1"/>
  <c r="E935" i="1" s="1"/>
  <c r="E934" i="1" s="1"/>
  <c r="E931" i="1"/>
  <c r="E930" i="1" s="1"/>
  <c r="E927" i="1"/>
  <c r="E926" i="1" s="1"/>
  <c r="E922" i="1"/>
  <c r="E921" i="1" s="1"/>
  <c r="E910" i="1"/>
  <c r="E909" i="1" s="1"/>
  <c r="E908" i="1" s="1"/>
  <c r="E770" i="1"/>
  <c r="E769" i="1" s="1"/>
  <c r="E768" i="1" s="1"/>
  <c r="E766" i="1"/>
  <c r="E765" i="1" s="1"/>
  <c r="E763" i="1"/>
  <c r="E762" i="1" s="1"/>
  <c r="E759" i="1"/>
  <c r="E758" i="1" s="1"/>
  <c r="E757" i="1" s="1"/>
  <c r="E755" i="1"/>
  <c r="E753" i="1"/>
  <c r="E750" i="1"/>
  <c r="E749" i="1" s="1"/>
  <c r="E747" i="1"/>
  <c r="E746" i="1" s="1"/>
  <c r="E741" i="1"/>
  <c r="E740" i="1" s="1"/>
  <c r="E739" i="1" s="1"/>
  <c r="E737" i="1"/>
  <c r="E736" i="1" s="1"/>
  <c r="E735" i="1" s="1"/>
  <c r="E733" i="1"/>
  <c r="E731" i="1"/>
  <c r="E729" i="1"/>
  <c r="E726" i="1"/>
  <c r="E725" i="1" s="1"/>
  <c r="E722" i="1"/>
  <c r="E720" i="1"/>
  <c r="E715" i="1"/>
  <c r="E714" i="1" s="1"/>
  <c r="E711" i="1"/>
  <c r="E709" i="1"/>
  <c r="E707" i="1"/>
  <c r="E704" i="1"/>
  <c r="E703" i="1" s="1"/>
  <c r="E699" i="1"/>
  <c r="E697" i="1"/>
  <c r="E695" i="1"/>
  <c r="E692" i="1"/>
  <c r="E691" i="1" s="1"/>
  <c r="E603" i="1"/>
  <c r="E602" i="1" s="1"/>
  <c r="E601" i="1" s="1"/>
  <c r="E600" i="1" s="1"/>
  <c r="E598" i="1"/>
  <c r="E596" i="1"/>
  <c r="E593" i="1"/>
  <c r="E592" i="1" s="1"/>
  <c r="E587" i="1"/>
  <c r="E585" i="1"/>
  <c r="E568" i="1"/>
  <c r="E567" i="1" s="1"/>
  <c r="E565" i="1"/>
  <c r="E564" i="1" s="1"/>
  <c r="E560" i="1"/>
  <c r="E559" i="1" s="1"/>
  <c r="E558" i="1" s="1"/>
  <c r="E557" i="1" s="1"/>
  <c r="E555" i="1"/>
  <c r="E552" i="1" s="1"/>
  <c r="E550" i="1"/>
  <c r="E549" i="1" s="1"/>
  <c r="E531" i="1"/>
  <c r="E530" i="1" s="1"/>
  <c r="E528" i="1"/>
  <c r="E527" i="1" s="1"/>
  <c r="E524" i="1"/>
  <c r="E523" i="1"/>
  <c r="E521" i="1"/>
  <c r="E520" i="1" s="1"/>
  <c r="E517" i="1"/>
  <c r="E516" i="1" s="1"/>
  <c r="E515" i="1" s="1"/>
  <c r="E513" i="1"/>
  <c r="E512" i="1" s="1"/>
  <c r="E510" i="1"/>
  <c r="E509" i="1" s="1"/>
  <c r="E507" i="1"/>
  <c r="E506" i="1" s="1"/>
  <c r="E504" i="1"/>
  <c r="E501" i="1"/>
  <c r="E500" i="1" s="1"/>
  <c r="E497" i="1"/>
  <c r="E496" i="1" s="1"/>
  <c r="E494" i="1"/>
  <c r="E493" i="1" s="1"/>
  <c r="E489" i="1"/>
  <c r="E488" i="1" s="1"/>
  <c r="E486" i="1"/>
  <c r="E485" i="1" s="1"/>
  <c r="E482" i="1"/>
  <c r="E481" i="1" s="1"/>
  <c r="E479" i="1"/>
  <c r="E478" i="1" s="1"/>
  <c r="E475" i="1"/>
  <c r="E474" i="1" s="1"/>
  <c r="E472" i="1"/>
  <c r="E471" i="1" s="1"/>
  <c r="E282" i="1"/>
  <c r="E281" i="1" s="1"/>
  <c r="E278" i="1"/>
  <c r="E277" i="1" s="1"/>
  <c r="E273" i="1"/>
  <c r="E272" i="1" s="1"/>
  <c r="E269" i="1"/>
  <c r="E268" i="1" s="1"/>
  <c r="E266" i="1"/>
  <c r="E265" i="1" s="1"/>
  <c r="E261" i="1"/>
  <c r="E260" i="1" s="1"/>
  <c r="E257" i="1"/>
  <c r="E256" i="1" s="1"/>
  <c r="E252" i="1"/>
  <c r="E251" i="1" s="1"/>
  <c r="E246" i="1"/>
  <c r="E245" i="1" s="1"/>
  <c r="E243" i="1"/>
  <c r="E242" i="1" s="1"/>
  <c r="E237" i="1"/>
  <c r="E236" i="1" s="1"/>
  <c r="E235" i="1" s="1"/>
  <c r="E233" i="1"/>
  <c r="E232" i="1" s="1"/>
  <c r="E231" i="1" s="1"/>
  <c r="E229" i="1"/>
  <c r="E228" i="1" s="1"/>
  <c r="E227" i="1" s="1"/>
  <c r="E224" i="1"/>
  <c r="E223" i="1" s="1"/>
  <c r="E222" i="1" s="1"/>
  <c r="E216" i="1"/>
  <c r="E215" i="1" s="1"/>
  <c r="E213" i="1"/>
  <c r="E212" i="1" s="1"/>
  <c r="E209" i="1"/>
  <c r="E208" i="1" s="1"/>
  <c r="E207" i="1" s="1"/>
  <c r="E206" i="1" s="1"/>
  <c r="E202" i="1"/>
  <c r="E201" i="1" s="1"/>
  <c r="E200" i="1" s="1"/>
  <c r="E198" i="1"/>
  <c r="E197" i="1" s="1"/>
  <c r="E195" i="1"/>
  <c r="E194" i="1" s="1"/>
  <c r="E185" i="1"/>
  <c r="E184" i="1" s="1"/>
  <c r="E182" i="1"/>
  <c r="E181" i="1" s="1"/>
  <c r="E180" i="1" s="1"/>
  <c r="E178" i="1"/>
  <c r="E177" i="1" s="1"/>
  <c r="E175" i="1"/>
  <c r="E174" i="1" s="1"/>
  <c r="E170" i="1"/>
  <c r="E169" i="1" s="1"/>
  <c r="E162" i="1"/>
  <c r="E161" i="1" s="1"/>
  <c r="E160" i="1" s="1"/>
  <c r="E158" i="1"/>
  <c r="E156" i="1"/>
  <c r="E152" i="1"/>
  <c r="E151" i="1" s="1"/>
  <c r="E150" i="1" s="1"/>
  <c r="E148" i="1"/>
  <c r="E147" i="1"/>
  <c r="E146" i="1" s="1"/>
  <c r="E135" i="1"/>
  <c r="E134" i="1" s="1"/>
  <c r="E133" i="1" s="1"/>
  <c r="E131" i="1"/>
  <c r="E130" i="1" s="1"/>
  <c r="E129" i="1" s="1"/>
  <c r="E127" i="1"/>
  <c r="E126" i="1" s="1"/>
  <c r="E125" i="1" s="1"/>
  <c r="E123" i="1"/>
  <c r="E122" i="1" s="1"/>
  <c r="E121" i="1" s="1"/>
  <c r="E118" i="1"/>
  <c r="E117" i="1" s="1"/>
  <c r="E116" i="1"/>
  <c r="E115" i="1" s="1"/>
  <c r="E113" i="1"/>
  <c r="E112" i="1" s="1"/>
  <c r="E105" i="1"/>
  <c r="E104" i="1" s="1"/>
  <c r="E103" i="1" s="1"/>
  <c r="E101" i="1"/>
  <c r="E100" i="1" s="1"/>
  <c r="E99" i="1" s="1"/>
  <c r="E96" i="1"/>
  <c r="E95" i="1" s="1"/>
  <c r="E94" i="1" s="1"/>
  <c r="E65" i="1"/>
  <c r="E64" i="1" s="1"/>
  <c r="E62" i="1"/>
  <c r="E61" i="1" s="1"/>
  <c r="E57" i="1"/>
  <c r="E56" i="1" s="1"/>
  <c r="E54" i="1"/>
  <c r="E53" i="1" s="1"/>
  <c r="E52" i="1" s="1"/>
  <c r="E50" i="1"/>
  <c r="E49" i="1" s="1"/>
  <c r="E48" i="1" s="1"/>
  <c r="E46" i="1"/>
  <c r="E45" i="1" s="1"/>
  <c r="E43" i="1"/>
  <c r="E42" i="1" s="1"/>
  <c r="E39" i="1"/>
  <c r="E38" i="1" s="1"/>
  <c r="E35" i="1"/>
  <c r="E34" i="1" s="1"/>
  <c r="E33" i="1" s="1"/>
  <c r="E31" i="1"/>
  <c r="E30" i="1" s="1"/>
  <c r="E29" i="1" s="1"/>
  <c r="E27" i="1"/>
  <c r="E26" i="1" s="1"/>
  <c r="E25" i="1" s="1"/>
  <c r="E23" i="1"/>
  <c r="E22" i="1" s="1"/>
  <c r="E21" i="1" s="1"/>
  <c r="E19" i="1"/>
  <c r="E18" i="1" s="1"/>
  <c r="E17" i="1" s="1"/>
  <c r="E14" i="1"/>
  <c r="E13" i="1" s="1"/>
  <c r="E11" i="1"/>
  <c r="E10" i="1" s="1"/>
  <c r="D1427" i="1"/>
  <c r="D1421" i="1"/>
  <c r="D1420" i="1" s="1"/>
  <c r="D1419" i="1" s="1"/>
  <c r="D1417" i="1"/>
  <c r="D1416" i="1" s="1"/>
  <c r="D1415" i="1" s="1"/>
  <c r="D1413" i="1"/>
  <c r="D1412" i="1" s="1"/>
  <c r="D1407" i="1"/>
  <c r="D1406" i="1" s="1"/>
  <c r="D1405" i="1" s="1"/>
  <c r="D1402" i="1"/>
  <c r="D1401" i="1" s="1"/>
  <c r="D1400" i="1" s="1"/>
  <c r="D1388" i="1"/>
  <c r="D1387" i="1" s="1"/>
  <c r="D1386" i="1" s="1"/>
  <c r="D1384" i="1"/>
  <c r="D1383" i="1" s="1"/>
  <c r="D1382" i="1" s="1"/>
  <c r="D1273" i="1"/>
  <c r="D1272" i="1" s="1"/>
  <c r="D1271" i="1" s="1"/>
  <c r="D1270" i="1" s="1"/>
  <c r="D1269" i="1" s="1"/>
  <c r="D1267" i="1"/>
  <c r="D1266" i="1" s="1"/>
  <c r="D1265" i="1" s="1"/>
  <c r="D1264" i="1" s="1"/>
  <c r="D1263" i="1" s="1"/>
  <c r="D1240" i="1" s="1"/>
  <c r="D1203" i="1"/>
  <c r="D1201" i="1" s="1"/>
  <c r="D1200" i="1" s="1"/>
  <c r="D1198" i="1"/>
  <c r="D1197" i="1" s="1"/>
  <c r="D1196" i="1" s="1"/>
  <c r="D1186" i="1"/>
  <c r="D1185" i="1" s="1"/>
  <c r="D1184" i="1" s="1"/>
  <c r="D1182" i="1"/>
  <c r="D1181" i="1" s="1"/>
  <c r="D1180" i="1" s="1"/>
  <c r="D1178" i="1"/>
  <c r="D1177" i="1" s="1"/>
  <c r="D1176" i="1" s="1"/>
  <c r="D1174" i="1"/>
  <c r="D1173" i="1" s="1"/>
  <c r="D1172" i="1" s="1"/>
  <c r="D1168" i="1"/>
  <c r="D1167" i="1" s="1"/>
  <c r="D1166" i="1" s="1"/>
  <c r="D1165" i="1" s="1"/>
  <c r="D1152" i="1"/>
  <c r="D1151" i="1" s="1"/>
  <c r="D1150" i="1" s="1"/>
  <c r="D1149" i="1" s="1"/>
  <c r="D1140" i="1"/>
  <c r="D1139" i="1" s="1"/>
  <c r="D1138" i="1" s="1"/>
  <c r="D1137" i="1" s="1"/>
  <c r="D1119" i="1"/>
  <c r="D1118" i="1" s="1"/>
  <c r="D1117" i="1" s="1"/>
  <c r="D1116" i="1" s="1"/>
  <c r="D1110" i="1" s="1"/>
  <c r="D1107" i="1"/>
  <c r="D1106" i="1" s="1"/>
  <c r="D1103" i="1"/>
  <c r="D1102" i="1" s="1"/>
  <c r="D1096" i="1"/>
  <c r="D1095" i="1" s="1"/>
  <c r="D1094" i="1" s="1"/>
  <c r="D1092" i="1"/>
  <c r="D1091" i="1" s="1"/>
  <c r="D1090" i="1" s="1"/>
  <c r="D1088" i="1"/>
  <c r="D1087" i="1" s="1"/>
  <c r="D1086" i="1" s="1"/>
  <c r="D1084" i="1"/>
  <c r="D1083" i="1" s="1"/>
  <c r="D1082" i="1" s="1"/>
  <c r="D1018" i="1"/>
  <c r="D1017" i="1" s="1"/>
  <c r="D986" i="1"/>
  <c r="D985" i="1" s="1"/>
  <c r="D984" i="1" s="1"/>
  <c r="D968" i="1"/>
  <c r="D967" i="1" s="1"/>
  <c r="D966" i="1" s="1"/>
  <c r="D949" i="1"/>
  <c r="D948" i="1" s="1"/>
  <c r="D947" i="1" s="1"/>
  <c r="D946" i="1" s="1"/>
  <c r="D937" i="1"/>
  <c r="D936" i="1" s="1"/>
  <c r="D935" i="1" s="1"/>
  <c r="D934" i="1" s="1"/>
  <c r="D931" i="1"/>
  <c r="D930" i="1" s="1"/>
  <c r="D927" i="1"/>
  <c r="D926" i="1" s="1"/>
  <c r="D922" i="1"/>
  <c r="D921" i="1" s="1"/>
  <c r="D910" i="1"/>
  <c r="D909" i="1" s="1"/>
  <c r="D908" i="1" s="1"/>
  <c r="D770" i="1"/>
  <c r="D769" i="1" s="1"/>
  <c r="D768" i="1" s="1"/>
  <c r="D766" i="1"/>
  <c r="D765" i="1" s="1"/>
  <c r="D763" i="1"/>
  <c r="D762" i="1" s="1"/>
  <c r="D759" i="1"/>
  <c r="D758" i="1" s="1"/>
  <c r="D757" i="1" s="1"/>
  <c r="D755" i="1"/>
  <c r="D753" i="1"/>
  <c r="D750" i="1"/>
  <c r="D749" i="1" s="1"/>
  <c r="D747" i="1"/>
  <c r="D746" i="1" s="1"/>
  <c r="D741" i="1"/>
  <c r="D740" i="1" s="1"/>
  <c r="D739" i="1" s="1"/>
  <c r="D737" i="1"/>
  <c r="D736" i="1" s="1"/>
  <c r="D735" i="1" s="1"/>
  <c r="D733" i="1"/>
  <c r="D731" i="1"/>
  <c r="D729" i="1"/>
  <c r="D726" i="1"/>
  <c r="D725" i="1" s="1"/>
  <c r="D722" i="1"/>
  <c r="D720" i="1"/>
  <c r="D715" i="1"/>
  <c r="D714" i="1" s="1"/>
  <c r="D711" i="1"/>
  <c r="D709" i="1"/>
  <c r="D707" i="1"/>
  <c r="D704" i="1"/>
  <c r="D703" i="1" s="1"/>
  <c r="D699" i="1"/>
  <c r="D697" i="1"/>
  <c r="D695" i="1"/>
  <c r="D692" i="1"/>
  <c r="D691" i="1" s="1"/>
  <c r="D603" i="1"/>
  <c r="D602" i="1" s="1"/>
  <c r="D601" i="1" s="1"/>
  <c r="D600" i="1" s="1"/>
  <c r="D598" i="1"/>
  <c r="D596" i="1"/>
  <c r="D593" i="1"/>
  <c r="D592" i="1" s="1"/>
  <c r="D587" i="1"/>
  <c r="D585" i="1"/>
  <c r="D568" i="1"/>
  <c r="D567" i="1" s="1"/>
  <c r="D565" i="1"/>
  <c r="D564" i="1" s="1"/>
  <c r="D560" i="1"/>
  <c r="D559" i="1" s="1"/>
  <c r="D558" i="1" s="1"/>
  <c r="D557" i="1" s="1"/>
  <c r="D555" i="1"/>
  <c r="D552" i="1" s="1"/>
  <c r="D550" i="1"/>
  <c r="D549" i="1" s="1"/>
  <c r="D531" i="1"/>
  <c r="D530" i="1" s="1"/>
  <c r="D528" i="1"/>
  <c r="D527" i="1" s="1"/>
  <c r="D524" i="1"/>
  <c r="D523" i="1"/>
  <c r="D521" i="1"/>
  <c r="D520" i="1" s="1"/>
  <c r="D517" i="1"/>
  <c r="D516" i="1" s="1"/>
  <c r="D515" i="1" s="1"/>
  <c r="D513" i="1"/>
  <c r="D512" i="1" s="1"/>
  <c r="D510" i="1"/>
  <c r="D509" i="1" s="1"/>
  <c r="D507" i="1"/>
  <c r="D506" i="1" s="1"/>
  <c r="D504" i="1"/>
  <c r="D501" i="1"/>
  <c r="D500" i="1" s="1"/>
  <c r="D497" i="1"/>
  <c r="D496" i="1" s="1"/>
  <c r="D494" i="1"/>
  <c r="D493" i="1" s="1"/>
  <c r="D489" i="1"/>
  <c r="D488" i="1" s="1"/>
  <c r="D486" i="1"/>
  <c r="D485" i="1" s="1"/>
  <c r="D482" i="1"/>
  <c r="D481" i="1" s="1"/>
  <c r="D479" i="1"/>
  <c r="D478" i="1" s="1"/>
  <c r="D475" i="1"/>
  <c r="D474" i="1" s="1"/>
  <c r="D472" i="1"/>
  <c r="D471" i="1" s="1"/>
  <c r="D374" i="1"/>
  <c r="D373" i="1" s="1"/>
  <c r="D372" i="1" s="1"/>
  <c r="D371" i="1" s="1"/>
  <c r="D366" i="1"/>
  <c r="D365" i="1" s="1"/>
  <c r="D364" i="1" s="1"/>
  <c r="D362" i="1"/>
  <c r="D359" i="1" s="1"/>
  <c r="D357" i="1"/>
  <c r="D355" i="1"/>
  <c r="D354" i="1" s="1"/>
  <c r="D348" i="1"/>
  <c r="D346" i="1"/>
  <c r="D302" i="1"/>
  <c r="D301" i="1" s="1"/>
  <c r="D300" i="1" s="1"/>
  <c r="D298" i="1" s="1"/>
  <c r="D297" i="1" s="1"/>
  <c r="D296" i="1" s="1"/>
  <c r="D294" i="1"/>
  <c r="D293" i="1" s="1"/>
  <c r="D292" i="1" s="1"/>
  <c r="D290" i="1"/>
  <c r="D289" i="1" s="1"/>
  <c r="D288" i="1" s="1"/>
  <c r="D282" i="1"/>
  <c r="D281" i="1" s="1"/>
  <c r="D278" i="1"/>
  <c r="D277" i="1" s="1"/>
  <c r="D273" i="1"/>
  <c r="D272" i="1" s="1"/>
  <c r="D269" i="1"/>
  <c r="D268" i="1" s="1"/>
  <c r="D266" i="1"/>
  <c r="D265" i="1" s="1"/>
  <c r="D261" i="1"/>
  <c r="D260" i="1" s="1"/>
  <c r="D257" i="1"/>
  <c r="D256" i="1" s="1"/>
  <c r="D252" i="1"/>
  <c r="D251" i="1" s="1"/>
  <c r="D246" i="1"/>
  <c r="D245" i="1" s="1"/>
  <c r="D243" i="1"/>
  <c r="D242" i="1" s="1"/>
  <c r="D237" i="1"/>
  <c r="D236" i="1" s="1"/>
  <c r="D235" i="1" s="1"/>
  <c r="D233" i="1"/>
  <c r="D232" i="1" s="1"/>
  <c r="D231" i="1" s="1"/>
  <c r="D229" i="1"/>
  <c r="D228" i="1" s="1"/>
  <c r="D227" i="1" s="1"/>
  <c r="D224" i="1"/>
  <c r="D223" i="1" s="1"/>
  <c r="D222" i="1" s="1"/>
  <c r="D216" i="1"/>
  <c r="D215" i="1" s="1"/>
  <c r="D213" i="1"/>
  <c r="D212" i="1" s="1"/>
  <c r="D209" i="1"/>
  <c r="D208" i="1" s="1"/>
  <c r="D207" i="1" s="1"/>
  <c r="D206" i="1" s="1"/>
  <c r="D202" i="1"/>
  <c r="D201" i="1" s="1"/>
  <c r="D200" i="1" s="1"/>
  <c r="D198" i="1"/>
  <c r="D197" i="1" s="1"/>
  <c r="D195" i="1"/>
  <c r="D194" i="1" s="1"/>
  <c r="D185" i="1"/>
  <c r="D184" i="1" s="1"/>
  <c r="D182" i="1"/>
  <c r="D181" i="1" s="1"/>
  <c r="D180" i="1" s="1"/>
  <c r="D178" i="1"/>
  <c r="D177" i="1" s="1"/>
  <c r="D175" i="1"/>
  <c r="D174" i="1" s="1"/>
  <c r="D170" i="1"/>
  <c r="D169" i="1" s="1"/>
  <c r="D162" i="1"/>
  <c r="D161" i="1" s="1"/>
  <c r="D160" i="1" s="1"/>
  <c r="D158" i="1"/>
  <c r="D156" i="1"/>
  <c r="D152" i="1"/>
  <c r="D151" i="1" s="1"/>
  <c r="D150" i="1" s="1"/>
  <c r="D148" i="1"/>
  <c r="D147" i="1"/>
  <c r="D146" i="1" s="1"/>
  <c r="D135" i="1"/>
  <c r="D134" i="1" s="1"/>
  <c r="D133" i="1" s="1"/>
  <c r="D131" i="1"/>
  <c r="D130" i="1" s="1"/>
  <c r="D129" i="1" s="1"/>
  <c r="D127" i="1"/>
  <c r="D126" i="1" s="1"/>
  <c r="D125" i="1" s="1"/>
  <c r="D123" i="1"/>
  <c r="D122" i="1" s="1"/>
  <c r="D121" i="1" s="1"/>
  <c r="D118" i="1"/>
  <c r="D117" i="1" s="1"/>
  <c r="D116" i="1"/>
  <c r="D115" i="1" s="1"/>
  <c r="D113" i="1"/>
  <c r="D112" i="1" s="1"/>
  <c r="D105" i="1"/>
  <c r="D104" i="1" s="1"/>
  <c r="D103" i="1" s="1"/>
  <c r="D101" i="1"/>
  <c r="D100" i="1" s="1"/>
  <c r="D99" i="1" s="1"/>
  <c r="D96" i="1"/>
  <c r="D95" i="1" s="1"/>
  <c r="D94" i="1" s="1"/>
  <c r="D65" i="1"/>
  <c r="D64" i="1" s="1"/>
  <c r="D62" i="1"/>
  <c r="D61" i="1" s="1"/>
  <c r="D57" i="1"/>
  <c r="D56" i="1" s="1"/>
  <c r="D54" i="1"/>
  <c r="D53" i="1" s="1"/>
  <c r="D52" i="1" s="1"/>
  <c r="D50" i="1"/>
  <c r="D49" i="1" s="1"/>
  <c r="D48" i="1" s="1"/>
  <c r="D46" i="1"/>
  <c r="D45" i="1" s="1"/>
  <c r="D43" i="1"/>
  <c r="D42" i="1" s="1"/>
  <c r="D39" i="1"/>
  <c r="D38" i="1" s="1"/>
  <c r="D35" i="1"/>
  <c r="D34" i="1" s="1"/>
  <c r="D33" i="1" s="1"/>
  <c r="D31" i="1"/>
  <c r="D30" i="1" s="1"/>
  <c r="D29" i="1" s="1"/>
  <c r="D27" i="1"/>
  <c r="D26" i="1" s="1"/>
  <c r="D25" i="1" s="1"/>
  <c r="D23" i="1"/>
  <c r="D22" i="1" s="1"/>
  <c r="D21" i="1" s="1"/>
  <c r="D19" i="1"/>
  <c r="D18" i="1" s="1"/>
  <c r="D17" i="1" s="1"/>
  <c r="D14" i="1"/>
  <c r="D13" i="1" s="1"/>
  <c r="D11" i="1"/>
  <c r="D10" i="1" s="1"/>
  <c r="E1171" i="1" l="1"/>
  <c r="D1171" i="1"/>
  <c r="D120" i="1"/>
  <c r="E120" i="1"/>
  <c r="D1411" i="1"/>
  <c r="D1410" i="1" s="1"/>
  <c r="E1411" i="1"/>
  <c r="E1410" i="1" s="1"/>
  <c r="D1170" i="1"/>
  <c r="D582" i="1"/>
  <c r="D578" i="1" s="1"/>
  <c r="D577" i="1" s="1"/>
  <c r="E582" i="1"/>
  <c r="E578" i="1" s="1"/>
  <c r="E577" i="1" s="1"/>
  <c r="D907" i="1"/>
  <c r="D906" i="1" s="1"/>
  <c r="E907" i="1"/>
  <c r="E906" i="1" s="1"/>
  <c r="E1381" i="1"/>
  <c r="D1381" i="1"/>
  <c r="D1081" i="1"/>
  <c r="D1080" i="1" s="1"/>
  <c r="E1081" i="1"/>
  <c r="E1080" i="1" s="1"/>
  <c r="D287" i="1"/>
  <c r="E1148" i="1"/>
  <c r="D1148" i="1"/>
  <c r="E193" i="1"/>
  <c r="E192" i="1" s="1"/>
  <c r="E191" i="1" s="1"/>
  <c r="D193" i="1"/>
  <c r="D192" i="1" s="1"/>
  <c r="D191" i="1" s="1"/>
  <c r="D345" i="1"/>
  <c r="D344" i="1" s="1"/>
  <c r="D353" i="1"/>
  <c r="D352" i="1" s="1"/>
  <c r="D1202" i="1"/>
  <c r="E717" i="1"/>
  <c r="E713" i="1" s="1"/>
  <c r="D717" i="1"/>
  <c r="D713" i="1" s="1"/>
  <c r="E264" i="1"/>
  <c r="E263" i="1" s="1"/>
  <c r="E595" i="1"/>
  <c r="E591" i="1" s="1"/>
  <c r="E590" i="1" s="1"/>
  <c r="E589" i="1" s="1"/>
  <c r="E1016" i="1"/>
  <c r="E951" i="1" s="1"/>
  <c r="E933" i="1" s="1"/>
  <c r="D492" i="1"/>
  <c r="D761" i="1"/>
  <c r="E752" i="1"/>
  <c r="E745" i="1" s="1"/>
  <c r="E744" i="1" s="1"/>
  <c r="E37" i="1"/>
  <c r="E16" i="1" s="1"/>
  <c r="D1164" i="1"/>
  <c r="D508" i="1"/>
  <c r="D519" i="1"/>
  <c r="E60" i="1"/>
  <c r="E59" i="1" s="1"/>
  <c r="E1201" i="1"/>
  <c r="E1200" i="1" s="1"/>
  <c r="D728" i="1"/>
  <c r="D724" i="1" s="1"/>
  <c r="E477" i="1"/>
  <c r="D477" i="1"/>
  <c r="E241" i="1"/>
  <c r="E240" i="1" s="1"/>
  <c r="E239" i="1" s="1"/>
  <c r="E526" i="1"/>
  <c r="E706" i="1"/>
  <c r="E702" i="1" s="1"/>
  <c r="D250" i="1"/>
  <c r="D111" i="1"/>
  <c r="D98" i="1" s="1"/>
  <c r="D68" i="1" s="1"/>
  <c r="D168" i="1"/>
  <c r="D60" i="1"/>
  <c r="D59" i="1" s="1"/>
  <c r="D226" i="1"/>
  <c r="D595" i="1"/>
  <c r="D591" i="1" s="1"/>
  <c r="D590" i="1" s="1"/>
  <c r="D589" i="1" s="1"/>
  <c r="D9" i="1"/>
  <c r="D8" i="1" s="1"/>
  <c r="D7" i="1" s="1"/>
  <c r="D271" i="1"/>
  <c r="D155" i="1"/>
  <c r="D154" i="1" s="1"/>
  <c r="D211" i="1"/>
  <c r="D210" i="1" s="1"/>
  <c r="D205" i="1" s="1"/>
  <c r="D241" i="1"/>
  <c r="D240" i="1" s="1"/>
  <c r="D239" i="1" s="1"/>
  <c r="D563" i="1"/>
  <c r="D562" i="1" s="1"/>
  <c r="E694" i="1"/>
  <c r="E690" i="1" s="1"/>
  <c r="E689" i="1" s="1"/>
  <c r="E761" i="1"/>
  <c r="D526" i="1"/>
  <c r="D484" i="1"/>
  <c r="D503" i="1"/>
  <c r="D499" i="1" s="1"/>
  <c r="D752" i="1"/>
  <c r="D745" i="1" s="1"/>
  <c r="D744" i="1" s="1"/>
  <c r="E484" i="1"/>
  <c r="E111" i="1"/>
  <c r="E98" i="1" s="1"/>
  <c r="E68" i="1" s="1"/>
  <c r="E155" i="1"/>
  <c r="E154" i="1" s="1"/>
  <c r="E211" i="1"/>
  <c r="E210" i="1" s="1"/>
  <c r="E205" i="1" s="1"/>
  <c r="E470" i="1"/>
  <c r="E503" i="1"/>
  <c r="E499" i="1" s="1"/>
  <c r="E519" i="1"/>
  <c r="E728" i="1"/>
  <c r="E724" i="1" s="1"/>
  <c r="E9" i="1"/>
  <c r="E8" i="1" s="1"/>
  <c r="E7" i="1" s="1"/>
  <c r="E168" i="1"/>
  <c r="E563" i="1"/>
  <c r="E562" i="1" s="1"/>
  <c r="E226" i="1"/>
  <c r="E250" i="1"/>
  <c r="E271" i="1"/>
  <c r="E492" i="1"/>
  <c r="E508" i="1"/>
  <c r="E548" i="1"/>
  <c r="E547" i="1" s="1"/>
  <c r="E920" i="1"/>
  <c r="E918" i="1" s="1"/>
  <c r="E1164" i="1"/>
  <c r="D264" i="1"/>
  <c r="D263" i="1" s="1"/>
  <c r="D470" i="1"/>
  <c r="D37" i="1"/>
  <c r="D16" i="1" s="1"/>
  <c r="D706" i="1"/>
  <c r="D702" i="1" s="1"/>
  <c r="D920" i="1"/>
  <c r="D918" i="1" s="1"/>
  <c r="D548" i="1"/>
  <c r="D547" i="1" s="1"/>
  <c r="D1016" i="1"/>
  <c r="D951" i="1" s="1"/>
  <c r="D933" i="1" s="1"/>
  <c r="D694" i="1"/>
  <c r="D690" i="1" s="1"/>
  <c r="D689" i="1" s="1"/>
  <c r="D286" i="1" l="1"/>
  <c r="E1430" i="1"/>
  <c r="D1430" i="1"/>
  <c r="D204" i="1"/>
  <c r="E67" i="1"/>
  <c r="D67" i="1"/>
  <c r="E204" i="1"/>
  <c r="E576" i="1"/>
  <c r="D576" i="1"/>
  <c r="D743" i="1"/>
  <c r="E743" i="1"/>
  <c r="E919" i="1"/>
  <c r="E1170" i="1"/>
  <c r="D1147" i="1"/>
  <c r="E1147" i="1"/>
  <c r="E491" i="1"/>
  <c r="D491" i="1"/>
  <c r="E469" i="1"/>
  <c r="D469" i="1"/>
  <c r="E1079" i="1"/>
  <c r="D351" i="1"/>
  <c r="E6" i="1"/>
  <c r="E249" i="1"/>
  <c r="E248" i="1"/>
  <c r="E701" i="1"/>
  <c r="E688" i="1" s="1"/>
  <c r="D6" i="1"/>
  <c r="D1079" i="1"/>
  <c r="D701" i="1"/>
  <c r="D688" i="1" s="1"/>
  <c r="D249" i="1"/>
  <c r="D248" i="1"/>
  <c r="D919" i="1"/>
  <c r="D901" i="1" l="1"/>
  <c r="E901" i="1"/>
  <c r="D285" i="1"/>
  <c r="D687" i="1"/>
  <c r="D468" i="1"/>
  <c r="E468" i="1"/>
  <c r="E687" i="1"/>
  <c r="E5" i="1"/>
  <c r="D5" i="1"/>
  <c r="D467" i="1" l="1"/>
  <c r="D1380" i="1" s="1"/>
  <c r="D1431" i="1" s="1"/>
  <c r="E467" i="1"/>
  <c r="E1380" i="1" s="1"/>
  <c r="E1431" i="1" s="1"/>
</calcChain>
</file>

<file path=xl/sharedStrings.xml><?xml version="1.0" encoding="utf-8"?>
<sst xmlns="http://schemas.openxmlformats.org/spreadsheetml/2006/main" count="3630" uniqueCount="854">
  <si>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</si>
  <si>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</si>
  <si>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</si>
  <si>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</si>
  <si>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</si>
  <si>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</si>
  <si>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</si>
  <si>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</si>
  <si>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</si>
  <si>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</si>
  <si>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</si>
  <si>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</si>
  <si>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</si>
  <si>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</si>
  <si>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</si>
  <si>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</si>
  <si>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</si>
  <si>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</si>
  <si>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</si>
  <si>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</si>
  <si>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</si>
  <si>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</si>
  <si>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</si>
  <si>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</si>
  <si>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</si>
  <si>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</si>
  <si>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</si>
  <si>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</si>
  <si>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</si>
  <si>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</si>
  <si>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</si>
  <si>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</si>
  <si>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</si>
  <si>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</si>
  <si>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</si>
  <si>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</si>
  <si>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</si>
  <si>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</si>
  <si>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</si>
  <si>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</si>
  <si>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</si>
  <si>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</si>
  <si>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</si>
  <si>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</si>
  <si>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</si>
  <si>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</si>
  <si>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</si>
  <si>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</si>
  <si>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</si>
  <si>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</si>
  <si>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</si>
  <si>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</si>
  <si>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</si>
  <si>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</si>
  <si>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</si>
  <si>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</si>
  <si>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</si>
  <si>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</si>
  <si>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</si>
  <si>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</si>
  <si>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</si>
  <si>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</si>
  <si>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</si>
  <si>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</si>
  <si>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</si>
  <si>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</si>
  <si>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</si>
  <si>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</si>
  <si>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</si>
  <si>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</si>
  <si>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</si>
  <si>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</si>
  <si>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</si>
  <si>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Приобретение, формирование, постановка на государственный кадастровый учет земельных участков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</si>
  <si>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</si>
  <si>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</si>
  <si>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</si>
  <si>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</si>
  <si>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</si>
  <si>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</si>
  <si>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</si>
  <si>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</si>
  <si>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</si>
  <si>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</si>
  <si>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</si>
  <si>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</si>
  <si>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</si>
  <si>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</si>
  <si>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</si>
  <si>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</si>
  <si>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</si>
  <si>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</si>
  <si>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Подпрограмма "Управление муниципальным имуществом и земельными ресурсами"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</si>
  <si>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</si>
  <si>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</si>
  <si>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</si>
  <si>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</si>
  <si>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</si>
  <si>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</si>
  <si>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</si>
  <si>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</si>
  <si>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</si>
  <si>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</si>
  <si>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 xml:space="preserve">Прочая закупка товаров, работ и услуг для обеспечения государственных (муниципальных) нужд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</si>
  <si>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</si>
  <si>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</si>
  <si>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Уплата налогов на имущество организаций и земельного налога</t>
  </si>
  <si>
    <t>Иные выплаты персоналу государственных (муниципальных) органов за исключением фонда оплаты труда</t>
  </si>
  <si>
    <t xml:space="preserve">Фонд оплаты труда государственных (муниципальных) органов и взносы по обязательному социальному страхованию 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</si>
  <si>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</si>
  <si>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</si>
  <si>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</si>
  <si>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</si>
  <si>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</si>
  <si>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</si>
  <si>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</si>
  <si>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</si>
  <si>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</si>
  <si>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</si>
  <si>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</si>
  <si>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</si>
  <si>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</si>
  <si>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</si>
  <si>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</si>
  <si>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</si>
  <si>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</si>
  <si>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</si>
  <si>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</si>
  <si>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</si>
  <si>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</si>
  <si>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</si>
  <si>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</si>
  <si>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Мероприятия в рамках реализации наказов избирателей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</si>
  <si>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</si>
  <si>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</si>
  <si>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</si>
  <si>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</si>
  <si>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</si>
  <si>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</si>
  <si>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</si>
  <si>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</si>
  <si>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</si>
  <si>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</si>
  <si>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</si>
  <si>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</si>
  <si>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</si>
  <si>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</si>
  <si>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</si>
  <si>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</si>
  <si>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</si>
  <si>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</si>
  <si>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</si>
  <si>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</si>
  <si>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</si>
  <si>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</si>
  <si>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</si>
  <si>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</si>
  <si>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</si>
  <si>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</si>
  <si>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</si>
  <si>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</si>
  <si>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11 0 01 00010</t>
  </si>
  <si>
    <t>11 0 02 00000</t>
  </si>
  <si>
    <t>11 0 02 00020</t>
  </si>
  <si>
    <t>11 0 02 00030</t>
  </si>
  <si>
    <t>Ремонт автомобильных дорог общего пользования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</si>
  <si>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</si>
  <si>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</si>
  <si>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</si>
  <si>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</si>
  <si>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</si>
  <si>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</si>
  <si>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</si>
  <si>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</si>
  <si>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</si>
  <si>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</si>
  <si>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</si>
  <si>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</si>
  <si>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</si>
  <si>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</si>
  <si>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99 0 00 02000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</si>
  <si>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</si>
  <si>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</si>
  <si>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</si>
  <si>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</si>
  <si>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</si>
  <si>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</si>
  <si>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</si>
  <si>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</si>
  <si>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</si>
  <si>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</si>
  <si>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10 3 00 00000</t>
  </si>
  <si>
    <t>Основное мероприятие "Внедрение и использование информационно-коммуникационных технологий"</t>
  </si>
  <si>
    <t>Основное мероприятие "Повышение качества использования муниципального имущества и земельных ресурсов"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</si>
  <si>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</si>
  <si>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</si>
  <si>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</si>
  <si>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</si>
  <si>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</si>
  <si>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</si>
  <si>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</si>
  <si>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</si>
  <si>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</si>
  <si>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</si>
  <si>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</si>
  <si>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</si>
  <si>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</si>
  <si>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</si>
  <si>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</si>
  <si>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</si>
  <si>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</si>
  <si>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</si>
  <si>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</si>
  <si>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06 2 01 00030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</si>
  <si>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</si>
  <si>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</si>
  <si>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</si>
  <si>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</si>
  <si>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</si>
  <si>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</si>
  <si>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</si>
  <si>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</si>
  <si>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</si>
  <si>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</si>
  <si>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</si>
  <si>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</si>
  <si>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</si>
  <si>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</si>
  <si>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</si>
  <si>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</si>
  <si>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</si>
  <si>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</si>
  <si>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02 0 01 20000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</si>
  <si>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</si>
  <si>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</si>
  <si>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</si>
  <si>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</si>
  <si>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</si>
  <si>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</si>
  <si>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</si>
  <si>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</si>
  <si>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</si>
  <si>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</si>
  <si>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</si>
  <si>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01 1 02 00000</t>
  </si>
  <si>
    <t>01 1 02 20000</t>
  </si>
  <si>
    <t>01 1 02 21010</t>
  </si>
  <si>
    <t>01 1 02 21020</t>
  </si>
  <si>
    <t>01 1 02 62110</t>
  </si>
  <si>
    <t>01 1 02 62120</t>
  </si>
  <si>
    <t>01 1 02 62330</t>
  </si>
  <si>
    <t>01 1 02 71590</t>
  </si>
  <si>
    <t>01 1 03 21110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</si>
  <si>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</si>
  <si>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>Основное мероприятие: " Повышение эффективности деятельности дошкольных образовательных учреждений"</t>
  </si>
  <si>
    <t>01 1 02 62140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</si>
  <si>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</si>
  <si>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Фонд оплаты труда казенных учреждений</t>
  </si>
  <si>
    <t>Фонд оплаты труда государственных (муниципальных) органов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</si>
  <si>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</si>
  <si>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</si>
  <si>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01 2 01 20000</t>
  </si>
  <si>
    <t>01 2 01 21000</t>
  </si>
  <si>
    <t>01 2 01 21010</t>
  </si>
  <si>
    <t>01 2 01 21020</t>
  </si>
  <si>
    <t>01 2 01 21110</t>
  </si>
  <si>
    <t>01 2 01 40010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</si>
  <si>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</si>
  <si>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</si>
  <si>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</si>
  <si>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</si>
  <si>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</si>
  <si>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</si>
  <si>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</si>
  <si>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</si>
  <si>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</si>
  <si>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01 3 01 00000</t>
  </si>
  <si>
    <t>01 3 01 20000</t>
  </si>
  <si>
    <t>01 3 01 21000</t>
  </si>
  <si>
    <t>01 3 01 21110</t>
  </si>
  <si>
    <t xml:space="preserve">Фонд оплаты труда казенных учреждений </t>
  </si>
  <si>
    <t>01 3 01 73590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</si>
  <si>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</si>
  <si>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</si>
  <si>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</si>
  <si>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</si>
  <si>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</si>
  <si>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01 3 01 77590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</si>
  <si>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</si>
  <si>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</si>
  <si>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</si>
  <si>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</si>
  <si>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</si>
  <si>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Основное мероприятие "Повышение качества и эффективности муниципальных услуг в системе образования"</t>
  </si>
  <si>
    <t>01 4 01 04000</t>
  </si>
  <si>
    <t>01 4 01 21100</t>
  </si>
  <si>
    <t>01 4 01 21110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</si>
  <si>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</si>
  <si>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</si>
  <si>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</si>
  <si>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</si>
  <si>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</si>
  <si>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</si>
  <si>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</si>
  <si>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</si>
  <si>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</si>
  <si>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</si>
  <si>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</si>
  <si>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</si>
  <si>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</si>
  <si>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</si>
  <si>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</si>
  <si>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</si>
  <si>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</si>
  <si>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</si>
  <si>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</si>
  <si>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</si>
  <si>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</si>
  <si>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</si>
  <si>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</si>
  <si>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</si>
  <si>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</si>
  <si>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</si>
  <si>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</si>
  <si>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</si>
  <si>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</si>
  <si>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</si>
  <si>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</si>
  <si>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</si>
  <si>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</si>
  <si>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</si>
  <si>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</si>
  <si>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</si>
  <si>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</si>
  <si>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</si>
  <si>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Развитие туризма</t>
  </si>
  <si>
    <t>02 0 02 03020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</si>
  <si>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</si>
  <si>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</si>
  <si>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</si>
  <si>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</si>
  <si>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</si>
  <si>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</si>
  <si>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</si>
  <si>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</si>
  <si>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</si>
  <si>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</si>
  <si>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</si>
  <si>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</si>
  <si>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</si>
  <si>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</si>
  <si>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</si>
  <si>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</si>
  <si>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</si>
  <si>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</si>
  <si>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</si>
  <si>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>01 2 02 21200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</si>
  <si>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</si>
  <si>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</si>
  <si>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</si>
  <si>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</si>
  <si>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</si>
  <si>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</si>
  <si>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</si>
  <si>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</si>
  <si>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</si>
  <si>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</si>
  <si>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04 1 01 00030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</si>
  <si>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</si>
  <si>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</si>
  <si>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</si>
  <si>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</si>
  <si>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</si>
  <si>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</si>
  <si>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</si>
  <si>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</si>
  <si>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04 1 03 00000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</si>
  <si>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</si>
  <si>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</si>
  <si>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</si>
  <si>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</si>
  <si>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</si>
  <si>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</si>
  <si>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</si>
  <si>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</si>
  <si>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</si>
  <si>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04 1 03 00010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</si>
  <si>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</si>
  <si>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</si>
  <si>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</si>
  <si>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</si>
  <si>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</si>
  <si>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</si>
  <si>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</si>
  <si>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</si>
  <si>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</si>
  <si>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</si>
  <si>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</si>
  <si>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</si>
  <si>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</si>
  <si>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</si>
  <si>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</si>
  <si>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</si>
  <si>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</si>
  <si>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</si>
  <si>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</si>
  <si>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</si>
  <si>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</si>
  <si>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</si>
  <si>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</si>
  <si>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</si>
  <si>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</si>
  <si>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</si>
  <si>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</si>
  <si>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</si>
  <si>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</si>
  <si>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</si>
  <si>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</si>
  <si>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10 4 06 70000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</si>
  <si>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</si>
  <si>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</si>
  <si>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</si>
  <si>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</si>
  <si>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</si>
  <si>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</si>
  <si>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06 1 02 20000</t>
  </si>
  <si>
    <t>Основное мероприятие "Развитие кадрового потенциала"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</si>
  <si>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</si>
  <si>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</si>
  <si>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</si>
  <si>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13 1 00 00000</t>
  </si>
  <si>
    <t>13 1 01 00000</t>
  </si>
  <si>
    <t>13 1 01 00010</t>
  </si>
  <si>
    <t>Содержание жилых помещений, состоящих на учете в муниципальной казне</t>
  </si>
  <si>
    <t>Содержание нежилых помещений, состоящих на учете в муниципальной казне</t>
  </si>
  <si>
    <t>13 1 01 00020</t>
  </si>
  <si>
    <t>13 1 01 00040</t>
  </si>
  <si>
    <t>13 1 01 00050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</si>
  <si>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</si>
  <si>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</si>
  <si>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</si>
  <si>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</si>
  <si>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</si>
  <si>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</si>
  <si>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</si>
  <si>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</si>
  <si>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</si>
  <si>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</si>
  <si>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13 1 01 00060</t>
  </si>
  <si>
    <t>13 1 01 00070</t>
  </si>
  <si>
    <t>13 2 00 00000</t>
  </si>
  <si>
    <t>13 2 01 00000</t>
  </si>
  <si>
    <t>13 2 01 00010</t>
  </si>
  <si>
    <t>Исследование воздуха, воды, почв</t>
  </si>
  <si>
    <t>13 2 02 00000</t>
  </si>
  <si>
    <t>13 2 02 00010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</si>
  <si>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</si>
  <si>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</si>
  <si>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</si>
  <si>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</si>
  <si>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</si>
  <si>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</si>
  <si>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</si>
  <si>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</si>
  <si>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</si>
  <si>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</si>
  <si>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</si>
  <si>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</si>
  <si>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</si>
  <si>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</si>
  <si>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</si>
  <si>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</si>
  <si>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</si>
  <si>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</si>
  <si>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</si>
  <si>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</si>
  <si>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</si>
  <si>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</si>
  <si>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</si>
  <si>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</si>
  <si>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</si>
  <si>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</si>
  <si>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</si>
  <si>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</si>
  <si>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</si>
  <si>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</si>
  <si>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</si>
  <si>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</si>
  <si>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</si>
  <si>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</si>
  <si>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</si>
  <si>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</si>
  <si>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</si>
  <si>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</si>
  <si>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</si>
  <si>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</si>
  <si>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</si>
  <si>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</si>
  <si>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</si>
  <si>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</si>
  <si>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</si>
  <si>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</si>
  <si>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</si>
  <si>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</si>
  <si>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17 2 00 00000</t>
  </si>
  <si>
    <t>17 2 01 00000</t>
  </si>
  <si>
    <t>17 2 01 00010</t>
  </si>
  <si>
    <t>18 0 04 00000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</si>
  <si>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</si>
  <si>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</si>
  <si>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</si>
  <si>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</si>
  <si>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</si>
  <si>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</si>
  <si>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</si>
  <si>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</si>
  <si>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</si>
  <si>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</si>
  <si>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Резерв на функционирование новой сети дошкольных образовательных учреждений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</si>
  <si>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</si>
  <si>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</si>
  <si>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</si>
  <si>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</si>
  <si>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</si>
  <si>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</si>
  <si>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Ежемесячный взнос на капитальный ремонт общего имущества в многоквартирных домах</t>
  </si>
  <si>
    <t>Подпрограмма "Охрана окружающей среды и совершенствование системы обращения с отходами производства и потребления"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</si>
  <si>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</si>
  <si>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</si>
  <si>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</si>
  <si>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</si>
  <si>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</si>
  <si>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</si>
  <si>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</si>
  <si>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</si>
  <si>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01 1 02 79000</t>
  </si>
  <si>
    <t>360</t>
  </si>
  <si>
    <t>Иные выплаты населению</t>
  </si>
  <si>
    <t>18 0 04 00020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</si>
  <si>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</si>
  <si>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</si>
  <si>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</si>
  <si>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</si>
  <si>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01 2 01 64480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</si>
  <si>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</si>
  <si>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</si>
  <si>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</si>
  <si>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</si>
  <si>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</si>
  <si>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</si>
  <si>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</si>
  <si>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</si>
  <si>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</si>
  <si>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14 1 00 00000</t>
  </si>
  <si>
    <t>14 1 01 00000</t>
  </si>
  <si>
    <t>14 1 01 00010</t>
  </si>
  <si>
    <t>Основное мероприятие "Развитие застроенных территорий"</t>
  </si>
  <si>
    <t>Ремонт объектов муниципальной казны</t>
  </si>
  <si>
    <t>13 1 01 00030</t>
  </si>
  <si>
    <t>05 0 01 00060</t>
  </si>
  <si>
    <t>Реконструкция лыжного стадиона МАСОУ "Зоркий"</t>
  </si>
  <si>
    <t>15 0 01 01590</t>
  </si>
  <si>
    <t>Обеспечение деятельности телевидения</t>
  </si>
  <si>
    <t>14 4 01 60820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</si>
  <si>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</si>
  <si>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</si>
  <si>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</si>
  <si>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</si>
  <si>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</si>
  <si>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</si>
  <si>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Муниципальная программа  городского округа Красногорск на 2017-2021 годы "Территориальное развитие"</t>
  </si>
  <si>
    <t>01 2 01 40000</t>
  </si>
  <si>
    <t>01 2 01 40020</t>
  </si>
  <si>
    <t>01 2 01 40030</t>
  </si>
  <si>
    <t>01 2 01 40050</t>
  </si>
  <si>
    <t>Муниципальная программа городского округа Красногорск на 2017-2021 годы "Образование"</t>
  </si>
  <si>
    <t xml:space="preserve">Обеспечение деятельности методических центров                                  </t>
  </si>
  <si>
    <t>01 2 01 00590</t>
  </si>
  <si>
    <t>01 2 01 62270</t>
  </si>
  <si>
    <t>15 0 01 00050</t>
  </si>
  <si>
    <t>15 0 01 00060</t>
  </si>
  <si>
    <t>Ремонтные работы МБУ "Красногорское телевидение"</t>
  </si>
  <si>
    <t xml:space="preserve">Муниципальная программа городского округа Красногорск на 2019-2021 годы "Развитие малого и среднего предпринимательства"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</si>
  <si>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</si>
  <si>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
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</si>
  <si>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</si>
  <si>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
выполнением работ, оказанием услуг</t>
  </si>
  <si>
    <t>631</t>
  </si>
  <si>
    <t>632</t>
  </si>
  <si>
    <t>812</t>
  </si>
  <si>
    <t>811</t>
  </si>
  <si>
    <t>тыс. рублей</t>
  </si>
  <si>
    <t>2019 год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</si>
  <si>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</si>
  <si>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</si>
  <si>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</si>
  <si>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</si>
  <si>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</si>
  <si>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</si>
  <si>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</si>
  <si>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</si>
  <si>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</si>
  <si>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</si>
  <si>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</si>
  <si>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</si>
  <si>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</si>
  <si>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</si>
  <si>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</si>
  <si>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02 0 04 06010</t>
  </si>
  <si>
    <t>Аренда помещения и переменная плата за коммунальные услуги для МБУ "Центр культуры и досуга"</t>
  </si>
  <si>
    <t>Повышение квалификации работников парковых территорий</t>
  </si>
  <si>
    <t>02 0 04 06040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</si>
  <si>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</si>
  <si>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</si>
  <si>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</si>
  <si>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Модернизация и укрепление материально-технической базы учреждений культуры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</si>
  <si>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</si>
  <si>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Капитальные вложения в объекты государственной (муниципальной) собственности</t>
  </si>
  <si>
    <t>Модернизация и укрепление материально-технической базы МАУК "Знаменское-Губайлово"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</si>
  <si>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</si>
  <si>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</si>
  <si>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</si>
  <si>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</si>
  <si>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 xml:space="preserve">Муниципальная программа городского округа Красногорск на 2017-2021 годы "Культура" </t>
  </si>
  <si>
    <t>Муниципальная программа городского округа Красногорск на 2017-2021 годы "Дети и молодёжь"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</si>
  <si>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</t>
  </si>
  <si>
    <t>13 2 03 00000</t>
  </si>
  <si>
    <t>Противоклещевая обработка зеленых насаждений</t>
  </si>
  <si>
    <t>Мероприятия по озеленению территории городского округа</t>
  </si>
  <si>
    <t>Устройство площадок для выгула собак</t>
  </si>
  <si>
    <t>Содержание береговых линий водоемов, организация пляжного отдыха</t>
  </si>
  <si>
    <t>13 2 03 00010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</si>
  <si>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</si>
  <si>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</si>
  <si>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</si>
  <si>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</si>
  <si>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</si>
  <si>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</si>
  <si>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</si>
  <si>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Муниципальная программа городского округа Красногорск  на 2017-2021 годы "Физическая культура и спорт"</t>
  </si>
  <si>
    <t>05 0 01 00090</t>
  </si>
  <si>
    <t>05 0 01 00110</t>
  </si>
  <si>
    <t>Компенсация затрат по оказанию услуг льготным категориям граждан</t>
  </si>
  <si>
    <t>05 0 02 00020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</si>
  <si>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</si>
  <si>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</si>
  <si>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</si>
  <si>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</si>
  <si>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Проведение инспекционного обследования объектов спорта для продления сертификатов соответствия</t>
  </si>
  <si>
    <t>05 0 05 00020</t>
  </si>
  <si>
    <t xml:space="preserve">Муниципальная программа городского округа Красногорск на 2017-2021 годы "Безопасность населения" </t>
  </si>
  <si>
    <t>Обеспечение государственной поддержки негосударственных частных дошкольных образовательных организаций в городском округе 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</si>
  <si>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</si>
  <si>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</si>
  <si>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</si>
  <si>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</si>
  <si>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</si>
  <si>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Проектирование муниципального многоэтажного жилого дома по адресу: Красногорск, мкр.№10 "Брусчатый поселок", корп.2</t>
  </si>
  <si>
    <t xml:space="preserve"> Технологическое присоединение к эл. сетям муниципального многоэтажного жилого дома</t>
  </si>
  <si>
    <t>14 1 01 00030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</si>
  <si>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</si>
  <si>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</si>
  <si>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</si>
  <si>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</si>
  <si>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</si>
  <si>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 xml:space="preserve">14 3 01 00010 </t>
  </si>
  <si>
    <t>Содержание детских игровых площадок, воркаутов</t>
  </si>
  <si>
    <t>Текущее содержание объектов благоустройства</t>
  </si>
  <si>
    <t>Муниципальная программа  городского округа Красногорск на 2017-2021 годы "Развитие транспортной системы"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</si>
  <si>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</si>
  <si>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</si>
  <si>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</si>
  <si>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</si>
  <si>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</si>
  <si>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</si>
  <si>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</si>
  <si>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</si>
  <si>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</si>
  <si>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</si>
  <si>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</si>
  <si>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</si>
  <si>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</si>
  <si>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</si>
  <si>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</si>
  <si>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</si>
  <si>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</si>
  <si>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Мероприятия в области охраны окружающей среды, информирование населения о мероприятиях экологической направленности</t>
  </si>
  <si>
    <t>13 2 02 00020</t>
  </si>
  <si>
    <t>13 2 02 00030</t>
  </si>
  <si>
    <t>13 2 02 00040</t>
  </si>
  <si>
    <t>13 2 02 00050</t>
  </si>
  <si>
    <t>Основное мероприятие "Охрана водных объектов"</t>
  </si>
  <si>
    <t>13 2 04 00000</t>
  </si>
  <si>
    <t>13 2 04 00060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</si>
  <si>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</si>
  <si>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</si>
  <si>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</si>
  <si>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</si>
  <si>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</si>
  <si>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</si>
  <si>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</si>
  <si>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</si>
  <si>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</si>
  <si>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Расходы на обеспечение деятельности (оказание услуг) МКУ "ЦБ го Красногорск"</t>
  </si>
  <si>
    <t>10 4 06 00590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</si>
  <si>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</si>
  <si>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</si>
  <si>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</si>
  <si>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</si>
  <si>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</si>
  <si>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</si>
  <si>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</si>
  <si>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</si>
  <si>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01 2 01 79000</t>
  </si>
  <si>
    <t>05 0 02 00690</t>
  </si>
  <si>
    <t>Резерв на функционирование новой сети  учреждений в области физической культуры и спорта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</si>
  <si>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</si>
  <si>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</si>
  <si>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Валка сухих и аварийных деревьев</t>
  </si>
  <si>
    <t>Муниципальная программа городского округа Красногорск на 2017-2021 годы "Эффективное управление"</t>
  </si>
  <si>
    <t>01 2 01 00591</t>
  </si>
  <si>
    <t>01 2 01 00592</t>
  </si>
  <si>
    <t>Муниципальная программа городского округа Красногорск на 2017-2021 годы "Социальная поддержка населения"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</si>
  <si>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</si>
  <si>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</si>
  <si>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</si>
  <si>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Муниципальная программа городского округа Красногорск на 2017-2021 годы "Жилище"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</si>
  <si>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</si>
  <si>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</si>
  <si>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</si>
  <si>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</si>
  <si>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</si>
  <si>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 xml:space="preserve"> Субсидии (гранты в форме субсидий)на финансовое обеспечение затрат в связи с производством(реализацией)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
</t>
  </si>
  <si>
    <t>Капитальный ремонт и приобретение оборудования для оснащения площадки для занятий силовой гимнастикой р.п. Нахабино ул. Стадионная д.1</t>
  </si>
  <si>
    <t xml:space="preserve"> Проектирование и реконструкция стадиона Нахабино р.п. Нахабино ул. Стадионная д.1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</si>
  <si>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</si>
  <si>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</si>
  <si>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</si>
  <si>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</si>
  <si>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</si>
  <si>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</si>
  <si>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</si>
  <si>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Основное мероприятие "Организация и проведение  мероприятий с участием  социально незащищенных категорий населения"</t>
  </si>
  <si>
    <t>Мероприятия с участием  социально незащищенных категорий населения"</t>
  </si>
  <si>
    <t>Обеспечение функционирования детского технопарка "Кванториум"</t>
  </si>
  <si>
    <t>01 3 01 21500</t>
  </si>
  <si>
    <t>10 4 06 01590</t>
  </si>
  <si>
    <t>Расходы на обеспечение деятельности (оказание услуг) МКУ "Центр обеспечения деятельности органов местного самоуправления го Красногорск"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</si>
  <si>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</si>
  <si>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</si>
  <si>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</si>
  <si>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15 0 01 00070</t>
  </si>
  <si>
    <t>15 0 01 00080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</si>
  <si>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</si>
  <si>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01 2 01 60680</t>
  </si>
  <si>
    <t>01 2 01 21040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</si>
  <si>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</si>
  <si>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01 2 01 62260</t>
  </si>
  <si>
    <t>Софинансирование расходов на повышение заработной платы работникам муниципальных учреждений в сфере культуры</t>
  </si>
  <si>
    <t>02 0 01 60440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</si>
  <si>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</si>
  <si>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</si>
  <si>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</si>
  <si>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</si>
  <si>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</si>
  <si>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</si>
  <si>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03 2 01 00010</t>
  </si>
  <si>
    <t>03 2 01 64030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</si>
  <si>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</si>
  <si>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</si>
  <si>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</si>
  <si>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</si>
  <si>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</si>
  <si>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</si>
  <si>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</si>
  <si>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</si>
  <si>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03 3 01 00040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</si>
  <si>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</si>
  <si>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</si>
  <si>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</si>
  <si>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</si>
  <si>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</si>
  <si>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</si>
  <si>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</si>
  <si>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</si>
  <si>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</si>
  <si>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</si>
  <si>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</si>
  <si>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</si>
  <si>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</si>
  <si>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</si>
  <si>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19 0 01 00000</t>
  </si>
  <si>
    <t>19 0 01 00010</t>
  </si>
  <si>
    <t>19 0 05 00010</t>
  </si>
  <si>
    <t>Основное мероприятие "Создание благоприятных условий для проживания граждан"</t>
  </si>
  <si>
    <t>19 0 05 00000</t>
  </si>
  <si>
    <t>19 0 05 00020</t>
  </si>
  <si>
    <t>19 0 05 00030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</si>
  <si>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</si>
  <si>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19 0 05 00040</t>
  </si>
  <si>
    <t>19 0 05 00050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</si>
  <si>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</si>
  <si>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</si>
  <si>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</si>
  <si>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19 0 02 00000</t>
  </si>
  <si>
    <t>19 0 03 00000</t>
  </si>
  <si>
    <t>19 0 02 00010</t>
  </si>
  <si>
    <t>19 0 03 00050</t>
  </si>
  <si>
    <t>19 0 03 00060</t>
  </si>
  <si>
    <t>19 0 03 00070</t>
  </si>
  <si>
    <t>19 0 03 00590</t>
  </si>
  <si>
    <t>Основное мероприятие "Формирование комфортной городской световой среды"</t>
  </si>
  <si>
    <t>19 0 04 00000</t>
  </si>
  <si>
    <t>19 0 04 00010</t>
  </si>
  <si>
    <t>19 0 04 00030</t>
  </si>
  <si>
    <t>19 0 04 00040</t>
  </si>
  <si>
    <t>19 0 04 00050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</si>
  <si>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</si>
  <si>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</si>
  <si>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</si>
  <si>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</si>
  <si>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19 0 03 60870</t>
  </si>
  <si>
    <t>19 0 03 62670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</si>
  <si>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</si>
  <si>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</si>
  <si>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</si>
  <si>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</si>
  <si>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</si>
  <si>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</si>
  <si>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</si>
  <si>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</si>
  <si>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Основное мероприятие "Создание условий для благоустройства"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</si>
  <si>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</si>
  <si>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Проектирование, строительство, реконструкция,  ремонт и  техническое обслуживание объектов коммунальной инфраструктуры</t>
  </si>
  <si>
    <t>Капитальный ремонт и приобретение оборудования для оснащения плоскостных спортивных сооружений</t>
  </si>
  <si>
    <t>05 0 01 62510</t>
  </si>
  <si>
    <t>Обустройство набережной Москвы-реки в мкр. Павшинская пойма (береговая линия)</t>
  </si>
  <si>
    <t xml:space="preserve">Обустройство набережной Москвы-реки в мкр. Павшинская пойма </t>
  </si>
  <si>
    <t>19 0 01 00020</t>
  </si>
  <si>
    <t>19 0 01 60890</t>
  </si>
  <si>
    <t>02 0 01 04400</t>
  </si>
  <si>
    <t>Устройство объектов электросетевого хозяйства</t>
  </si>
  <si>
    <t>Организация мониторинга печатных и электронных СМИ, блогосферы, роведение медиа-исследований аудитории СМИ и социологических исследований аудитории СМИ</t>
  </si>
  <si>
    <t>Благоустройство набережной р. Москва в мкр. Павшинская пойма, за счет средств областного бюджета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</si>
  <si>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</si>
  <si>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</si>
  <si>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Модернизация, укрепление материально-технической базы, ремонт и переоснащение  парковых территорий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</si>
  <si>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</si>
  <si>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</si>
  <si>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</si>
  <si>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</si>
  <si>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Приложение 3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</si>
  <si>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2019 и 2020 годов</t>
  </si>
  <si>
    <t>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</si>
</sst>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00"/>
    <numFmt numFmtId="166" formatCode="_-* #,##0.0_р_._-;\-* #,##0.0_р_._-;_-* &quot;-&quot;??_р_._-;_-@_-"/>
    <numFmt numFmtId="167" formatCode="#,##0.0_ ;[Red]\-#,##0.0\ "/>
    <numFmt numFmtId="168" formatCode="#,##0.00_ ;[Red]\-#,##0.00\ 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 Cyr"/>
      <charset val="204"/>
    </font>
    <font>
      <i/>
      <sz val="12"/>
      <color indexed="8"/>
      <name val="Times New Roman Cyr"/>
      <charset val="204"/>
    </font>
    <font>
      <i/>
      <sz val="12"/>
      <name val="Times New Roman Cyr"/>
      <charset val="204"/>
    </font>
    <font>
      <sz val="12"/>
      <color indexed="8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4"/>
      <color indexed="8"/>
      <name val="Times New Roman CYR"/>
      <charset val="204"/>
    </font>
    <font>
      <i/>
      <sz val="14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 Cyr"/>
      <charset val="204"/>
    </font>
    <font>
      <sz val="12"/>
      <name val="Times New Roman"/>
      <family val="1"/>
      <charset val="204"/>
    </font>
    <font>
      <b/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27" fillId="0" borderId="0" xfId="0" applyFont="1" applyFill="1"/>
    <xf numFmtId="0" fontId="15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9" fillId="0" borderId="0" xfId="0" applyFont="1" applyFill="1"/>
    <xf numFmtId="0" fontId="15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/>
    <xf numFmtId="0" fontId="30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9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wrapText="1"/>
    </xf>
    <xf numFmtId="4" fontId="3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34" fillId="0" borderId="0" xfId="0" applyFont="1" applyFill="1" applyAlignment="1"/>
    <xf numFmtId="0" fontId="11" fillId="0" borderId="0" xfId="0" applyFont="1" applyFill="1" applyAlignment="1"/>
    <xf numFmtId="0" fontId="34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wrapText="1"/>
    </xf>
    <xf numFmtId="0" fontId="35" fillId="0" borderId="0" xfId="0" applyFont="1" applyFill="1"/>
    <xf numFmtId="49" fontId="36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6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18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164" fontId="18" fillId="0" borderId="1" xfId="4" applyNumberFormat="1" applyFont="1" applyFill="1" applyBorder="1" applyAlignment="1">
      <alignment horizontal="right" vertical="center" wrapText="1"/>
    </xf>
    <xf numFmtId="2" fontId="18" fillId="0" borderId="1" xfId="4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2" fontId="16" fillId="0" borderId="1" xfId="4" applyNumberFormat="1" applyFont="1" applyFill="1" applyBorder="1" applyAlignment="1">
      <alignment horizontal="right" vertical="center" wrapText="1"/>
    </xf>
    <xf numFmtId="2" fontId="19" fillId="0" borderId="1" xfId="4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164" fontId="19" fillId="0" borderId="1" xfId="4" applyNumberFormat="1" applyFont="1" applyFill="1" applyBorder="1" applyAlignment="1">
      <alignment horizontal="right" vertical="center" wrapText="1"/>
    </xf>
    <xf numFmtId="164" fontId="17" fillId="0" borderId="1" xfId="4" applyNumberFormat="1" applyFont="1" applyFill="1" applyBorder="1" applyAlignment="1">
      <alignment horizontal="right" vertical="center" wrapText="1"/>
    </xf>
    <xf numFmtId="4" fontId="30" fillId="0" borderId="1" xfId="4" applyNumberFormat="1" applyFont="1" applyFill="1" applyBorder="1" applyAlignment="1">
      <alignment horizontal="right" vertical="center" wrapText="1"/>
    </xf>
    <xf numFmtId="166" fontId="28" fillId="0" borderId="0" xfId="0" applyNumberFormat="1" applyFont="1" applyFill="1" applyBorder="1" applyAlignment="1">
      <alignment horizontal="right" vertical="center" wrapText="1"/>
    </xf>
    <xf numFmtId="4" fontId="39" fillId="0" borderId="0" xfId="0" applyNumberFormat="1" applyFont="1" applyFill="1" applyAlignment="1">
      <alignment horizontal="right"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Alignment="1">
      <alignment horizontal="right" vertical="center" wrapText="1"/>
    </xf>
    <xf numFmtId="4" fontId="40" fillId="0" borderId="0" xfId="0" applyNumberFormat="1" applyFont="1" applyFill="1" applyAlignment="1">
      <alignment horizontal="right" vertical="center" wrapText="1"/>
    </xf>
    <xf numFmtId="4" fontId="38" fillId="0" borderId="0" xfId="0" applyNumberFormat="1" applyFont="1" applyFill="1" applyAlignment="1">
      <alignment horizontal="right" vertical="center" wrapText="1"/>
    </xf>
    <xf numFmtId="4" fontId="42" fillId="0" borderId="0" xfId="0" applyNumberFormat="1" applyFont="1" applyFill="1" applyAlignment="1">
      <alignment horizontal="right" vertical="center" wrapText="1"/>
    </xf>
    <xf numFmtId="4" fontId="41" fillId="0" borderId="0" xfId="0" applyNumberFormat="1" applyFont="1" applyFill="1" applyAlignment="1">
      <alignment horizontal="right" vertical="center" wrapText="1"/>
    </xf>
    <xf numFmtId="0" fontId="4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vertical="center"/>
    </xf>
    <xf numFmtId="49" fontId="32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justify"/>
    </xf>
    <xf numFmtId="0" fontId="16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wrapText="1"/>
    </xf>
    <xf numFmtId="164" fontId="14" fillId="0" borderId="1" xfId="4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6" fillId="0" borderId="1" xfId="4" applyNumberFormat="1" applyFont="1" applyFill="1" applyBorder="1" applyAlignment="1">
      <alignment vertical="center" wrapText="1"/>
    </xf>
    <xf numFmtId="164" fontId="19" fillId="0" borderId="1" xfId="4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vertical="center" wrapText="1"/>
    </xf>
    <xf numFmtId="168" fontId="27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right" wrapText="1"/>
    </xf>
    <xf numFmtId="0" fontId="45" fillId="0" borderId="1" xfId="0" applyNumberFormat="1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64" fontId="18" fillId="0" borderId="1" xfId="4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4" fontId="36" fillId="0" borderId="0" xfId="0" applyNumberFormat="1" applyFont="1" applyFill="1" applyAlignment="1">
      <alignment horizontal="righ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1448"/>
  <sheetViews>
    <sheetView tabSelected="1" view="pageBreakPreview" zoomScale="85" zoomScaleNormal="90" zoomScaleSheetLayoutView="85" workbookViewId="0">
      <pane ySplit="4" topLeftCell="A1427" activePane="bottomLeft" state="frozen"/>
      <selection pane="bottomLeft" activeCell="B1435" sqref="B1435"/>
    </sheetView>
  </sheetViews>
  <sheetFormatPr defaultColWidth="8.875" defaultRowHeight="12.85" x14ac:dyDescent="0.2"/>
  <cols>
    <col min="1" max="1" width="79" style="70" customWidth="1"/>
    <col min="2" max="2" width="21.375" style="178" customWidth="1"/>
    <col min="3" max="3" width="5.625" style="179" customWidth="1"/>
    <col min="4" max="5" width="19" style="116" customWidth="1"/>
    <col min="6" max="16384" width="8.875" style="1"/>
  </cols>
  <sheetData>
    <row r="1" spans="1:5" x14ac:dyDescent="0.2">
      <c r="C1" s="178"/>
      <c r="D1" s="215" t="s">
        <v>851</v>
      </c>
      <c r="E1" s="1"/>
    </row>
    <row r="2" spans="1:5" ht="66.849999999999994" customHeight="1" x14ac:dyDescent="0.25">
      <c r="A2" s="216" t="s">
        <v>852</v>
      </c>
      <c r="B2" s="216"/>
      <c r="C2" s="216"/>
      <c r="D2" s="216"/>
      <c r="E2" s="1"/>
    </row>
    <row r="3" spans="1:5" ht="14.3" x14ac:dyDescent="0.2">
      <c r="A3" s="2"/>
      <c r="B3" s="121"/>
      <c r="C3" s="122"/>
      <c r="D3" s="74"/>
      <c r="E3" s="75" t="s">
        <v>591</v>
      </c>
    </row>
    <row r="4" spans="1:5" ht="13.55" x14ac:dyDescent="0.2">
      <c r="A4" s="3" t="s">
        <v>9</v>
      </c>
      <c r="B4" s="123" t="s">
        <v>10</v>
      </c>
      <c r="C4" s="123" t="s">
        <v>11</v>
      </c>
      <c r="D4" s="72" t="s">
        <v>592</v>
      </c>
      <c r="E4" s="72" t="s">
        <v>593</v>
      </c>
    </row>
    <row r="5" spans="1:5" s="5" customFormat="1" ht="37.1" x14ac:dyDescent="0.2">
      <c r="A5" s="4" t="s">
        <v>575</v>
      </c>
      <c r="B5" s="124" t="s">
        <v>239</v>
      </c>
      <c r="C5" s="125"/>
      <c r="D5" s="76">
        <f>D6+D67+D204+D248</f>
        <v>5498826.4700000007</v>
      </c>
      <c r="E5" s="76">
        <f>E6+E67+E204+E248</f>
        <v>5634384.79</v>
      </c>
    </row>
    <row r="6" spans="1:5" s="5" customFormat="1" ht="15.7" x14ac:dyDescent="0.25">
      <c r="A6" s="6" t="s">
        <v>6</v>
      </c>
      <c r="B6" s="126" t="s">
        <v>240</v>
      </c>
      <c r="C6" s="127"/>
      <c r="D6" s="77">
        <f>D7+D16+D59</f>
        <v>1936274</v>
      </c>
      <c r="E6" s="77">
        <f>E7+E16+E59</f>
        <v>1997225</v>
      </c>
    </row>
    <row r="7" spans="1:5" s="5" customFormat="1" ht="47.05" x14ac:dyDescent="0.25">
      <c r="A7" s="6" t="s">
        <v>256</v>
      </c>
      <c r="B7" s="126" t="s">
        <v>241</v>
      </c>
      <c r="C7" s="127"/>
      <c r="D7" s="77">
        <f>D8</f>
        <v>18346</v>
      </c>
      <c r="E7" s="77">
        <f>E8</f>
        <v>21121</v>
      </c>
    </row>
    <row r="8" spans="1:5" s="5" customFormat="1" ht="16.399999999999999" x14ac:dyDescent="0.3">
      <c r="A8" s="7" t="s">
        <v>539</v>
      </c>
      <c r="B8" s="128" t="s">
        <v>540</v>
      </c>
      <c r="C8" s="129"/>
      <c r="D8" s="78">
        <f>D9</f>
        <v>18346</v>
      </c>
      <c r="E8" s="78">
        <f>E9</f>
        <v>21121</v>
      </c>
    </row>
    <row r="9" spans="1:5" s="5" customFormat="1" ht="31.4" x14ac:dyDescent="0.25">
      <c r="A9" s="8" t="s">
        <v>339</v>
      </c>
      <c r="B9" s="130" t="s">
        <v>242</v>
      </c>
      <c r="C9" s="131"/>
      <c r="D9" s="79">
        <f>D10+D13</f>
        <v>18346</v>
      </c>
      <c r="E9" s="79">
        <f>E10+E13</f>
        <v>21121</v>
      </c>
    </row>
    <row r="10" spans="1:5" s="5" customFormat="1" ht="15.7" x14ac:dyDescent="0.25">
      <c r="A10" s="9" t="s">
        <v>22</v>
      </c>
      <c r="B10" s="132" t="s">
        <v>242</v>
      </c>
      <c r="C10" s="133" t="s">
        <v>15</v>
      </c>
      <c r="D10" s="73">
        <f t="shared" ref="D10:E11" si="0">D11</f>
        <v>184</v>
      </c>
      <c r="E10" s="73">
        <f t="shared" si="0"/>
        <v>212</v>
      </c>
    </row>
    <row r="11" spans="1:5" s="5" customFormat="1" ht="31.4" x14ac:dyDescent="0.25">
      <c r="A11" s="9" t="s">
        <v>17</v>
      </c>
      <c r="B11" s="132" t="s">
        <v>242</v>
      </c>
      <c r="C11" s="133" t="s">
        <v>16</v>
      </c>
      <c r="D11" s="80">
        <f t="shared" si="0"/>
        <v>184</v>
      </c>
      <c r="E11" s="80">
        <f t="shared" si="0"/>
        <v>212</v>
      </c>
    </row>
    <row r="12" spans="1:5" s="5" customFormat="1" ht="15.7" x14ac:dyDescent="0.25">
      <c r="A12" s="188" t="s">
        <v>738</v>
      </c>
      <c r="B12" s="132" t="s">
        <v>242</v>
      </c>
      <c r="C12" s="131" t="s">
        <v>78</v>
      </c>
      <c r="D12" s="80">
        <f>200-16</f>
        <v>184</v>
      </c>
      <c r="E12" s="80">
        <f>228-16</f>
        <v>212</v>
      </c>
    </row>
    <row r="13" spans="1:5" s="5" customFormat="1" ht="15.7" x14ac:dyDescent="0.25">
      <c r="A13" s="188" t="s">
        <v>23</v>
      </c>
      <c r="B13" s="132" t="s">
        <v>242</v>
      </c>
      <c r="C13" s="134">
        <v>300</v>
      </c>
      <c r="D13" s="82">
        <f t="shared" ref="D13:E14" si="1">D14</f>
        <v>18162</v>
      </c>
      <c r="E13" s="82">
        <f t="shared" si="1"/>
        <v>20909</v>
      </c>
    </row>
    <row r="14" spans="1:5" s="5" customFormat="1" ht="15.7" x14ac:dyDescent="0.25">
      <c r="A14" s="10" t="s">
        <v>40</v>
      </c>
      <c r="B14" s="132" t="s">
        <v>242</v>
      </c>
      <c r="C14" s="134">
        <v>310</v>
      </c>
      <c r="D14" s="82">
        <f t="shared" si="1"/>
        <v>18162</v>
      </c>
      <c r="E14" s="82">
        <f t="shared" si="1"/>
        <v>20909</v>
      </c>
    </row>
    <row r="15" spans="1:5" s="5" customFormat="1" ht="31.4" x14ac:dyDescent="0.25">
      <c r="A15" s="10" t="s">
        <v>138</v>
      </c>
      <c r="B15" s="132" t="s">
        <v>242</v>
      </c>
      <c r="C15" s="134">
        <v>313</v>
      </c>
      <c r="D15" s="82">
        <f>19800-1638</f>
        <v>18162</v>
      </c>
      <c r="E15" s="82">
        <f>22547-1638</f>
        <v>20909</v>
      </c>
    </row>
    <row r="16" spans="1:5" s="5" customFormat="1" ht="48.85" customHeight="1" x14ac:dyDescent="0.25">
      <c r="A16" s="6" t="s">
        <v>253</v>
      </c>
      <c r="B16" s="126" t="s">
        <v>244</v>
      </c>
      <c r="C16" s="127"/>
      <c r="D16" s="84">
        <f>D17+D21+D25+D29+D33+D37+D48+D52+D56</f>
        <v>1917148</v>
      </c>
      <c r="E16" s="84">
        <f>E17+E21+E25+E29+E33+E37+E48+E52+E56</f>
        <v>1975324</v>
      </c>
    </row>
    <row r="17" spans="1:5" s="5" customFormat="1" ht="15.7" x14ac:dyDescent="0.25">
      <c r="A17" s="187" t="s">
        <v>52</v>
      </c>
      <c r="B17" s="130" t="s">
        <v>245</v>
      </c>
      <c r="C17" s="138"/>
      <c r="D17" s="83">
        <f t="shared" ref="D17:E19" si="2">D18</f>
        <v>4960</v>
      </c>
      <c r="E17" s="83">
        <f t="shared" si="2"/>
        <v>4960</v>
      </c>
    </row>
    <row r="18" spans="1:5" s="5" customFormat="1" ht="31.4" x14ac:dyDescent="0.25">
      <c r="A18" s="10" t="s">
        <v>18</v>
      </c>
      <c r="B18" s="132" t="s">
        <v>245</v>
      </c>
      <c r="C18" s="133" t="s">
        <v>20</v>
      </c>
      <c r="D18" s="80">
        <f t="shared" si="2"/>
        <v>4960</v>
      </c>
      <c r="E18" s="80">
        <f t="shared" si="2"/>
        <v>4960</v>
      </c>
    </row>
    <row r="19" spans="1:5" s="5" customFormat="1" ht="15.7" x14ac:dyDescent="0.25">
      <c r="A19" s="9" t="s">
        <v>25</v>
      </c>
      <c r="B19" s="132" t="s">
        <v>245</v>
      </c>
      <c r="C19" s="133" t="s">
        <v>26</v>
      </c>
      <c r="D19" s="80">
        <f t="shared" si="2"/>
        <v>4960</v>
      </c>
      <c r="E19" s="80">
        <f t="shared" si="2"/>
        <v>4960</v>
      </c>
    </row>
    <row r="20" spans="1:5" s="5" customFormat="1" ht="15.7" x14ac:dyDescent="0.25">
      <c r="A20" s="9" t="s">
        <v>83</v>
      </c>
      <c r="B20" s="132" t="s">
        <v>245</v>
      </c>
      <c r="C20" s="133" t="s">
        <v>84</v>
      </c>
      <c r="D20" s="80">
        <v>4960</v>
      </c>
      <c r="E20" s="80">
        <v>4960</v>
      </c>
    </row>
    <row r="21" spans="1:5" s="5" customFormat="1" ht="31.4" x14ac:dyDescent="0.25">
      <c r="A21" s="8" t="s">
        <v>94</v>
      </c>
      <c r="B21" s="130" t="s">
        <v>246</v>
      </c>
      <c r="C21" s="136"/>
      <c r="D21" s="83">
        <f t="shared" ref="D21:E23" si="3">D22</f>
        <v>0</v>
      </c>
      <c r="E21" s="83">
        <f t="shared" si="3"/>
        <v>10000</v>
      </c>
    </row>
    <row r="22" spans="1:5" s="5" customFormat="1" ht="31.4" x14ac:dyDescent="0.25">
      <c r="A22" s="10" t="s">
        <v>18</v>
      </c>
      <c r="B22" s="132" t="s">
        <v>246</v>
      </c>
      <c r="C22" s="133" t="s">
        <v>20</v>
      </c>
      <c r="D22" s="80">
        <f t="shared" si="3"/>
        <v>0</v>
      </c>
      <c r="E22" s="80">
        <f t="shared" si="3"/>
        <v>10000</v>
      </c>
    </row>
    <row r="23" spans="1:5" s="5" customFormat="1" ht="15.7" x14ac:dyDescent="0.25">
      <c r="A23" s="9" t="s">
        <v>25</v>
      </c>
      <c r="B23" s="132" t="s">
        <v>246</v>
      </c>
      <c r="C23" s="133" t="s">
        <v>26</v>
      </c>
      <c r="D23" s="80">
        <f t="shared" si="3"/>
        <v>0</v>
      </c>
      <c r="E23" s="80">
        <f t="shared" si="3"/>
        <v>10000</v>
      </c>
    </row>
    <row r="24" spans="1:5" s="5" customFormat="1" ht="15.7" x14ac:dyDescent="0.25">
      <c r="A24" s="9" t="s">
        <v>83</v>
      </c>
      <c r="B24" s="132" t="s">
        <v>246</v>
      </c>
      <c r="C24" s="133" t="s">
        <v>84</v>
      </c>
      <c r="D24" s="80">
        <v>0</v>
      </c>
      <c r="E24" s="80">
        <v>10000</v>
      </c>
    </row>
    <row r="25" spans="1:5" s="5" customFormat="1" ht="62.75" x14ac:dyDescent="0.25">
      <c r="A25" s="8" t="s">
        <v>651</v>
      </c>
      <c r="B25" s="130" t="s">
        <v>247</v>
      </c>
      <c r="C25" s="136"/>
      <c r="D25" s="83">
        <f t="shared" ref="D25:E27" si="4">D26</f>
        <v>7050</v>
      </c>
      <c r="E25" s="83">
        <f t="shared" si="4"/>
        <v>7050</v>
      </c>
    </row>
    <row r="26" spans="1:5" s="5" customFormat="1" ht="31.4" x14ac:dyDescent="0.25">
      <c r="A26" s="10" t="s">
        <v>18</v>
      </c>
      <c r="B26" s="132" t="s">
        <v>247</v>
      </c>
      <c r="C26" s="134">
        <v>600</v>
      </c>
      <c r="D26" s="82">
        <f t="shared" si="4"/>
        <v>7050</v>
      </c>
      <c r="E26" s="82">
        <f t="shared" si="4"/>
        <v>7050</v>
      </c>
    </row>
    <row r="27" spans="1:5" s="5" customFormat="1" ht="31.4" x14ac:dyDescent="0.25">
      <c r="A27" s="10" t="s">
        <v>28</v>
      </c>
      <c r="B27" s="132" t="s">
        <v>247</v>
      </c>
      <c r="C27" s="134">
        <v>630</v>
      </c>
      <c r="D27" s="82">
        <f t="shared" si="4"/>
        <v>7050</v>
      </c>
      <c r="E27" s="82">
        <f t="shared" si="4"/>
        <v>7050</v>
      </c>
    </row>
    <row r="28" spans="1:5" s="5" customFormat="1" ht="32.299999999999997" customHeight="1" x14ac:dyDescent="0.25">
      <c r="A28" s="12" t="s">
        <v>583</v>
      </c>
      <c r="B28" s="132" t="s">
        <v>247</v>
      </c>
      <c r="C28" s="134">
        <v>631</v>
      </c>
      <c r="D28" s="81">
        <f>5396+1654</f>
        <v>7050</v>
      </c>
      <c r="E28" s="81">
        <f>5396+1654</f>
        <v>7050</v>
      </c>
    </row>
    <row r="29" spans="1:5" s="5" customFormat="1" ht="94.1" x14ac:dyDescent="0.25">
      <c r="A29" s="187" t="s">
        <v>243</v>
      </c>
      <c r="B29" s="130" t="s">
        <v>248</v>
      </c>
      <c r="C29" s="139"/>
      <c r="D29" s="86">
        <f t="shared" ref="D29:E31" si="5">D30</f>
        <v>1209175</v>
      </c>
      <c r="E29" s="86">
        <f t="shared" si="5"/>
        <v>1209175</v>
      </c>
    </row>
    <row r="30" spans="1:5" s="5" customFormat="1" ht="31.4" x14ac:dyDescent="0.25">
      <c r="A30" s="10" t="s">
        <v>18</v>
      </c>
      <c r="B30" s="132" t="s">
        <v>248</v>
      </c>
      <c r="C30" s="134">
        <v>600</v>
      </c>
      <c r="D30" s="82">
        <f t="shared" si="5"/>
        <v>1209175</v>
      </c>
      <c r="E30" s="82">
        <f t="shared" si="5"/>
        <v>1209175</v>
      </c>
    </row>
    <row r="31" spans="1:5" s="5" customFormat="1" ht="15.7" x14ac:dyDescent="0.25">
      <c r="A31" s="188" t="s">
        <v>25</v>
      </c>
      <c r="B31" s="132" t="s">
        <v>248</v>
      </c>
      <c r="C31" s="134">
        <v>610</v>
      </c>
      <c r="D31" s="82">
        <f t="shared" si="5"/>
        <v>1209175</v>
      </c>
      <c r="E31" s="82">
        <f t="shared" si="5"/>
        <v>1209175</v>
      </c>
    </row>
    <row r="32" spans="1:5" s="5" customFormat="1" ht="47.05" x14ac:dyDescent="0.25">
      <c r="A32" s="13" t="s">
        <v>100</v>
      </c>
      <c r="B32" s="132" t="s">
        <v>248</v>
      </c>
      <c r="C32" s="134">
        <v>611</v>
      </c>
      <c r="D32" s="81">
        <f>908527+300648</f>
        <v>1209175</v>
      </c>
      <c r="E32" s="81">
        <f>908527+300648</f>
        <v>1209175</v>
      </c>
    </row>
    <row r="33" spans="1:5" s="5" customFormat="1" ht="78.45" x14ac:dyDescent="0.25">
      <c r="A33" s="187" t="s">
        <v>98</v>
      </c>
      <c r="B33" s="130" t="s">
        <v>249</v>
      </c>
      <c r="C33" s="139"/>
      <c r="D33" s="86">
        <f t="shared" ref="D33:E35" si="6">D34</f>
        <v>36869</v>
      </c>
      <c r="E33" s="86">
        <f t="shared" si="6"/>
        <v>36869</v>
      </c>
    </row>
    <row r="34" spans="1:5" s="5" customFormat="1" ht="31.4" x14ac:dyDescent="0.25">
      <c r="A34" s="10" t="s">
        <v>18</v>
      </c>
      <c r="B34" s="132" t="s">
        <v>249</v>
      </c>
      <c r="C34" s="134">
        <v>600</v>
      </c>
      <c r="D34" s="82">
        <f t="shared" si="6"/>
        <v>36869</v>
      </c>
      <c r="E34" s="82">
        <f t="shared" si="6"/>
        <v>36869</v>
      </c>
    </row>
    <row r="35" spans="1:5" s="5" customFormat="1" ht="31.4" x14ac:dyDescent="0.25">
      <c r="A35" s="10" t="s">
        <v>28</v>
      </c>
      <c r="B35" s="132" t="s">
        <v>249</v>
      </c>
      <c r="C35" s="134">
        <v>630</v>
      </c>
      <c r="D35" s="82">
        <f t="shared" si="6"/>
        <v>36869</v>
      </c>
      <c r="E35" s="82">
        <f t="shared" si="6"/>
        <v>36869</v>
      </c>
    </row>
    <row r="36" spans="1:5" s="5" customFormat="1" ht="47.05" x14ac:dyDescent="0.25">
      <c r="A36" s="12" t="s">
        <v>583</v>
      </c>
      <c r="B36" s="132" t="s">
        <v>249</v>
      </c>
      <c r="C36" s="134">
        <v>631</v>
      </c>
      <c r="D36" s="81">
        <f>64174-27305</f>
        <v>36869</v>
      </c>
      <c r="E36" s="81">
        <f>64174-27305</f>
        <v>36869</v>
      </c>
    </row>
    <row r="37" spans="1:5" s="5" customFormat="1" ht="62.75" x14ac:dyDescent="0.25">
      <c r="A37" s="8" t="s">
        <v>137</v>
      </c>
      <c r="B37" s="130" t="s">
        <v>255</v>
      </c>
      <c r="C37" s="139"/>
      <c r="D37" s="86">
        <f>D38+D42+D45</f>
        <v>104046</v>
      </c>
      <c r="E37" s="86">
        <f>E38+E42+E45</f>
        <v>104046</v>
      </c>
    </row>
    <row r="38" spans="1:5" s="5" customFormat="1" ht="47.05" x14ac:dyDescent="0.25">
      <c r="A38" s="14" t="s">
        <v>39</v>
      </c>
      <c r="B38" s="132" t="s">
        <v>255</v>
      </c>
      <c r="C38" s="131" t="s">
        <v>31</v>
      </c>
      <c r="D38" s="80">
        <f>D39</f>
        <v>3857</v>
      </c>
      <c r="E38" s="80">
        <f>E39</f>
        <v>3857</v>
      </c>
    </row>
    <row r="39" spans="1:5" s="5" customFormat="1" ht="15.7" x14ac:dyDescent="0.25">
      <c r="A39" s="15" t="s">
        <v>33</v>
      </c>
      <c r="B39" s="132" t="s">
        <v>255</v>
      </c>
      <c r="C39" s="131" t="s">
        <v>32</v>
      </c>
      <c r="D39" s="80">
        <f>D40+D41</f>
        <v>3857</v>
      </c>
      <c r="E39" s="80">
        <f>E40+E41</f>
        <v>3857</v>
      </c>
    </row>
    <row r="40" spans="1:5" s="5" customFormat="1" ht="15.7" x14ac:dyDescent="0.25">
      <c r="A40" s="188" t="s">
        <v>280</v>
      </c>
      <c r="B40" s="132" t="s">
        <v>255</v>
      </c>
      <c r="C40" s="131" t="s">
        <v>88</v>
      </c>
      <c r="D40" s="80">
        <f>2565+397</f>
        <v>2962</v>
      </c>
      <c r="E40" s="80">
        <f>2565+397</f>
        <v>2962</v>
      </c>
    </row>
    <row r="41" spans="1:5" s="5" customFormat="1" ht="31.4" x14ac:dyDescent="0.25">
      <c r="A41" s="188" t="s">
        <v>155</v>
      </c>
      <c r="B41" s="132" t="s">
        <v>255</v>
      </c>
      <c r="C41" s="131" t="s">
        <v>154</v>
      </c>
      <c r="D41" s="80">
        <f>774+121</f>
        <v>895</v>
      </c>
      <c r="E41" s="80">
        <f>774+121</f>
        <v>895</v>
      </c>
    </row>
    <row r="42" spans="1:5" s="5" customFormat="1" ht="15.7" x14ac:dyDescent="0.25">
      <c r="A42" s="9" t="s">
        <v>22</v>
      </c>
      <c r="B42" s="132" t="s">
        <v>255</v>
      </c>
      <c r="C42" s="133" t="s">
        <v>15</v>
      </c>
      <c r="D42" s="80">
        <f t="shared" ref="D42:E43" si="7">D43</f>
        <v>992</v>
      </c>
      <c r="E42" s="80">
        <f t="shared" si="7"/>
        <v>992</v>
      </c>
    </row>
    <row r="43" spans="1:5" s="5" customFormat="1" ht="31.4" x14ac:dyDescent="0.25">
      <c r="A43" s="9" t="s">
        <v>17</v>
      </c>
      <c r="B43" s="132" t="s">
        <v>255</v>
      </c>
      <c r="C43" s="133" t="s">
        <v>16</v>
      </c>
      <c r="D43" s="80">
        <f t="shared" si="7"/>
        <v>992</v>
      </c>
      <c r="E43" s="80">
        <f t="shared" si="7"/>
        <v>992</v>
      </c>
    </row>
    <row r="44" spans="1:5" s="5" customFormat="1" ht="15.7" x14ac:dyDescent="0.25">
      <c r="A44" s="188" t="s">
        <v>738</v>
      </c>
      <c r="B44" s="132" t="s">
        <v>255</v>
      </c>
      <c r="C44" s="131" t="s">
        <v>78</v>
      </c>
      <c r="D44" s="80">
        <f>832+160</f>
        <v>992</v>
      </c>
      <c r="E44" s="80">
        <f>832+160</f>
        <v>992</v>
      </c>
    </row>
    <row r="45" spans="1:5" s="5" customFormat="1" ht="15.7" x14ac:dyDescent="0.25">
      <c r="A45" s="188" t="s">
        <v>23</v>
      </c>
      <c r="B45" s="132" t="s">
        <v>255</v>
      </c>
      <c r="C45" s="134">
        <v>300</v>
      </c>
      <c r="D45" s="82">
        <f t="shared" ref="D45:E46" si="8">D46</f>
        <v>99197</v>
      </c>
      <c r="E45" s="82">
        <f t="shared" si="8"/>
        <v>99197</v>
      </c>
    </row>
    <row r="46" spans="1:5" s="5" customFormat="1" ht="15.7" x14ac:dyDescent="0.25">
      <c r="A46" s="10" t="s">
        <v>40</v>
      </c>
      <c r="B46" s="132" t="s">
        <v>255</v>
      </c>
      <c r="C46" s="134">
        <v>310</v>
      </c>
      <c r="D46" s="82">
        <f t="shared" si="8"/>
        <v>99197</v>
      </c>
      <c r="E46" s="82">
        <f t="shared" si="8"/>
        <v>99197</v>
      </c>
    </row>
    <row r="47" spans="1:5" s="5" customFormat="1" ht="31.4" x14ac:dyDescent="0.25">
      <c r="A47" s="10" t="s">
        <v>138</v>
      </c>
      <c r="B47" s="132" t="s">
        <v>255</v>
      </c>
      <c r="C47" s="134">
        <v>313</v>
      </c>
      <c r="D47" s="81">
        <f>83174+16023</f>
        <v>99197</v>
      </c>
      <c r="E47" s="81">
        <f>83174+16023</f>
        <v>99197</v>
      </c>
    </row>
    <row r="48" spans="1:5" s="5" customFormat="1" ht="47.05" x14ac:dyDescent="0.25">
      <c r="A48" s="8" t="s">
        <v>71</v>
      </c>
      <c r="B48" s="130" t="s">
        <v>250</v>
      </c>
      <c r="C48" s="139"/>
      <c r="D48" s="86">
        <f t="shared" ref="D48:E50" si="9">D49</f>
        <v>11406</v>
      </c>
      <c r="E48" s="86">
        <f t="shared" si="9"/>
        <v>11406</v>
      </c>
    </row>
    <row r="49" spans="1:5" s="5" customFormat="1" ht="31.4" x14ac:dyDescent="0.25">
      <c r="A49" s="9" t="s">
        <v>18</v>
      </c>
      <c r="B49" s="140" t="s">
        <v>250</v>
      </c>
      <c r="C49" s="134">
        <v>600</v>
      </c>
      <c r="D49" s="82">
        <f t="shared" si="9"/>
        <v>11406</v>
      </c>
      <c r="E49" s="82">
        <f t="shared" si="9"/>
        <v>11406</v>
      </c>
    </row>
    <row r="50" spans="1:5" s="5" customFormat="1" ht="31.4" x14ac:dyDescent="0.25">
      <c r="A50" s="10" t="s">
        <v>28</v>
      </c>
      <c r="B50" s="140" t="s">
        <v>250</v>
      </c>
      <c r="C50" s="134">
        <v>630</v>
      </c>
      <c r="D50" s="82">
        <f t="shared" si="9"/>
        <v>11406</v>
      </c>
      <c r="E50" s="82">
        <f t="shared" si="9"/>
        <v>11406</v>
      </c>
    </row>
    <row r="51" spans="1:5" s="5" customFormat="1" ht="47.05" x14ac:dyDescent="0.25">
      <c r="A51" s="12" t="s">
        <v>583</v>
      </c>
      <c r="B51" s="140" t="s">
        <v>250</v>
      </c>
      <c r="C51" s="134">
        <v>631</v>
      </c>
      <c r="D51" s="81">
        <f>17784-6378</f>
        <v>11406</v>
      </c>
      <c r="E51" s="81">
        <f>17784-6378</f>
        <v>11406</v>
      </c>
    </row>
    <row r="52" spans="1:5" s="5" customFormat="1" ht="15.7" x14ac:dyDescent="0.25">
      <c r="A52" s="8" t="s">
        <v>99</v>
      </c>
      <c r="B52" s="130" t="s">
        <v>251</v>
      </c>
      <c r="C52" s="139"/>
      <c r="D52" s="86">
        <f t="shared" ref="D52:E54" si="10">D53</f>
        <v>543642</v>
      </c>
      <c r="E52" s="86">
        <f t="shared" si="10"/>
        <v>547377</v>
      </c>
    </row>
    <row r="53" spans="1:5" s="5" customFormat="1" ht="31.4" x14ac:dyDescent="0.25">
      <c r="A53" s="10" t="s">
        <v>18</v>
      </c>
      <c r="B53" s="140" t="s">
        <v>251</v>
      </c>
      <c r="C53" s="131" t="s">
        <v>20</v>
      </c>
      <c r="D53" s="80">
        <f t="shared" si="10"/>
        <v>543642</v>
      </c>
      <c r="E53" s="80">
        <f t="shared" si="10"/>
        <v>547377</v>
      </c>
    </row>
    <row r="54" spans="1:5" s="5" customFormat="1" ht="15.7" x14ac:dyDescent="0.25">
      <c r="A54" s="188" t="s">
        <v>25</v>
      </c>
      <c r="B54" s="140" t="s">
        <v>251</v>
      </c>
      <c r="C54" s="131" t="s">
        <v>26</v>
      </c>
      <c r="D54" s="80">
        <f t="shared" si="10"/>
        <v>543642</v>
      </c>
      <c r="E54" s="80">
        <f t="shared" si="10"/>
        <v>547377</v>
      </c>
    </row>
    <row r="55" spans="1:5" s="5" customFormat="1" ht="47.05" x14ac:dyDescent="0.25">
      <c r="A55" s="13" t="s">
        <v>100</v>
      </c>
      <c r="B55" s="140" t="s">
        <v>251</v>
      </c>
      <c r="C55" s="131" t="s">
        <v>101</v>
      </c>
      <c r="D55" s="80">
        <v>543642</v>
      </c>
      <c r="E55" s="80">
        <v>547377</v>
      </c>
    </row>
    <row r="56" spans="1:5" s="5" customFormat="1" ht="32.799999999999997" x14ac:dyDescent="0.3">
      <c r="A56" s="7" t="s">
        <v>518</v>
      </c>
      <c r="B56" s="119" t="s">
        <v>535</v>
      </c>
      <c r="C56" s="119"/>
      <c r="D56" s="87">
        <f t="shared" ref="D56:E57" si="11">D57</f>
        <v>0</v>
      </c>
      <c r="E56" s="87">
        <f t="shared" si="11"/>
        <v>44441</v>
      </c>
    </row>
    <row r="57" spans="1:5" s="5" customFormat="1" ht="15.7" x14ac:dyDescent="0.25">
      <c r="A57" s="188" t="s">
        <v>13</v>
      </c>
      <c r="B57" s="140" t="s">
        <v>535</v>
      </c>
      <c r="C57" s="131">
        <v>800</v>
      </c>
      <c r="D57" s="88">
        <f t="shared" si="11"/>
        <v>0</v>
      </c>
      <c r="E57" s="88">
        <f t="shared" si="11"/>
        <v>44441</v>
      </c>
    </row>
    <row r="58" spans="1:5" s="5" customFormat="1" ht="15.7" x14ac:dyDescent="0.25">
      <c r="A58" s="188" t="s">
        <v>2</v>
      </c>
      <c r="B58" s="140" t="s">
        <v>535</v>
      </c>
      <c r="C58" s="131" t="s">
        <v>91</v>
      </c>
      <c r="D58" s="88">
        <v>0</v>
      </c>
      <c r="E58" s="88">
        <v>44441</v>
      </c>
    </row>
    <row r="59" spans="1:5" s="5" customFormat="1" ht="31.4" x14ac:dyDescent="0.25">
      <c r="A59" s="6" t="s">
        <v>254</v>
      </c>
      <c r="B59" s="126" t="s">
        <v>343</v>
      </c>
      <c r="C59" s="127"/>
      <c r="D59" s="77">
        <f>D60</f>
        <v>780</v>
      </c>
      <c r="E59" s="77">
        <f>E60</f>
        <v>780</v>
      </c>
    </row>
    <row r="60" spans="1:5" s="5" customFormat="1" ht="15.7" x14ac:dyDescent="0.25">
      <c r="A60" s="8" t="s">
        <v>95</v>
      </c>
      <c r="B60" s="130" t="s">
        <v>252</v>
      </c>
      <c r="C60" s="136"/>
      <c r="D60" s="79">
        <f>D61+D64</f>
        <v>780</v>
      </c>
      <c r="E60" s="79">
        <f>E61+E64</f>
        <v>780</v>
      </c>
    </row>
    <row r="61" spans="1:5" s="5" customFormat="1" ht="15.7" x14ac:dyDescent="0.25">
      <c r="A61" s="9" t="s">
        <v>22</v>
      </c>
      <c r="B61" s="132" t="s">
        <v>252</v>
      </c>
      <c r="C61" s="133" t="s">
        <v>15</v>
      </c>
      <c r="D61" s="73">
        <f t="shared" ref="D61:E62" si="12">D62</f>
        <v>220</v>
      </c>
      <c r="E61" s="73">
        <f t="shared" si="12"/>
        <v>220</v>
      </c>
    </row>
    <row r="62" spans="1:5" s="5" customFormat="1" ht="31.4" x14ac:dyDescent="0.25">
      <c r="A62" s="9" t="s">
        <v>17</v>
      </c>
      <c r="B62" s="132" t="s">
        <v>252</v>
      </c>
      <c r="C62" s="133" t="s">
        <v>16</v>
      </c>
      <c r="D62" s="73">
        <f t="shared" si="12"/>
        <v>220</v>
      </c>
      <c r="E62" s="73">
        <f t="shared" si="12"/>
        <v>220</v>
      </c>
    </row>
    <row r="63" spans="1:5" s="5" customFormat="1" ht="15.7" x14ac:dyDescent="0.25">
      <c r="A63" s="188" t="s">
        <v>738</v>
      </c>
      <c r="B63" s="132" t="s">
        <v>252</v>
      </c>
      <c r="C63" s="131" t="s">
        <v>78</v>
      </c>
      <c r="D63" s="73">
        <v>220</v>
      </c>
      <c r="E63" s="73">
        <v>220</v>
      </c>
    </row>
    <row r="64" spans="1:5" s="5" customFormat="1" ht="31.4" x14ac:dyDescent="0.25">
      <c r="A64" s="10" t="s">
        <v>18</v>
      </c>
      <c r="B64" s="132" t="s">
        <v>252</v>
      </c>
      <c r="C64" s="133" t="s">
        <v>20</v>
      </c>
      <c r="D64" s="73">
        <f t="shared" ref="D64:E65" si="13">D65</f>
        <v>560</v>
      </c>
      <c r="E64" s="73">
        <f t="shared" si="13"/>
        <v>560</v>
      </c>
    </row>
    <row r="65" spans="1:5" s="5" customFormat="1" ht="15.7" x14ac:dyDescent="0.25">
      <c r="A65" s="9" t="s">
        <v>25</v>
      </c>
      <c r="B65" s="132" t="s">
        <v>252</v>
      </c>
      <c r="C65" s="133" t="s">
        <v>26</v>
      </c>
      <c r="D65" s="73">
        <f t="shared" si="13"/>
        <v>560</v>
      </c>
      <c r="E65" s="73">
        <f t="shared" si="13"/>
        <v>560</v>
      </c>
    </row>
    <row r="66" spans="1:5" s="5" customFormat="1" ht="15.7" x14ac:dyDescent="0.25">
      <c r="A66" s="9" t="s">
        <v>83</v>
      </c>
      <c r="B66" s="132" t="s">
        <v>252</v>
      </c>
      <c r="C66" s="133" t="s">
        <v>84</v>
      </c>
      <c r="D66" s="73">
        <v>560</v>
      </c>
      <c r="E66" s="73">
        <v>560</v>
      </c>
    </row>
    <row r="67" spans="1:5" s="5" customFormat="1" ht="15.7" x14ac:dyDescent="0.25">
      <c r="A67" s="16" t="s">
        <v>110</v>
      </c>
      <c r="B67" s="126" t="s">
        <v>298</v>
      </c>
      <c r="C67" s="127"/>
      <c r="D67" s="77">
        <f>D68+D191</f>
        <v>3242609.47</v>
      </c>
      <c r="E67" s="77">
        <f>E68+E191</f>
        <v>3317216.79</v>
      </c>
    </row>
    <row r="68" spans="1:5" s="5" customFormat="1" ht="62.75" x14ac:dyDescent="0.25">
      <c r="A68" s="16" t="s">
        <v>259</v>
      </c>
      <c r="B68" s="126" t="s">
        <v>260</v>
      </c>
      <c r="C68" s="127"/>
      <c r="D68" s="77">
        <f>D69+D94+D98+D120+D137+D146+D150+D154+D160+D164+D168+D180+D184+D188</f>
        <v>3233767.47</v>
      </c>
      <c r="E68" s="77">
        <f>E69+E94+E98+E120+E137+E146+E150+E154+E160+E164+E168+E180+E184+E188</f>
        <v>3302698.79</v>
      </c>
    </row>
    <row r="69" spans="1:5" s="5" customFormat="1" ht="37.450000000000003" customHeight="1" x14ac:dyDescent="0.2">
      <c r="A69" s="6" t="s">
        <v>778</v>
      </c>
      <c r="B69" s="151" t="s">
        <v>577</v>
      </c>
      <c r="C69" s="151"/>
      <c r="D69" s="77">
        <f t="shared" ref="D69:E69" si="14">D70+D82</f>
        <v>25873</v>
      </c>
      <c r="E69" s="77">
        <f t="shared" si="14"/>
        <v>25873</v>
      </c>
    </row>
    <row r="70" spans="1:5" s="5" customFormat="1" ht="48.85" customHeight="1" x14ac:dyDescent="0.25">
      <c r="A70" s="187" t="s">
        <v>777</v>
      </c>
      <c r="B70" s="141" t="s">
        <v>720</v>
      </c>
      <c r="C70" s="141"/>
      <c r="D70" s="73">
        <f t="shared" ref="D70" si="15">D71+D76+D79</f>
        <v>4338</v>
      </c>
      <c r="E70" s="73">
        <f t="shared" ref="E70" si="16">E71+E76+E79</f>
        <v>4338</v>
      </c>
    </row>
    <row r="71" spans="1:5" s="5" customFormat="1" ht="47.05" x14ac:dyDescent="0.25">
      <c r="A71" s="188" t="s">
        <v>30</v>
      </c>
      <c r="B71" s="140" t="s">
        <v>720</v>
      </c>
      <c r="C71" s="140" t="s">
        <v>31</v>
      </c>
      <c r="D71" s="73">
        <f>D72</f>
        <v>1897</v>
      </c>
      <c r="E71" s="73">
        <f>E72</f>
        <v>1897</v>
      </c>
    </row>
    <row r="72" spans="1:5" s="5" customFormat="1" ht="15.7" x14ac:dyDescent="0.25">
      <c r="A72" s="188" t="s">
        <v>33</v>
      </c>
      <c r="B72" s="140" t="s">
        <v>720</v>
      </c>
      <c r="C72" s="140" t="s">
        <v>32</v>
      </c>
      <c r="D72" s="73">
        <f>SUM(D73:D75)</f>
        <v>1897</v>
      </c>
      <c r="E72" s="73">
        <f>SUM(E73:E75)</f>
        <v>1897</v>
      </c>
    </row>
    <row r="73" spans="1:5" s="5" customFormat="1" ht="15.7" x14ac:dyDescent="0.25">
      <c r="A73" s="188" t="s">
        <v>257</v>
      </c>
      <c r="B73" s="140" t="s">
        <v>720</v>
      </c>
      <c r="C73" s="140" t="s">
        <v>88</v>
      </c>
      <c r="D73" s="73">
        <v>1097</v>
      </c>
      <c r="E73" s="73">
        <v>1097</v>
      </c>
    </row>
    <row r="74" spans="1:5" s="5" customFormat="1" ht="15.7" x14ac:dyDescent="0.25">
      <c r="A74" s="188" t="s">
        <v>90</v>
      </c>
      <c r="B74" s="140" t="s">
        <v>720</v>
      </c>
      <c r="C74" s="140" t="s">
        <v>89</v>
      </c>
      <c r="D74" s="73">
        <v>360</v>
      </c>
      <c r="E74" s="73">
        <v>360</v>
      </c>
    </row>
    <row r="75" spans="1:5" s="5" customFormat="1" ht="31.4" x14ac:dyDescent="0.25">
      <c r="A75" s="188" t="s">
        <v>155</v>
      </c>
      <c r="B75" s="140" t="s">
        <v>720</v>
      </c>
      <c r="C75" s="140" t="s">
        <v>154</v>
      </c>
      <c r="D75" s="73">
        <v>440</v>
      </c>
      <c r="E75" s="73">
        <v>440</v>
      </c>
    </row>
    <row r="76" spans="1:5" s="5" customFormat="1" ht="15.7" x14ac:dyDescent="0.25">
      <c r="A76" s="188" t="s">
        <v>22</v>
      </c>
      <c r="B76" s="140" t="s">
        <v>720</v>
      </c>
      <c r="C76" s="140" t="s">
        <v>15</v>
      </c>
      <c r="D76" s="73">
        <f t="shared" ref="D76:E77" si="17">D77</f>
        <v>2408</v>
      </c>
      <c r="E76" s="73">
        <f t="shared" si="17"/>
        <v>2408</v>
      </c>
    </row>
    <row r="77" spans="1:5" s="5" customFormat="1" ht="31.4" x14ac:dyDescent="0.25">
      <c r="A77" s="188" t="s">
        <v>17</v>
      </c>
      <c r="B77" s="140" t="s">
        <v>720</v>
      </c>
      <c r="C77" s="140" t="s">
        <v>16</v>
      </c>
      <c r="D77" s="73">
        <f t="shared" si="17"/>
        <v>2408</v>
      </c>
      <c r="E77" s="73">
        <f t="shared" si="17"/>
        <v>2408</v>
      </c>
    </row>
    <row r="78" spans="1:5" s="5" customFormat="1" ht="15.7" x14ac:dyDescent="0.25">
      <c r="A78" s="188" t="s">
        <v>738</v>
      </c>
      <c r="B78" s="140" t="s">
        <v>720</v>
      </c>
      <c r="C78" s="140" t="s">
        <v>78</v>
      </c>
      <c r="D78" s="73">
        <v>2408</v>
      </c>
      <c r="E78" s="73">
        <v>2408</v>
      </c>
    </row>
    <row r="79" spans="1:5" s="5" customFormat="1" ht="15.7" x14ac:dyDescent="0.25">
      <c r="A79" s="14" t="s">
        <v>13</v>
      </c>
      <c r="B79" s="140" t="s">
        <v>720</v>
      </c>
      <c r="C79" s="140" t="s">
        <v>14</v>
      </c>
      <c r="D79" s="73">
        <f t="shared" ref="D79:E80" si="18">D80</f>
        <v>33</v>
      </c>
      <c r="E79" s="73">
        <f t="shared" si="18"/>
        <v>33</v>
      </c>
    </row>
    <row r="80" spans="1:5" s="5" customFormat="1" ht="15.7" x14ac:dyDescent="0.25">
      <c r="A80" s="188" t="s">
        <v>35</v>
      </c>
      <c r="B80" s="140" t="s">
        <v>720</v>
      </c>
      <c r="C80" s="140" t="s">
        <v>34</v>
      </c>
      <c r="D80" s="73">
        <f t="shared" si="18"/>
        <v>33</v>
      </c>
      <c r="E80" s="73">
        <f t="shared" si="18"/>
        <v>33</v>
      </c>
    </row>
    <row r="81" spans="1:5" s="5" customFormat="1" ht="15.7" x14ac:dyDescent="0.25">
      <c r="A81" s="188" t="s">
        <v>81</v>
      </c>
      <c r="B81" s="140" t="s">
        <v>720</v>
      </c>
      <c r="C81" s="140" t="s">
        <v>82</v>
      </c>
      <c r="D81" s="73">
        <v>33</v>
      </c>
      <c r="E81" s="73">
        <v>33</v>
      </c>
    </row>
    <row r="82" spans="1:5" s="5" customFormat="1" ht="31.4" x14ac:dyDescent="0.25">
      <c r="A82" s="187" t="s">
        <v>779</v>
      </c>
      <c r="B82" s="141" t="s">
        <v>721</v>
      </c>
      <c r="C82" s="141"/>
      <c r="D82" s="73">
        <f t="shared" ref="D82:E82" si="19">D83+D88+D91</f>
        <v>21535</v>
      </c>
      <c r="E82" s="73">
        <f t="shared" si="19"/>
        <v>21535</v>
      </c>
    </row>
    <row r="83" spans="1:5" s="5" customFormat="1" ht="47.05" x14ac:dyDescent="0.25">
      <c r="A83" s="188" t="s">
        <v>30</v>
      </c>
      <c r="B83" s="140" t="s">
        <v>721</v>
      </c>
      <c r="C83" s="140" t="s">
        <v>31</v>
      </c>
      <c r="D83" s="73">
        <f>D84</f>
        <v>11625</v>
      </c>
      <c r="E83" s="73">
        <f>E84</f>
        <v>11625</v>
      </c>
    </row>
    <row r="84" spans="1:5" s="5" customFormat="1" ht="15.7" x14ac:dyDescent="0.25">
      <c r="A84" s="188" t="s">
        <v>33</v>
      </c>
      <c r="B84" s="140" t="s">
        <v>721</v>
      </c>
      <c r="C84" s="140" t="s">
        <v>32</v>
      </c>
      <c r="D84" s="73">
        <f>SUM(D85:D87)</f>
        <v>11625</v>
      </c>
      <c r="E84" s="73">
        <f>SUM(E85:E87)</f>
        <v>11625</v>
      </c>
    </row>
    <row r="85" spans="1:5" s="5" customFormat="1" ht="15.7" x14ac:dyDescent="0.25">
      <c r="A85" s="188" t="s">
        <v>257</v>
      </c>
      <c r="B85" s="140" t="s">
        <v>721</v>
      </c>
      <c r="C85" s="140" t="s">
        <v>88</v>
      </c>
      <c r="D85" s="73">
        <v>7128</v>
      </c>
      <c r="E85" s="73">
        <v>7128</v>
      </c>
    </row>
    <row r="86" spans="1:5" s="5" customFormat="1" ht="15.7" x14ac:dyDescent="0.25">
      <c r="A86" s="188" t="s">
        <v>90</v>
      </c>
      <c r="B86" s="140" t="s">
        <v>721</v>
      </c>
      <c r="C86" s="140" t="s">
        <v>89</v>
      </c>
      <c r="D86" s="73">
        <v>1800</v>
      </c>
      <c r="E86" s="73">
        <v>1800</v>
      </c>
    </row>
    <row r="87" spans="1:5" s="5" customFormat="1" ht="31.4" x14ac:dyDescent="0.25">
      <c r="A87" s="188" t="s">
        <v>155</v>
      </c>
      <c r="B87" s="140" t="s">
        <v>721</v>
      </c>
      <c r="C87" s="140" t="s">
        <v>154</v>
      </c>
      <c r="D87" s="73">
        <v>2697</v>
      </c>
      <c r="E87" s="73">
        <v>2697</v>
      </c>
    </row>
    <row r="88" spans="1:5" s="5" customFormat="1" ht="15.7" x14ac:dyDescent="0.25">
      <c r="A88" s="188" t="s">
        <v>22</v>
      </c>
      <c r="B88" s="140" t="s">
        <v>721</v>
      </c>
      <c r="C88" s="140" t="s">
        <v>15</v>
      </c>
      <c r="D88" s="73">
        <f t="shared" ref="D88:E89" si="20">D89</f>
        <v>9756</v>
      </c>
      <c r="E88" s="73">
        <f t="shared" si="20"/>
        <v>9756</v>
      </c>
    </row>
    <row r="89" spans="1:5" s="5" customFormat="1" ht="31.4" x14ac:dyDescent="0.25">
      <c r="A89" s="188" t="s">
        <v>17</v>
      </c>
      <c r="B89" s="140" t="s">
        <v>721</v>
      </c>
      <c r="C89" s="140" t="s">
        <v>16</v>
      </c>
      <c r="D89" s="73">
        <f t="shared" si="20"/>
        <v>9756</v>
      </c>
      <c r="E89" s="73">
        <f t="shared" si="20"/>
        <v>9756</v>
      </c>
    </row>
    <row r="90" spans="1:5" s="5" customFormat="1" ht="15.7" x14ac:dyDescent="0.25">
      <c r="A90" s="188" t="s">
        <v>738</v>
      </c>
      <c r="B90" s="140" t="s">
        <v>721</v>
      </c>
      <c r="C90" s="140" t="s">
        <v>78</v>
      </c>
      <c r="D90" s="73">
        <v>9756</v>
      </c>
      <c r="E90" s="73">
        <v>9756</v>
      </c>
    </row>
    <row r="91" spans="1:5" s="5" customFormat="1" ht="15.7" x14ac:dyDescent="0.25">
      <c r="A91" s="14" t="s">
        <v>13</v>
      </c>
      <c r="B91" s="140" t="s">
        <v>721</v>
      </c>
      <c r="C91" s="140" t="s">
        <v>14</v>
      </c>
      <c r="D91" s="73">
        <f t="shared" ref="D91:E91" si="21">D92</f>
        <v>154</v>
      </c>
      <c r="E91" s="73">
        <f t="shared" si="21"/>
        <v>154</v>
      </c>
    </row>
    <row r="92" spans="1:5" s="5" customFormat="1" ht="15.7" x14ac:dyDescent="0.25">
      <c r="A92" s="188" t="s">
        <v>35</v>
      </c>
      <c r="B92" s="140" t="s">
        <v>721</v>
      </c>
      <c r="C92" s="140" t="s">
        <v>34</v>
      </c>
      <c r="D92" s="73">
        <f>D93</f>
        <v>154</v>
      </c>
      <c r="E92" s="73">
        <f>E93</f>
        <v>154</v>
      </c>
    </row>
    <row r="93" spans="1:5" s="5" customFormat="1" ht="15.7" x14ac:dyDescent="0.25">
      <c r="A93" s="188" t="s">
        <v>81</v>
      </c>
      <c r="B93" s="140" t="s">
        <v>721</v>
      </c>
      <c r="C93" s="140" t="s">
        <v>82</v>
      </c>
      <c r="D93" s="73">
        <v>154</v>
      </c>
      <c r="E93" s="73">
        <v>154</v>
      </c>
    </row>
    <row r="94" spans="1:5" s="5" customFormat="1" ht="16.399999999999999" x14ac:dyDescent="0.3">
      <c r="A94" s="17" t="s">
        <v>52</v>
      </c>
      <c r="B94" s="119" t="s">
        <v>261</v>
      </c>
      <c r="C94" s="142"/>
      <c r="D94" s="78">
        <f t="shared" ref="D94:E96" si="22">D95</f>
        <v>6380</v>
      </c>
      <c r="E94" s="78">
        <f t="shared" si="22"/>
        <v>6380</v>
      </c>
    </row>
    <row r="95" spans="1:5" s="5" customFormat="1" ht="31.4" x14ac:dyDescent="0.25">
      <c r="A95" s="15" t="s">
        <v>18</v>
      </c>
      <c r="B95" s="140" t="s">
        <v>261</v>
      </c>
      <c r="C95" s="131" t="s">
        <v>20</v>
      </c>
      <c r="D95" s="73">
        <f t="shared" si="22"/>
        <v>6380</v>
      </c>
      <c r="E95" s="73">
        <f t="shared" si="22"/>
        <v>6380</v>
      </c>
    </row>
    <row r="96" spans="1:5" s="5" customFormat="1" ht="15.7" x14ac:dyDescent="0.25">
      <c r="A96" s="18" t="s">
        <v>25</v>
      </c>
      <c r="B96" s="140" t="s">
        <v>261</v>
      </c>
      <c r="C96" s="131" t="s">
        <v>26</v>
      </c>
      <c r="D96" s="73">
        <f t="shared" si="22"/>
        <v>6380</v>
      </c>
      <c r="E96" s="73">
        <f t="shared" si="22"/>
        <v>6380</v>
      </c>
    </row>
    <row r="97" spans="1:5" s="5" customFormat="1" ht="15.7" x14ac:dyDescent="0.25">
      <c r="A97" s="15" t="s">
        <v>83</v>
      </c>
      <c r="B97" s="140" t="s">
        <v>261</v>
      </c>
      <c r="C97" s="133" t="s">
        <v>84</v>
      </c>
      <c r="D97" s="73">
        <v>6380</v>
      </c>
      <c r="E97" s="73">
        <v>6380</v>
      </c>
    </row>
    <row r="98" spans="1:5" s="5" customFormat="1" ht="16.399999999999999" x14ac:dyDescent="0.3">
      <c r="A98" s="19" t="s">
        <v>111</v>
      </c>
      <c r="B98" s="128" t="s">
        <v>262</v>
      </c>
      <c r="C98" s="142"/>
      <c r="D98" s="78">
        <f>D99+D103+D107+D111</f>
        <v>88595</v>
      </c>
      <c r="E98" s="78">
        <f>E99+E103+E107+E111</f>
        <v>118940</v>
      </c>
    </row>
    <row r="99" spans="1:5" s="5" customFormat="1" ht="31.4" x14ac:dyDescent="0.25">
      <c r="A99" s="20" t="s">
        <v>112</v>
      </c>
      <c r="B99" s="130" t="s">
        <v>263</v>
      </c>
      <c r="C99" s="136"/>
      <c r="D99" s="83">
        <f>D100</f>
        <v>0</v>
      </c>
      <c r="E99" s="83">
        <f>E100</f>
        <v>30345</v>
      </c>
    </row>
    <row r="100" spans="1:5" s="5" customFormat="1" ht="31.4" x14ac:dyDescent="0.25">
      <c r="A100" s="15" t="s">
        <v>18</v>
      </c>
      <c r="B100" s="143" t="s">
        <v>263</v>
      </c>
      <c r="C100" s="133" t="s">
        <v>20</v>
      </c>
      <c r="D100" s="73">
        <f t="shared" ref="D100:E101" si="23">D101</f>
        <v>0</v>
      </c>
      <c r="E100" s="73">
        <f t="shared" si="23"/>
        <v>30345</v>
      </c>
    </row>
    <row r="101" spans="1:5" s="5" customFormat="1" ht="15.7" x14ac:dyDescent="0.25">
      <c r="A101" s="15" t="s">
        <v>25</v>
      </c>
      <c r="B101" s="143" t="s">
        <v>263</v>
      </c>
      <c r="C101" s="133" t="s">
        <v>26</v>
      </c>
      <c r="D101" s="73">
        <f t="shared" si="23"/>
        <v>0</v>
      </c>
      <c r="E101" s="73">
        <f t="shared" si="23"/>
        <v>30345</v>
      </c>
    </row>
    <row r="102" spans="1:5" s="5" customFormat="1" ht="15.7" x14ac:dyDescent="0.25">
      <c r="A102" s="15" t="s">
        <v>83</v>
      </c>
      <c r="B102" s="143" t="s">
        <v>263</v>
      </c>
      <c r="C102" s="133" t="s">
        <v>84</v>
      </c>
      <c r="D102" s="73">
        <v>0</v>
      </c>
      <c r="E102" s="73">
        <v>30345</v>
      </c>
    </row>
    <row r="103" spans="1:5" s="5" customFormat="1" ht="15.7" x14ac:dyDescent="0.25">
      <c r="A103" s="21" t="s">
        <v>113</v>
      </c>
      <c r="B103" s="130" t="s">
        <v>264</v>
      </c>
      <c r="C103" s="136"/>
      <c r="D103" s="83">
        <f t="shared" ref="D103:E105" si="24">D104</f>
        <v>70335</v>
      </c>
      <c r="E103" s="83">
        <f t="shared" si="24"/>
        <v>70335</v>
      </c>
    </row>
    <row r="104" spans="1:5" s="5" customFormat="1" ht="31.4" x14ac:dyDescent="0.25">
      <c r="A104" s="15" t="s">
        <v>18</v>
      </c>
      <c r="B104" s="143" t="s">
        <v>264</v>
      </c>
      <c r="C104" s="133" t="s">
        <v>20</v>
      </c>
      <c r="D104" s="80">
        <f t="shared" si="24"/>
        <v>70335</v>
      </c>
      <c r="E104" s="80">
        <f t="shared" si="24"/>
        <v>70335</v>
      </c>
    </row>
    <row r="105" spans="1:5" s="5" customFormat="1" ht="15.7" x14ac:dyDescent="0.25">
      <c r="A105" s="15" t="s">
        <v>25</v>
      </c>
      <c r="B105" s="143" t="s">
        <v>264</v>
      </c>
      <c r="C105" s="133" t="s">
        <v>26</v>
      </c>
      <c r="D105" s="80">
        <f t="shared" si="24"/>
        <v>70335</v>
      </c>
      <c r="E105" s="80">
        <f t="shared" si="24"/>
        <v>70335</v>
      </c>
    </row>
    <row r="106" spans="1:5" s="5" customFormat="1" ht="15.7" x14ac:dyDescent="0.25">
      <c r="A106" s="15" t="s">
        <v>83</v>
      </c>
      <c r="B106" s="143" t="s">
        <v>264</v>
      </c>
      <c r="C106" s="133" t="s">
        <v>84</v>
      </c>
      <c r="D106" s="89">
        <v>70335</v>
      </c>
      <c r="E106" s="89">
        <v>70335</v>
      </c>
    </row>
    <row r="107" spans="1:5" s="5" customFormat="1" ht="50.3" customHeight="1" x14ac:dyDescent="0.25">
      <c r="A107" s="20" t="s">
        <v>756</v>
      </c>
      <c r="B107" s="130" t="s">
        <v>755</v>
      </c>
      <c r="C107" s="136"/>
      <c r="D107" s="79">
        <f t="shared" ref="D107:E107" si="25">D108</f>
        <v>420</v>
      </c>
      <c r="E107" s="79">
        <f t="shared" si="25"/>
        <v>420</v>
      </c>
    </row>
    <row r="108" spans="1:5" s="5" customFormat="1" ht="19.45" customHeight="1" x14ac:dyDescent="0.25">
      <c r="A108" s="15" t="s">
        <v>22</v>
      </c>
      <c r="B108" s="143" t="s">
        <v>755</v>
      </c>
      <c r="C108" s="133" t="s">
        <v>15</v>
      </c>
      <c r="D108" s="80">
        <f t="shared" ref="D108:E109" si="26">D109</f>
        <v>420</v>
      </c>
      <c r="E108" s="80">
        <f t="shared" si="26"/>
        <v>420</v>
      </c>
    </row>
    <row r="109" spans="1:5" s="5" customFormat="1" ht="31.4" x14ac:dyDescent="0.25">
      <c r="A109" s="15" t="s">
        <v>17</v>
      </c>
      <c r="B109" s="143" t="s">
        <v>755</v>
      </c>
      <c r="C109" s="133" t="s">
        <v>16</v>
      </c>
      <c r="D109" s="80">
        <f t="shared" si="26"/>
        <v>420</v>
      </c>
      <c r="E109" s="80">
        <f t="shared" si="26"/>
        <v>420</v>
      </c>
    </row>
    <row r="110" spans="1:5" s="5" customFormat="1" ht="15.7" x14ac:dyDescent="0.25">
      <c r="A110" s="14" t="s">
        <v>738</v>
      </c>
      <c r="B110" s="143" t="s">
        <v>755</v>
      </c>
      <c r="C110" s="131" t="s">
        <v>78</v>
      </c>
      <c r="D110" s="80">
        <f>0+420</f>
        <v>420</v>
      </c>
      <c r="E110" s="80">
        <f>0+420</f>
        <v>420</v>
      </c>
    </row>
    <row r="111" spans="1:5" s="5" customFormat="1" ht="15.7" x14ac:dyDescent="0.25">
      <c r="A111" s="20" t="s">
        <v>114</v>
      </c>
      <c r="B111" s="130" t="s">
        <v>265</v>
      </c>
      <c r="C111" s="136"/>
      <c r="D111" s="83">
        <f>D112+D115+D117</f>
        <v>17840</v>
      </c>
      <c r="E111" s="83">
        <f>E112+E115+E117</f>
        <v>17840</v>
      </c>
    </row>
    <row r="112" spans="1:5" s="5" customFormat="1" ht="15.7" x14ac:dyDescent="0.25">
      <c r="A112" s="15" t="s">
        <v>22</v>
      </c>
      <c r="B112" s="143" t="s">
        <v>265</v>
      </c>
      <c r="C112" s="133" t="s">
        <v>15</v>
      </c>
      <c r="D112" s="80">
        <f t="shared" ref="D112:E113" si="27">D113</f>
        <v>660</v>
      </c>
      <c r="E112" s="80">
        <f t="shared" si="27"/>
        <v>660</v>
      </c>
    </row>
    <row r="113" spans="1:5" s="5" customFormat="1" ht="31.4" x14ac:dyDescent="0.25">
      <c r="A113" s="15" t="s">
        <v>17</v>
      </c>
      <c r="B113" s="143" t="s">
        <v>265</v>
      </c>
      <c r="C113" s="133" t="s">
        <v>16</v>
      </c>
      <c r="D113" s="80">
        <f t="shared" si="27"/>
        <v>660</v>
      </c>
      <c r="E113" s="80">
        <f t="shared" si="27"/>
        <v>660</v>
      </c>
    </row>
    <row r="114" spans="1:5" s="5" customFormat="1" ht="15.7" x14ac:dyDescent="0.25">
      <c r="A114" s="14" t="s">
        <v>738</v>
      </c>
      <c r="B114" s="143" t="s">
        <v>265</v>
      </c>
      <c r="C114" s="131" t="s">
        <v>78</v>
      </c>
      <c r="D114" s="90">
        <v>660</v>
      </c>
      <c r="E114" s="90">
        <v>660</v>
      </c>
    </row>
    <row r="115" spans="1:5" s="5" customFormat="1" ht="15.7" x14ac:dyDescent="0.25">
      <c r="A115" s="188" t="s">
        <v>23</v>
      </c>
      <c r="B115" s="143" t="s">
        <v>265</v>
      </c>
      <c r="C115" s="131" t="s">
        <v>24</v>
      </c>
      <c r="D115" s="80">
        <f>D116</f>
        <v>830</v>
      </c>
      <c r="E115" s="80">
        <f>E116</f>
        <v>830</v>
      </c>
    </row>
    <row r="116" spans="1:5" s="5" customFormat="1" ht="15.7" x14ac:dyDescent="0.25">
      <c r="A116" s="14" t="s">
        <v>537</v>
      </c>
      <c r="B116" s="143" t="s">
        <v>265</v>
      </c>
      <c r="C116" s="131" t="s">
        <v>536</v>
      </c>
      <c r="D116" s="80">
        <f>650+180</f>
        <v>830</v>
      </c>
      <c r="E116" s="80">
        <f>650+180</f>
        <v>830</v>
      </c>
    </row>
    <row r="117" spans="1:5" s="5" customFormat="1" ht="31.4" x14ac:dyDescent="0.25">
      <c r="A117" s="15" t="s">
        <v>18</v>
      </c>
      <c r="B117" s="143" t="s">
        <v>265</v>
      </c>
      <c r="C117" s="133" t="s">
        <v>20</v>
      </c>
      <c r="D117" s="80">
        <f t="shared" ref="D117:E118" si="28">D118</f>
        <v>16350</v>
      </c>
      <c r="E117" s="80">
        <f t="shared" si="28"/>
        <v>16350</v>
      </c>
    </row>
    <row r="118" spans="1:5" s="5" customFormat="1" ht="15.7" x14ac:dyDescent="0.25">
      <c r="A118" s="15" t="s">
        <v>25</v>
      </c>
      <c r="B118" s="143" t="s">
        <v>265</v>
      </c>
      <c r="C118" s="133" t="s">
        <v>26</v>
      </c>
      <c r="D118" s="80">
        <f t="shared" si="28"/>
        <v>16350</v>
      </c>
      <c r="E118" s="80">
        <f t="shared" si="28"/>
        <v>16350</v>
      </c>
    </row>
    <row r="119" spans="1:5" s="5" customFormat="1" ht="15.7" x14ac:dyDescent="0.25">
      <c r="A119" s="15" t="s">
        <v>83</v>
      </c>
      <c r="B119" s="143" t="s">
        <v>265</v>
      </c>
      <c r="C119" s="133" t="s">
        <v>84</v>
      </c>
      <c r="D119" s="80">
        <v>16350</v>
      </c>
      <c r="E119" s="80">
        <v>16350</v>
      </c>
    </row>
    <row r="120" spans="1:5" s="5" customFormat="1" ht="31.4" x14ac:dyDescent="0.25">
      <c r="A120" s="20" t="s">
        <v>142</v>
      </c>
      <c r="B120" s="130" t="s">
        <v>571</v>
      </c>
      <c r="C120" s="136"/>
      <c r="D120" s="83">
        <f>D121+D125+D129+D133</f>
        <v>613184.15999999992</v>
      </c>
      <c r="E120" s="83">
        <f>E121+E125+E129+E133</f>
        <v>524512.25</v>
      </c>
    </row>
    <row r="121" spans="1:5" s="5" customFormat="1" ht="46.55" customHeight="1" x14ac:dyDescent="0.2">
      <c r="A121" s="209" t="s">
        <v>780</v>
      </c>
      <c r="B121" s="132" t="s">
        <v>266</v>
      </c>
      <c r="C121" s="136"/>
      <c r="D121" s="83">
        <f t="shared" ref="D121:E123" si="29">D122</f>
        <v>0</v>
      </c>
      <c r="E121" s="83">
        <f t="shared" si="29"/>
        <v>280000</v>
      </c>
    </row>
    <row r="122" spans="1:5" s="5" customFormat="1" ht="15.7" x14ac:dyDescent="0.25">
      <c r="A122" s="23" t="s">
        <v>349</v>
      </c>
      <c r="B122" s="143" t="s">
        <v>266</v>
      </c>
      <c r="C122" s="133" t="s">
        <v>37</v>
      </c>
      <c r="D122" s="80">
        <f t="shared" si="29"/>
        <v>0</v>
      </c>
      <c r="E122" s="80">
        <f t="shared" si="29"/>
        <v>280000</v>
      </c>
    </row>
    <row r="123" spans="1:5" s="5" customFormat="1" ht="15.7" x14ac:dyDescent="0.25">
      <c r="A123" s="18" t="s">
        <v>36</v>
      </c>
      <c r="B123" s="143" t="s">
        <v>266</v>
      </c>
      <c r="C123" s="133">
        <v>410</v>
      </c>
      <c r="D123" s="80">
        <f t="shared" si="29"/>
        <v>0</v>
      </c>
      <c r="E123" s="80">
        <f t="shared" si="29"/>
        <v>280000</v>
      </c>
    </row>
    <row r="124" spans="1:5" s="5" customFormat="1" ht="31.4" x14ac:dyDescent="0.25">
      <c r="A124" s="18" t="s">
        <v>96</v>
      </c>
      <c r="B124" s="143" t="s">
        <v>266</v>
      </c>
      <c r="C124" s="133" t="s">
        <v>97</v>
      </c>
      <c r="D124" s="80">
        <f>200000-200000</f>
        <v>0</v>
      </c>
      <c r="E124" s="80">
        <v>280000</v>
      </c>
    </row>
    <row r="125" spans="1:5" s="5" customFormat="1" ht="53.3" customHeight="1" x14ac:dyDescent="0.25">
      <c r="A125" s="24" t="s">
        <v>700</v>
      </c>
      <c r="B125" s="132" t="s">
        <v>572</v>
      </c>
      <c r="C125" s="136"/>
      <c r="D125" s="83">
        <f t="shared" ref="D125:E127" si="30">D126</f>
        <v>322920</v>
      </c>
      <c r="E125" s="83">
        <f t="shared" si="30"/>
        <v>0</v>
      </c>
    </row>
    <row r="126" spans="1:5" s="5" customFormat="1" ht="15.7" x14ac:dyDescent="0.25">
      <c r="A126" s="23" t="s">
        <v>349</v>
      </c>
      <c r="B126" s="143" t="s">
        <v>572</v>
      </c>
      <c r="C126" s="133" t="s">
        <v>37</v>
      </c>
      <c r="D126" s="80">
        <f t="shared" si="30"/>
        <v>322920</v>
      </c>
      <c r="E126" s="80">
        <f t="shared" si="30"/>
        <v>0</v>
      </c>
    </row>
    <row r="127" spans="1:5" s="5" customFormat="1" ht="15.7" x14ac:dyDescent="0.25">
      <c r="A127" s="18" t="s">
        <v>36</v>
      </c>
      <c r="B127" s="143" t="s">
        <v>572</v>
      </c>
      <c r="C127" s="133">
        <v>410</v>
      </c>
      <c r="D127" s="80">
        <f t="shared" si="30"/>
        <v>322920</v>
      </c>
      <c r="E127" s="80">
        <f t="shared" si="30"/>
        <v>0</v>
      </c>
    </row>
    <row r="128" spans="1:5" s="5" customFormat="1" ht="31.4" x14ac:dyDescent="0.25">
      <c r="A128" s="18" t="s">
        <v>96</v>
      </c>
      <c r="B128" s="143" t="s">
        <v>572</v>
      </c>
      <c r="C128" s="133" t="s">
        <v>97</v>
      </c>
      <c r="D128" s="80">
        <f>122920+200000</f>
        <v>322920</v>
      </c>
      <c r="E128" s="80">
        <v>0</v>
      </c>
    </row>
    <row r="129" spans="1:5" s="5" customFormat="1" ht="51.7" customHeight="1" x14ac:dyDescent="0.2">
      <c r="A129" s="22" t="s">
        <v>701</v>
      </c>
      <c r="B129" s="132" t="s">
        <v>573</v>
      </c>
      <c r="C129" s="136"/>
      <c r="D129" s="83">
        <f t="shared" ref="D129:E131" si="31">D130</f>
        <v>20264.16</v>
      </c>
      <c r="E129" s="83">
        <f t="shared" si="31"/>
        <v>44512.25</v>
      </c>
    </row>
    <row r="130" spans="1:5" s="5" customFormat="1" ht="15.7" x14ac:dyDescent="0.25">
      <c r="A130" s="23" t="s">
        <v>349</v>
      </c>
      <c r="B130" s="143" t="s">
        <v>573</v>
      </c>
      <c r="C130" s="133" t="s">
        <v>37</v>
      </c>
      <c r="D130" s="80">
        <f t="shared" si="31"/>
        <v>20264.16</v>
      </c>
      <c r="E130" s="80">
        <f t="shared" si="31"/>
        <v>44512.25</v>
      </c>
    </row>
    <row r="131" spans="1:5" s="5" customFormat="1" ht="15.7" x14ac:dyDescent="0.25">
      <c r="A131" s="18" t="s">
        <v>36</v>
      </c>
      <c r="B131" s="143" t="s">
        <v>573</v>
      </c>
      <c r="C131" s="133">
        <v>410</v>
      </c>
      <c r="D131" s="80">
        <f t="shared" si="31"/>
        <v>20264.16</v>
      </c>
      <c r="E131" s="80">
        <f t="shared" si="31"/>
        <v>44512.25</v>
      </c>
    </row>
    <row r="132" spans="1:5" s="5" customFormat="1" ht="31.4" x14ac:dyDescent="0.25">
      <c r="A132" s="18" t="s">
        <v>96</v>
      </c>
      <c r="B132" s="143" t="s">
        <v>573</v>
      </c>
      <c r="C132" s="133" t="s">
        <v>97</v>
      </c>
      <c r="D132" s="80">
        <v>20264.16</v>
      </c>
      <c r="E132" s="80">
        <v>44512.25</v>
      </c>
    </row>
    <row r="133" spans="1:5" s="5" customFormat="1" ht="42.1" customHeight="1" x14ac:dyDescent="0.2">
      <c r="A133" s="25" t="s">
        <v>702</v>
      </c>
      <c r="B133" s="132" t="s">
        <v>574</v>
      </c>
      <c r="C133" s="136"/>
      <c r="D133" s="83">
        <f t="shared" ref="D133:E135" si="32">D134</f>
        <v>270000</v>
      </c>
      <c r="E133" s="83">
        <f t="shared" si="32"/>
        <v>200000</v>
      </c>
    </row>
    <row r="134" spans="1:5" s="5" customFormat="1" ht="15.7" x14ac:dyDescent="0.25">
      <c r="A134" s="23" t="s">
        <v>349</v>
      </c>
      <c r="B134" s="143" t="s">
        <v>574</v>
      </c>
      <c r="C134" s="133" t="s">
        <v>37</v>
      </c>
      <c r="D134" s="80">
        <f t="shared" si="32"/>
        <v>270000</v>
      </c>
      <c r="E134" s="80">
        <f t="shared" si="32"/>
        <v>200000</v>
      </c>
    </row>
    <row r="135" spans="1:5" s="5" customFormat="1" ht="15.7" x14ac:dyDescent="0.25">
      <c r="A135" s="18" t="s">
        <v>36</v>
      </c>
      <c r="B135" s="143" t="s">
        <v>574</v>
      </c>
      <c r="C135" s="133">
        <v>410</v>
      </c>
      <c r="D135" s="80">
        <f t="shared" si="32"/>
        <v>270000</v>
      </c>
      <c r="E135" s="80">
        <f t="shared" si="32"/>
        <v>200000</v>
      </c>
    </row>
    <row r="136" spans="1:5" s="5" customFormat="1" ht="31.4" x14ac:dyDescent="0.25">
      <c r="A136" s="18" t="s">
        <v>96</v>
      </c>
      <c r="B136" s="143" t="s">
        <v>574</v>
      </c>
      <c r="C136" s="133" t="s">
        <v>97</v>
      </c>
      <c r="D136" s="80">
        <v>270000</v>
      </c>
      <c r="E136" s="80">
        <v>200000</v>
      </c>
    </row>
    <row r="137" spans="1:5" s="5" customFormat="1" ht="47.05" x14ac:dyDescent="0.25">
      <c r="A137" s="20" t="s">
        <v>824</v>
      </c>
      <c r="B137" s="130" t="s">
        <v>754</v>
      </c>
      <c r="C137" s="136"/>
      <c r="D137" s="192">
        <f t="shared" ref="D137:E137" si="33">D138+D143</f>
        <v>7428</v>
      </c>
      <c r="E137" s="192">
        <f t="shared" si="33"/>
        <v>7428</v>
      </c>
    </row>
    <row r="138" spans="1:5" s="5" customFormat="1" ht="47.05" x14ac:dyDescent="0.25">
      <c r="A138" s="15" t="s">
        <v>30</v>
      </c>
      <c r="B138" s="140" t="s">
        <v>754</v>
      </c>
      <c r="C138" s="131" t="s">
        <v>31</v>
      </c>
      <c r="D138" s="193">
        <f t="shared" ref="D138:E138" si="34">D139</f>
        <v>7383</v>
      </c>
      <c r="E138" s="193">
        <f t="shared" si="34"/>
        <v>7383</v>
      </c>
    </row>
    <row r="139" spans="1:5" s="5" customFormat="1" ht="15.7" x14ac:dyDescent="0.25">
      <c r="A139" s="15" t="s">
        <v>8</v>
      </c>
      <c r="B139" s="140" t="s">
        <v>754</v>
      </c>
      <c r="C139" s="131" t="s">
        <v>65</v>
      </c>
      <c r="D139" s="193">
        <f>D140+D141+D142</f>
        <v>7383</v>
      </c>
      <c r="E139" s="193">
        <f>E140+E141+E142</f>
        <v>7383</v>
      </c>
    </row>
    <row r="140" spans="1:5" s="5" customFormat="1" ht="15.7" x14ac:dyDescent="0.2">
      <c r="A140" s="31" t="s">
        <v>289</v>
      </c>
      <c r="B140" s="140" t="s">
        <v>754</v>
      </c>
      <c r="C140" s="131" t="s">
        <v>75</v>
      </c>
      <c r="D140" s="208">
        <v>4379</v>
      </c>
      <c r="E140" s="208">
        <v>4379</v>
      </c>
    </row>
    <row r="141" spans="1:5" s="5" customFormat="1" ht="31.4" x14ac:dyDescent="0.2">
      <c r="A141" s="31" t="s">
        <v>76</v>
      </c>
      <c r="B141" s="140" t="s">
        <v>754</v>
      </c>
      <c r="C141" s="131" t="s">
        <v>77</v>
      </c>
      <c r="D141" s="208">
        <v>1321</v>
      </c>
      <c r="E141" s="208">
        <v>1321</v>
      </c>
    </row>
    <row r="142" spans="1:5" s="5" customFormat="1" ht="31.4" x14ac:dyDescent="0.25">
      <c r="A142" s="188" t="s">
        <v>158</v>
      </c>
      <c r="B142" s="140" t="s">
        <v>754</v>
      </c>
      <c r="C142" s="131" t="s">
        <v>157</v>
      </c>
      <c r="D142" s="208">
        <v>1683</v>
      </c>
      <c r="E142" s="208">
        <v>1683</v>
      </c>
    </row>
    <row r="143" spans="1:5" s="5" customFormat="1" ht="15.7" x14ac:dyDescent="0.25">
      <c r="A143" s="15" t="s">
        <v>22</v>
      </c>
      <c r="B143" s="140" t="s">
        <v>754</v>
      </c>
      <c r="C143" s="133" t="s">
        <v>15</v>
      </c>
      <c r="D143" s="208">
        <f t="shared" ref="D143:E144" si="35">D144</f>
        <v>45</v>
      </c>
      <c r="E143" s="208">
        <f t="shared" si="35"/>
        <v>45</v>
      </c>
    </row>
    <row r="144" spans="1:5" s="5" customFormat="1" ht="31.4" x14ac:dyDescent="0.25">
      <c r="A144" s="15" t="s">
        <v>17</v>
      </c>
      <c r="B144" s="140" t="s">
        <v>754</v>
      </c>
      <c r="C144" s="133" t="s">
        <v>16</v>
      </c>
      <c r="D144" s="208">
        <f t="shared" si="35"/>
        <v>45</v>
      </c>
      <c r="E144" s="208">
        <f t="shared" si="35"/>
        <v>45</v>
      </c>
    </row>
    <row r="145" spans="1:5" s="5" customFormat="1" ht="15.7" x14ac:dyDescent="0.25">
      <c r="A145" s="14" t="s">
        <v>738</v>
      </c>
      <c r="B145" s="140" t="s">
        <v>754</v>
      </c>
      <c r="C145" s="131" t="s">
        <v>78</v>
      </c>
      <c r="D145" s="208">
        <v>45</v>
      </c>
      <c r="E145" s="208">
        <v>45</v>
      </c>
    </row>
    <row r="146" spans="1:5" s="5" customFormat="1" ht="131.19999999999999" x14ac:dyDescent="0.3">
      <c r="A146" s="17" t="s">
        <v>825</v>
      </c>
      <c r="B146" s="130" t="s">
        <v>267</v>
      </c>
      <c r="C146" s="136"/>
      <c r="D146" s="83">
        <f>D147</f>
        <v>1600392</v>
      </c>
      <c r="E146" s="83">
        <f>E147</f>
        <v>1600392</v>
      </c>
    </row>
    <row r="147" spans="1:5" s="5" customFormat="1" ht="31.4" x14ac:dyDescent="0.25">
      <c r="A147" s="15" t="s">
        <v>18</v>
      </c>
      <c r="B147" s="132" t="s">
        <v>267</v>
      </c>
      <c r="C147" s="133" t="s">
        <v>20</v>
      </c>
      <c r="D147" s="82">
        <f>D149</f>
        <v>1600392</v>
      </c>
      <c r="E147" s="82">
        <f>E149</f>
        <v>1600392</v>
      </c>
    </row>
    <row r="148" spans="1:5" s="5" customFormat="1" ht="15.7" x14ac:dyDescent="0.25">
      <c r="A148" s="15" t="s">
        <v>25</v>
      </c>
      <c r="B148" s="132" t="s">
        <v>267</v>
      </c>
      <c r="C148" s="133" t="s">
        <v>26</v>
      </c>
      <c r="D148" s="82">
        <f>D149</f>
        <v>1600392</v>
      </c>
      <c r="E148" s="82">
        <f>E149</f>
        <v>1600392</v>
      </c>
    </row>
    <row r="149" spans="1:5" s="5" customFormat="1" ht="47.05" x14ac:dyDescent="0.25">
      <c r="A149" s="12" t="s">
        <v>100</v>
      </c>
      <c r="B149" s="132" t="s">
        <v>267</v>
      </c>
      <c r="C149" s="131" t="s">
        <v>101</v>
      </c>
      <c r="D149" s="73">
        <f t="shared" ref="D149:E149" si="36">1432011+168381</f>
        <v>1600392</v>
      </c>
      <c r="E149" s="73">
        <f t="shared" si="36"/>
        <v>1600392</v>
      </c>
    </row>
    <row r="150" spans="1:5" s="5" customFormat="1" ht="131.19999999999999" x14ac:dyDescent="0.3">
      <c r="A150" s="17" t="s">
        <v>826</v>
      </c>
      <c r="B150" s="130" t="s">
        <v>268</v>
      </c>
      <c r="C150" s="136"/>
      <c r="D150" s="83">
        <f t="shared" ref="D150:E152" si="37">D151</f>
        <v>201016</v>
      </c>
      <c r="E150" s="83">
        <f t="shared" si="37"/>
        <v>201016</v>
      </c>
    </row>
    <row r="151" spans="1:5" s="5" customFormat="1" ht="31.4" x14ac:dyDescent="0.25">
      <c r="A151" s="15" t="s">
        <v>18</v>
      </c>
      <c r="B151" s="132" t="s">
        <v>268</v>
      </c>
      <c r="C151" s="144">
        <v>600</v>
      </c>
      <c r="D151" s="82">
        <f t="shared" si="37"/>
        <v>201016</v>
      </c>
      <c r="E151" s="82">
        <f t="shared" si="37"/>
        <v>201016</v>
      </c>
    </row>
    <row r="152" spans="1:5" s="5" customFormat="1" ht="31.4" x14ac:dyDescent="0.25">
      <c r="A152" s="18" t="s">
        <v>28</v>
      </c>
      <c r="B152" s="132" t="s">
        <v>268</v>
      </c>
      <c r="C152" s="144">
        <v>630</v>
      </c>
      <c r="D152" s="82">
        <f t="shared" si="37"/>
        <v>201016</v>
      </c>
      <c r="E152" s="82">
        <f t="shared" si="37"/>
        <v>201016</v>
      </c>
    </row>
    <row r="153" spans="1:5" s="5" customFormat="1" ht="34.6" customHeight="1" x14ac:dyDescent="0.25">
      <c r="A153" s="12" t="s">
        <v>583</v>
      </c>
      <c r="B153" s="132" t="s">
        <v>268</v>
      </c>
      <c r="C153" s="144">
        <v>631</v>
      </c>
      <c r="D153" s="81">
        <f t="shared" ref="D153:E153" si="38">166380+34636</f>
        <v>201016</v>
      </c>
      <c r="E153" s="81">
        <f t="shared" si="38"/>
        <v>201016</v>
      </c>
    </row>
    <row r="154" spans="1:5" s="5" customFormat="1" ht="98.4" x14ac:dyDescent="0.3">
      <c r="A154" s="17" t="s">
        <v>827</v>
      </c>
      <c r="B154" s="130" t="s">
        <v>269</v>
      </c>
      <c r="C154" s="136"/>
      <c r="D154" s="83">
        <f>D155</f>
        <v>127095</v>
      </c>
      <c r="E154" s="83">
        <f>E155</f>
        <v>127095</v>
      </c>
    </row>
    <row r="155" spans="1:5" s="5" customFormat="1" ht="31.4" x14ac:dyDescent="0.25">
      <c r="A155" s="15" t="s">
        <v>18</v>
      </c>
      <c r="B155" s="143" t="s">
        <v>269</v>
      </c>
      <c r="C155" s="133" t="s">
        <v>20</v>
      </c>
      <c r="D155" s="80">
        <f>D156+D158</f>
        <v>127095</v>
      </c>
      <c r="E155" s="80">
        <f>E156+E158</f>
        <v>127095</v>
      </c>
    </row>
    <row r="156" spans="1:5" s="5" customFormat="1" ht="15.7" x14ac:dyDescent="0.25">
      <c r="A156" s="15" t="s">
        <v>25</v>
      </c>
      <c r="B156" s="143" t="s">
        <v>269</v>
      </c>
      <c r="C156" s="133" t="s">
        <v>26</v>
      </c>
      <c r="D156" s="80">
        <f>D157</f>
        <v>118780</v>
      </c>
      <c r="E156" s="80">
        <f>E157</f>
        <v>118780</v>
      </c>
    </row>
    <row r="157" spans="1:5" s="5" customFormat="1" ht="15.7" x14ac:dyDescent="0.25">
      <c r="A157" s="15" t="s">
        <v>83</v>
      </c>
      <c r="B157" s="143" t="s">
        <v>269</v>
      </c>
      <c r="C157" s="133" t="s">
        <v>84</v>
      </c>
      <c r="D157" s="73">
        <f t="shared" ref="D157:E157" si="39">103638+15142</f>
        <v>118780</v>
      </c>
      <c r="E157" s="73">
        <f t="shared" si="39"/>
        <v>118780</v>
      </c>
    </row>
    <row r="158" spans="1:5" s="5" customFormat="1" ht="31.4" x14ac:dyDescent="0.25">
      <c r="A158" s="18" t="s">
        <v>28</v>
      </c>
      <c r="B158" s="143" t="s">
        <v>269</v>
      </c>
      <c r="C158" s="133" t="s">
        <v>0</v>
      </c>
      <c r="D158" s="80">
        <f>D159</f>
        <v>8315</v>
      </c>
      <c r="E158" s="80">
        <f>E159</f>
        <v>8315</v>
      </c>
    </row>
    <row r="159" spans="1:5" s="5" customFormat="1" ht="49.55" customHeight="1" x14ac:dyDescent="0.25">
      <c r="A159" s="12" t="s">
        <v>583</v>
      </c>
      <c r="B159" s="143" t="s">
        <v>269</v>
      </c>
      <c r="C159" s="144">
        <v>631</v>
      </c>
      <c r="D159" s="73">
        <f t="shared" ref="D159:E159" si="40">7000+1315</f>
        <v>8315</v>
      </c>
      <c r="E159" s="73">
        <f t="shared" si="40"/>
        <v>8315</v>
      </c>
    </row>
    <row r="160" spans="1:5" s="5" customFormat="1" ht="71.3" customHeight="1" x14ac:dyDescent="0.3">
      <c r="A160" s="17" t="s">
        <v>828</v>
      </c>
      <c r="B160" s="130" t="s">
        <v>355</v>
      </c>
      <c r="C160" s="136"/>
      <c r="D160" s="83">
        <f t="shared" ref="D160:E166" si="41">D161</f>
        <v>38</v>
      </c>
      <c r="E160" s="83">
        <f t="shared" si="41"/>
        <v>38</v>
      </c>
    </row>
    <row r="161" spans="1:5" s="5" customFormat="1" ht="15.7" x14ac:dyDescent="0.25">
      <c r="A161" s="15" t="s">
        <v>23</v>
      </c>
      <c r="B161" s="132" t="s">
        <v>355</v>
      </c>
      <c r="C161" s="133" t="s">
        <v>24</v>
      </c>
      <c r="D161" s="82">
        <f t="shared" si="41"/>
        <v>38</v>
      </c>
      <c r="E161" s="82">
        <f t="shared" si="41"/>
        <v>38</v>
      </c>
    </row>
    <row r="162" spans="1:5" s="5" customFormat="1" ht="15.7" x14ac:dyDescent="0.25">
      <c r="A162" s="15" t="s">
        <v>124</v>
      </c>
      <c r="B162" s="132" t="s">
        <v>355</v>
      </c>
      <c r="C162" s="133" t="s">
        <v>144</v>
      </c>
      <c r="D162" s="82">
        <f t="shared" si="41"/>
        <v>38</v>
      </c>
      <c r="E162" s="82">
        <f t="shared" si="41"/>
        <v>38</v>
      </c>
    </row>
    <row r="163" spans="1:5" s="5" customFormat="1" ht="31.4" x14ac:dyDescent="0.25">
      <c r="A163" s="15" t="s">
        <v>133</v>
      </c>
      <c r="B163" s="132" t="s">
        <v>355</v>
      </c>
      <c r="C163" s="133" t="s">
        <v>145</v>
      </c>
      <c r="D163" s="73">
        <f t="shared" ref="D163:E163" si="42">1731-1693</f>
        <v>38</v>
      </c>
      <c r="E163" s="73">
        <f t="shared" si="42"/>
        <v>38</v>
      </c>
    </row>
    <row r="164" spans="1:5" s="5" customFormat="1" ht="51.7" customHeight="1" x14ac:dyDescent="0.3">
      <c r="A164" s="19" t="s">
        <v>829</v>
      </c>
      <c r="B164" s="130" t="s">
        <v>757</v>
      </c>
      <c r="C164" s="136"/>
      <c r="D164" s="83">
        <f t="shared" si="41"/>
        <v>1680</v>
      </c>
      <c r="E164" s="83">
        <f t="shared" si="41"/>
        <v>1680</v>
      </c>
    </row>
    <row r="165" spans="1:5" s="5" customFormat="1" ht="19.45" customHeight="1" x14ac:dyDescent="0.25">
      <c r="A165" s="188" t="s">
        <v>22</v>
      </c>
      <c r="B165" s="132" t="s">
        <v>757</v>
      </c>
      <c r="C165" s="140" t="s">
        <v>15</v>
      </c>
      <c r="D165" s="81">
        <f t="shared" si="41"/>
        <v>1680</v>
      </c>
      <c r="E165" s="81">
        <f t="shared" si="41"/>
        <v>1680</v>
      </c>
    </row>
    <row r="166" spans="1:5" s="5" customFormat="1" ht="31.4" x14ac:dyDescent="0.25">
      <c r="A166" s="188" t="s">
        <v>17</v>
      </c>
      <c r="B166" s="132" t="s">
        <v>757</v>
      </c>
      <c r="C166" s="140" t="s">
        <v>16</v>
      </c>
      <c r="D166" s="81">
        <f t="shared" si="41"/>
        <v>1680</v>
      </c>
      <c r="E166" s="81">
        <f t="shared" si="41"/>
        <v>1680</v>
      </c>
    </row>
    <row r="167" spans="1:5" s="5" customFormat="1" ht="15.7" x14ac:dyDescent="0.25">
      <c r="A167" s="188" t="s">
        <v>738</v>
      </c>
      <c r="B167" s="132" t="s">
        <v>757</v>
      </c>
      <c r="C167" s="140" t="s">
        <v>78</v>
      </c>
      <c r="D167" s="73">
        <f>0+1680</f>
        <v>1680</v>
      </c>
      <c r="E167" s="73">
        <f>0+1680</f>
        <v>1680</v>
      </c>
    </row>
    <row r="168" spans="1:5" s="5" customFormat="1" ht="49.2" x14ac:dyDescent="0.3">
      <c r="A168" s="7" t="s">
        <v>830</v>
      </c>
      <c r="B168" s="141" t="s">
        <v>578</v>
      </c>
      <c r="C168" s="145"/>
      <c r="D168" s="83">
        <f>D169+D174+D177</f>
        <v>2249</v>
      </c>
      <c r="E168" s="83">
        <f>E169+E174+E177</f>
        <v>2249</v>
      </c>
    </row>
    <row r="169" spans="1:5" s="5" customFormat="1" ht="47.05" x14ac:dyDescent="0.25">
      <c r="A169" s="188" t="s">
        <v>30</v>
      </c>
      <c r="B169" s="140" t="s">
        <v>578</v>
      </c>
      <c r="C169" s="140" t="s">
        <v>31</v>
      </c>
      <c r="D169" s="80">
        <f>D170</f>
        <v>911</v>
      </c>
      <c r="E169" s="80">
        <f>E170</f>
        <v>911</v>
      </c>
    </row>
    <row r="170" spans="1:5" s="5" customFormat="1" ht="15.7" x14ac:dyDescent="0.25">
      <c r="A170" s="188" t="s">
        <v>33</v>
      </c>
      <c r="B170" s="140" t="s">
        <v>578</v>
      </c>
      <c r="C170" s="140" t="s">
        <v>32</v>
      </c>
      <c r="D170" s="80">
        <f>SUM(D171:D173)</f>
        <v>911</v>
      </c>
      <c r="E170" s="80">
        <f>SUM(E171:E173)</f>
        <v>911</v>
      </c>
    </row>
    <row r="171" spans="1:5" s="5" customFormat="1" ht="15.7" x14ac:dyDescent="0.25">
      <c r="A171" s="188" t="s">
        <v>257</v>
      </c>
      <c r="B171" s="140" t="s">
        <v>578</v>
      </c>
      <c r="C171" s="140" t="s">
        <v>88</v>
      </c>
      <c r="D171" s="80">
        <v>520</v>
      </c>
      <c r="E171" s="80">
        <v>520</v>
      </c>
    </row>
    <row r="172" spans="1:5" s="5" customFormat="1" ht="15.7" x14ac:dyDescent="0.25">
      <c r="A172" s="188" t="s">
        <v>90</v>
      </c>
      <c r="B172" s="140" t="s">
        <v>578</v>
      </c>
      <c r="C172" s="140" t="s">
        <v>89</v>
      </c>
      <c r="D172" s="80">
        <v>180</v>
      </c>
      <c r="E172" s="80">
        <v>180</v>
      </c>
    </row>
    <row r="173" spans="1:5" s="5" customFormat="1" ht="31.4" x14ac:dyDescent="0.25">
      <c r="A173" s="188" t="s">
        <v>155</v>
      </c>
      <c r="B173" s="140" t="s">
        <v>578</v>
      </c>
      <c r="C173" s="140" t="s">
        <v>154</v>
      </c>
      <c r="D173" s="80">
        <v>211</v>
      </c>
      <c r="E173" s="80">
        <v>211</v>
      </c>
    </row>
    <row r="174" spans="1:5" s="5" customFormat="1" ht="15.7" x14ac:dyDescent="0.25">
      <c r="A174" s="188" t="s">
        <v>22</v>
      </c>
      <c r="B174" s="140" t="s">
        <v>578</v>
      </c>
      <c r="C174" s="140" t="s">
        <v>15</v>
      </c>
      <c r="D174" s="80">
        <f t="shared" ref="D174:E175" si="43">D175</f>
        <v>1322</v>
      </c>
      <c r="E174" s="80">
        <f t="shared" si="43"/>
        <v>1322</v>
      </c>
    </row>
    <row r="175" spans="1:5" s="5" customFormat="1" ht="31.4" x14ac:dyDescent="0.25">
      <c r="A175" s="188" t="s">
        <v>17</v>
      </c>
      <c r="B175" s="140" t="s">
        <v>578</v>
      </c>
      <c r="C175" s="140" t="s">
        <v>16</v>
      </c>
      <c r="D175" s="80">
        <f t="shared" si="43"/>
        <v>1322</v>
      </c>
      <c r="E175" s="80">
        <f t="shared" si="43"/>
        <v>1322</v>
      </c>
    </row>
    <row r="176" spans="1:5" s="5" customFormat="1" ht="15.7" x14ac:dyDescent="0.25">
      <c r="A176" s="188" t="s">
        <v>738</v>
      </c>
      <c r="B176" s="140" t="s">
        <v>578</v>
      </c>
      <c r="C176" s="140" t="s">
        <v>78</v>
      </c>
      <c r="D176" s="73">
        <f t="shared" ref="D176:E176" si="44">1203+119</f>
        <v>1322</v>
      </c>
      <c r="E176" s="73">
        <f t="shared" si="44"/>
        <v>1322</v>
      </c>
    </row>
    <row r="177" spans="1:5" s="5" customFormat="1" ht="15.7" x14ac:dyDescent="0.25">
      <c r="A177" s="14" t="s">
        <v>13</v>
      </c>
      <c r="B177" s="140" t="s">
        <v>578</v>
      </c>
      <c r="C177" s="140" t="s">
        <v>14</v>
      </c>
      <c r="D177" s="80">
        <f t="shared" ref="D177:E178" si="45">D178</f>
        <v>16</v>
      </c>
      <c r="E177" s="80">
        <f t="shared" si="45"/>
        <v>16</v>
      </c>
    </row>
    <row r="178" spans="1:5" s="5" customFormat="1" ht="15.7" x14ac:dyDescent="0.25">
      <c r="A178" s="188" t="s">
        <v>35</v>
      </c>
      <c r="B178" s="140" t="s">
        <v>578</v>
      </c>
      <c r="C178" s="140" t="s">
        <v>34</v>
      </c>
      <c r="D178" s="80">
        <f t="shared" si="45"/>
        <v>16</v>
      </c>
      <c r="E178" s="80">
        <f t="shared" si="45"/>
        <v>16</v>
      </c>
    </row>
    <row r="179" spans="1:5" s="5" customFormat="1" ht="15.7" x14ac:dyDescent="0.25">
      <c r="A179" s="188" t="s">
        <v>81</v>
      </c>
      <c r="B179" s="140" t="s">
        <v>578</v>
      </c>
      <c r="C179" s="140" t="s">
        <v>82</v>
      </c>
      <c r="D179" s="80">
        <v>16</v>
      </c>
      <c r="E179" s="80">
        <v>16</v>
      </c>
    </row>
    <row r="180" spans="1:5" s="5" customFormat="1" ht="47.05" x14ac:dyDescent="0.2">
      <c r="A180" s="117" t="s">
        <v>716</v>
      </c>
      <c r="B180" s="130" t="s">
        <v>543</v>
      </c>
      <c r="C180" s="136"/>
      <c r="D180" s="83">
        <f t="shared" ref="D180:E182" si="46">D181</f>
        <v>80902.31</v>
      </c>
      <c r="E180" s="83">
        <f t="shared" si="46"/>
        <v>176860.53999999998</v>
      </c>
    </row>
    <row r="181" spans="1:5" s="5" customFormat="1" ht="15.7" x14ac:dyDescent="0.25">
      <c r="A181" s="23" t="s">
        <v>349</v>
      </c>
      <c r="B181" s="143" t="s">
        <v>543</v>
      </c>
      <c r="C181" s="133" t="s">
        <v>37</v>
      </c>
      <c r="D181" s="80">
        <f t="shared" si="46"/>
        <v>80902.31</v>
      </c>
      <c r="E181" s="80">
        <f t="shared" si="46"/>
        <v>176860.53999999998</v>
      </c>
    </row>
    <row r="182" spans="1:5" s="5" customFormat="1" ht="15.7" x14ac:dyDescent="0.25">
      <c r="A182" s="18" t="s">
        <v>36</v>
      </c>
      <c r="B182" s="143" t="s">
        <v>543</v>
      </c>
      <c r="C182" s="133">
        <v>410</v>
      </c>
      <c r="D182" s="80">
        <f t="shared" si="46"/>
        <v>80902.31</v>
      </c>
      <c r="E182" s="80">
        <f t="shared" si="46"/>
        <v>176860.53999999998</v>
      </c>
    </row>
    <row r="183" spans="1:5" s="5" customFormat="1" ht="31.4" x14ac:dyDescent="0.25">
      <c r="A183" s="18" t="s">
        <v>96</v>
      </c>
      <c r="B183" s="143" t="s">
        <v>543</v>
      </c>
      <c r="C183" s="133" t="s">
        <v>97</v>
      </c>
      <c r="D183" s="73">
        <f>81056.63-154.32</f>
        <v>80902.31</v>
      </c>
      <c r="E183" s="73">
        <f>178048.99-1188.45</f>
        <v>176860.53999999998</v>
      </c>
    </row>
    <row r="184" spans="1:5" s="5" customFormat="1" ht="31.4" x14ac:dyDescent="0.25">
      <c r="A184" s="20" t="s">
        <v>115</v>
      </c>
      <c r="B184" s="130" t="s">
        <v>270</v>
      </c>
      <c r="C184" s="136"/>
      <c r="D184" s="83">
        <f t="shared" ref="D184:E186" si="47">D185</f>
        <v>337655</v>
      </c>
      <c r="E184" s="83">
        <f t="shared" si="47"/>
        <v>340655</v>
      </c>
    </row>
    <row r="185" spans="1:5" s="5" customFormat="1" ht="31.4" x14ac:dyDescent="0.25">
      <c r="A185" s="15" t="s">
        <v>18</v>
      </c>
      <c r="B185" s="140" t="s">
        <v>270</v>
      </c>
      <c r="C185" s="131" t="s">
        <v>20</v>
      </c>
      <c r="D185" s="80">
        <f t="shared" si="47"/>
        <v>337655</v>
      </c>
      <c r="E185" s="80">
        <f t="shared" si="47"/>
        <v>340655</v>
      </c>
    </row>
    <row r="186" spans="1:5" s="5" customFormat="1" ht="15.7" x14ac:dyDescent="0.25">
      <c r="A186" s="14" t="s">
        <v>25</v>
      </c>
      <c r="B186" s="140" t="s">
        <v>270</v>
      </c>
      <c r="C186" s="131" t="s">
        <v>26</v>
      </c>
      <c r="D186" s="73">
        <f t="shared" si="47"/>
        <v>337655</v>
      </c>
      <c r="E186" s="73">
        <f t="shared" si="47"/>
        <v>340655</v>
      </c>
    </row>
    <row r="187" spans="1:5" s="5" customFormat="1" ht="47.05" x14ac:dyDescent="0.25">
      <c r="A187" s="12" t="s">
        <v>100</v>
      </c>
      <c r="B187" s="140" t="s">
        <v>270</v>
      </c>
      <c r="C187" s="131" t="s">
        <v>101</v>
      </c>
      <c r="D187" s="80">
        <v>337655</v>
      </c>
      <c r="E187" s="73">
        <v>340655</v>
      </c>
    </row>
    <row r="188" spans="1:5" s="5" customFormat="1" ht="38.35" customHeight="1" x14ac:dyDescent="0.25">
      <c r="A188" s="187" t="s">
        <v>712</v>
      </c>
      <c r="B188" s="141" t="s">
        <v>713</v>
      </c>
      <c r="C188" s="136"/>
      <c r="D188" s="91">
        <f t="shared" ref="D188:E189" si="48">D189</f>
        <v>141280</v>
      </c>
      <c r="E188" s="91">
        <f t="shared" si="48"/>
        <v>169580</v>
      </c>
    </row>
    <row r="189" spans="1:5" s="5" customFormat="1" ht="15.7" x14ac:dyDescent="0.25">
      <c r="A189" s="188" t="s">
        <v>13</v>
      </c>
      <c r="B189" s="140" t="s">
        <v>713</v>
      </c>
      <c r="C189" s="131">
        <v>800</v>
      </c>
      <c r="D189" s="92">
        <f t="shared" si="48"/>
        <v>141280</v>
      </c>
      <c r="E189" s="92">
        <f t="shared" si="48"/>
        <v>169580</v>
      </c>
    </row>
    <row r="190" spans="1:5" s="5" customFormat="1" ht="15.7" x14ac:dyDescent="0.25">
      <c r="A190" s="188" t="s">
        <v>2</v>
      </c>
      <c r="B190" s="140" t="s">
        <v>713</v>
      </c>
      <c r="C190" s="131" t="s">
        <v>91</v>
      </c>
      <c r="D190" s="80">
        <f>141700-420</f>
        <v>141280</v>
      </c>
      <c r="E190" s="73">
        <f>170000-420</f>
        <v>169580</v>
      </c>
    </row>
    <row r="191" spans="1:5" s="5" customFormat="1" ht="15.7" x14ac:dyDescent="0.25">
      <c r="A191" s="16" t="s">
        <v>426</v>
      </c>
      <c r="B191" s="126" t="s">
        <v>271</v>
      </c>
      <c r="C191" s="127"/>
      <c r="D191" s="77">
        <f>D192</f>
        <v>8842</v>
      </c>
      <c r="E191" s="77">
        <f>E192</f>
        <v>14518</v>
      </c>
    </row>
    <row r="192" spans="1:5" s="5" customFormat="1" ht="15.7" x14ac:dyDescent="0.25">
      <c r="A192" s="20" t="s">
        <v>111</v>
      </c>
      <c r="B192" s="130" t="s">
        <v>272</v>
      </c>
      <c r="C192" s="136"/>
      <c r="D192" s="79">
        <f>D193+D200</f>
        <v>8842</v>
      </c>
      <c r="E192" s="79">
        <f>E193+E200</f>
        <v>14518</v>
      </c>
    </row>
    <row r="193" spans="1:5" s="5" customFormat="1" ht="15.7" x14ac:dyDescent="0.25">
      <c r="A193" s="20" t="s">
        <v>114</v>
      </c>
      <c r="B193" s="130" t="s">
        <v>273</v>
      </c>
      <c r="C193" s="136"/>
      <c r="D193" s="79">
        <f>D194+D197</f>
        <v>1342</v>
      </c>
      <c r="E193" s="79">
        <f>E194+E197</f>
        <v>1342</v>
      </c>
    </row>
    <row r="194" spans="1:5" s="5" customFormat="1" ht="15.7" x14ac:dyDescent="0.25">
      <c r="A194" s="15" t="s">
        <v>22</v>
      </c>
      <c r="B194" s="143" t="s">
        <v>273</v>
      </c>
      <c r="C194" s="133" t="s">
        <v>15</v>
      </c>
      <c r="D194" s="73">
        <f t="shared" ref="D194:E195" si="49">D195</f>
        <v>500</v>
      </c>
      <c r="E194" s="73">
        <f t="shared" si="49"/>
        <v>500</v>
      </c>
    </row>
    <row r="195" spans="1:5" s="5" customFormat="1" ht="31.4" x14ac:dyDescent="0.25">
      <c r="A195" s="15" t="s">
        <v>17</v>
      </c>
      <c r="B195" s="143" t="s">
        <v>273</v>
      </c>
      <c r="C195" s="133" t="s">
        <v>16</v>
      </c>
      <c r="D195" s="73">
        <f t="shared" si="49"/>
        <v>500</v>
      </c>
      <c r="E195" s="73">
        <f t="shared" si="49"/>
        <v>500</v>
      </c>
    </row>
    <row r="196" spans="1:5" s="5" customFormat="1" ht="15.7" x14ac:dyDescent="0.25">
      <c r="A196" s="14" t="s">
        <v>738</v>
      </c>
      <c r="B196" s="143" t="s">
        <v>273</v>
      </c>
      <c r="C196" s="131" t="s">
        <v>78</v>
      </c>
      <c r="D196" s="73">
        <v>500</v>
      </c>
      <c r="E196" s="73">
        <v>500</v>
      </c>
    </row>
    <row r="197" spans="1:5" s="5" customFormat="1" ht="31.4" x14ac:dyDescent="0.25">
      <c r="A197" s="15" t="s">
        <v>18</v>
      </c>
      <c r="B197" s="143" t="s">
        <v>273</v>
      </c>
      <c r="C197" s="133" t="s">
        <v>20</v>
      </c>
      <c r="D197" s="73">
        <f t="shared" ref="D197:E198" si="50">D198</f>
        <v>842</v>
      </c>
      <c r="E197" s="73">
        <f t="shared" si="50"/>
        <v>842</v>
      </c>
    </row>
    <row r="198" spans="1:5" s="5" customFormat="1" ht="15.7" x14ac:dyDescent="0.25">
      <c r="A198" s="15" t="s">
        <v>25</v>
      </c>
      <c r="B198" s="143" t="s">
        <v>273</v>
      </c>
      <c r="C198" s="133" t="s">
        <v>26</v>
      </c>
      <c r="D198" s="73">
        <f t="shared" si="50"/>
        <v>842</v>
      </c>
      <c r="E198" s="73">
        <f t="shared" si="50"/>
        <v>842</v>
      </c>
    </row>
    <row r="199" spans="1:5" s="5" customFormat="1" ht="15.7" x14ac:dyDescent="0.25">
      <c r="A199" s="15" t="s">
        <v>83</v>
      </c>
      <c r="B199" s="143" t="s">
        <v>273</v>
      </c>
      <c r="C199" s="133" t="s">
        <v>84</v>
      </c>
      <c r="D199" s="73">
        <v>842</v>
      </c>
      <c r="E199" s="73">
        <v>842</v>
      </c>
    </row>
    <row r="200" spans="1:5" s="5" customFormat="1" ht="31.4" x14ac:dyDescent="0.25">
      <c r="A200" s="12" t="s">
        <v>358</v>
      </c>
      <c r="B200" s="132" t="s">
        <v>356</v>
      </c>
      <c r="C200" s="131"/>
      <c r="D200" s="73">
        <f t="shared" ref="D200:E202" si="51">D201</f>
        <v>7500</v>
      </c>
      <c r="E200" s="73">
        <f t="shared" si="51"/>
        <v>13176</v>
      </c>
    </row>
    <row r="201" spans="1:5" s="5" customFormat="1" ht="15.7" x14ac:dyDescent="0.25">
      <c r="A201" s="15" t="s">
        <v>23</v>
      </c>
      <c r="B201" s="143" t="s">
        <v>356</v>
      </c>
      <c r="C201" s="131" t="s">
        <v>24</v>
      </c>
      <c r="D201" s="73">
        <f t="shared" si="51"/>
        <v>7500</v>
      </c>
      <c r="E201" s="73">
        <f t="shared" si="51"/>
        <v>13176</v>
      </c>
    </row>
    <row r="202" spans="1:5" s="5" customFormat="1" ht="15.7" x14ac:dyDescent="0.25">
      <c r="A202" s="15" t="s">
        <v>124</v>
      </c>
      <c r="B202" s="143" t="s">
        <v>356</v>
      </c>
      <c r="C202" s="131" t="s">
        <v>144</v>
      </c>
      <c r="D202" s="73">
        <f t="shared" si="51"/>
        <v>7500</v>
      </c>
      <c r="E202" s="73">
        <f t="shared" si="51"/>
        <v>13176</v>
      </c>
    </row>
    <row r="203" spans="1:5" s="5" customFormat="1" ht="37.450000000000003" customHeight="1" x14ac:dyDescent="0.25">
      <c r="A203" s="26" t="s">
        <v>357</v>
      </c>
      <c r="B203" s="143" t="s">
        <v>356</v>
      </c>
      <c r="C203" s="131" t="s">
        <v>145</v>
      </c>
      <c r="D203" s="73">
        <v>7500</v>
      </c>
      <c r="E203" s="73">
        <v>13176</v>
      </c>
    </row>
    <row r="204" spans="1:5" s="5" customFormat="1" ht="31.4" x14ac:dyDescent="0.25">
      <c r="A204" s="27" t="s">
        <v>116</v>
      </c>
      <c r="B204" s="126" t="s">
        <v>274</v>
      </c>
      <c r="C204" s="131"/>
      <c r="D204" s="77">
        <f>D205+D239</f>
        <v>274869</v>
      </c>
      <c r="E204" s="77">
        <f>E205+E239</f>
        <v>274869</v>
      </c>
    </row>
    <row r="205" spans="1:5" s="5" customFormat="1" ht="47.05" x14ac:dyDescent="0.25">
      <c r="A205" s="16" t="s">
        <v>275</v>
      </c>
      <c r="B205" s="126" t="s">
        <v>276</v>
      </c>
      <c r="C205" s="127"/>
      <c r="D205" s="77">
        <f>D206+D210+D222+D226</f>
        <v>274409</v>
      </c>
      <c r="E205" s="77">
        <f>E206+E210+E222+E226</f>
        <v>274409</v>
      </c>
    </row>
    <row r="206" spans="1:5" s="5" customFormat="1" ht="16.399999999999999" x14ac:dyDescent="0.3">
      <c r="A206" s="17" t="s">
        <v>52</v>
      </c>
      <c r="B206" s="119" t="s">
        <v>277</v>
      </c>
      <c r="C206" s="142"/>
      <c r="D206" s="78">
        <f t="shared" ref="D206:E208" si="52">D207</f>
        <v>580</v>
      </c>
      <c r="E206" s="78">
        <f t="shared" si="52"/>
        <v>580</v>
      </c>
    </row>
    <row r="207" spans="1:5" s="5" customFormat="1" ht="31.4" x14ac:dyDescent="0.25">
      <c r="A207" s="15" t="s">
        <v>18</v>
      </c>
      <c r="B207" s="140" t="s">
        <v>277</v>
      </c>
      <c r="C207" s="131" t="s">
        <v>20</v>
      </c>
      <c r="D207" s="73">
        <f t="shared" si="52"/>
        <v>580</v>
      </c>
      <c r="E207" s="73">
        <f t="shared" si="52"/>
        <v>580</v>
      </c>
    </row>
    <row r="208" spans="1:5" s="5" customFormat="1" ht="15.7" x14ac:dyDescent="0.25">
      <c r="A208" s="18" t="s">
        <v>25</v>
      </c>
      <c r="B208" s="140" t="s">
        <v>277</v>
      </c>
      <c r="C208" s="131" t="s">
        <v>26</v>
      </c>
      <c r="D208" s="73">
        <f t="shared" si="52"/>
        <v>580</v>
      </c>
      <c r="E208" s="73">
        <f t="shared" si="52"/>
        <v>580</v>
      </c>
    </row>
    <row r="209" spans="1:5" s="5" customFormat="1" ht="15.7" x14ac:dyDescent="0.25">
      <c r="A209" s="15" t="s">
        <v>83</v>
      </c>
      <c r="B209" s="140" t="s">
        <v>277</v>
      </c>
      <c r="C209" s="133" t="s">
        <v>84</v>
      </c>
      <c r="D209" s="73">
        <f>0+580</f>
        <v>580</v>
      </c>
      <c r="E209" s="73">
        <f>0+580</f>
        <v>580</v>
      </c>
    </row>
    <row r="210" spans="1:5" s="5" customFormat="1" ht="16.399999999999999" x14ac:dyDescent="0.3">
      <c r="A210" s="19" t="s">
        <v>117</v>
      </c>
      <c r="B210" s="128" t="s">
        <v>278</v>
      </c>
      <c r="C210" s="142"/>
      <c r="D210" s="78">
        <f>D211+D218</f>
        <v>28260</v>
      </c>
      <c r="E210" s="78">
        <f>E211+E218</f>
        <v>28260</v>
      </c>
    </row>
    <row r="211" spans="1:5" s="5" customFormat="1" ht="15.7" x14ac:dyDescent="0.25">
      <c r="A211" s="20" t="s">
        <v>118</v>
      </c>
      <c r="B211" s="130" t="s">
        <v>279</v>
      </c>
      <c r="C211" s="136"/>
      <c r="D211" s="79">
        <f>D212+D215</f>
        <v>1260</v>
      </c>
      <c r="E211" s="79">
        <f>E212+E215</f>
        <v>1260</v>
      </c>
    </row>
    <row r="212" spans="1:5" s="5" customFormat="1" ht="15.7" x14ac:dyDescent="0.25">
      <c r="A212" s="15" t="s">
        <v>22</v>
      </c>
      <c r="B212" s="143" t="s">
        <v>279</v>
      </c>
      <c r="C212" s="133" t="s">
        <v>15</v>
      </c>
      <c r="D212" s="73">
        <f t="shared" ref="D212:E213" si="53">D213</f>
        <v>200</v>
      </c>
      <c r="E212" s="73">
        <f t="shared" si="53"/>
        <v>200</v>
      </c>
    </row>
    <row r="213" spans="1:5" s="5" customFormat="1" ht="31.4" x14ac:dyDescent="0.25">
      <c r="A213" s="15" t="s">
        <v>17</v>
      </c>
      <c r="B213" s="143" t="s">
        <v>279</v>
      </c>
      <c r="C213" s="133" t="s">
        <v>16</v>
      </c>
      <c r="D213" s="73">
        <f t="shared" si="53"/>
        <v>200</v>
      </c>
      <c r="E213" s="73">
        <f t="shared" si="53"/>
        <v>200</v>
      </c>
    </row>
    <row r="214" spans="1:5" s="5" customFormat="1" ht="15.7" x14ac:dyDescent="0.25">
      <c r="A214" s="14" t="s">
        <v>738</v>
      </c>
      <c r="B214" s="143" t="s">
        <v>279</v>
      </c>
      <c r="C214" s="131" t="s">
        <v>78</v>
      </c>
      <c r="D214" s="73">
        <v>200</v>
      </c>
      <c r="E214" s="73">
        <v>200</v>
      </c>
    </row>
    <row r="215" spans="1:5" s="5" customFormat="1" ht="31.4" x14ac:dyDescent="0.25">
      <c r="A215" s="15" t="s">
        <v>18</v>
      </c>
      <c r="B215" s="143" t="s">
        <v>279</v>
      </c>
      <c r="C215" s="133" t="s">
        <v>20</v>
      </c>
      <c r="D215" s="73">
        <f t="shared" ref="D215:E216" si="54">D216</f>
        <v>1060</v>
      </c>
      <c r="E215" s="73">
        <f t="shared" si="54"/>
        <v>1060</v>
      </c>
    </row>
    <row r="216" spans="1:5" s="5" customFormat="1" ht="15.7" x14ac:dyDescent="0.25">
      <c r="A216" s="15" t="s">
        <v>25</v>
      </c>
      <c r="B216" s="143" t="s">
        <v>279</v>
      </c>
      <c r="C216" s="133" t="s">
        <v>26</v>
      </c>
      <c r="D216" s="73">
        <f t="shared" si="54"/>
        <v>1060</v>
      </c>
      <c r="E216" s="73">
        <f t="shared" si="54"/>
        <v>1060</v>
      </c>
    </row>
    <row r="217" spans="1:5" s="5" customFormat="1" ht="15.7" x14ac:dyDescent="0.25">
      <c r="A217" s="15" t="s">
        <v>83</v>
      </c>
      <c r="B217" s="143" t="s">
        <v>279</v>
      </c>
      <c r="C217" s="133" t="s">
        <v>84</v>
      </c>
      <c r="D217" s="80">
        <v>1060</v>
      </c>
      <c r="E217" s="80">
        <v>1060</v>
      </c>
    </row>
    <row r="218" spans="1:5" s="5" customFormat="1" ht="16.399999999999999" x14ac:dyDescent="0.3">
      <c r="A218" s="28" t="s">
        <v>744</v>
      </c>
      <c r="B218" s="200" t="s">
        <v>745</v>
      </c>
      <c r="C218" s="201"/>
      <c r="D218" s="194">
        <f t="shared" ref="D218:E220" si="55">D219</f>
        <v>27000</v>
      </c>
      <c r="E218" s="194">
        <f t="shared" si="55"/>
        <v>27000</v>
      </c>
    </row>
    <row r="219" spans="1:5" s="5" customFormat="1" ht="15.7" x14ac:dyDescent="0.25">
      <c r="A219" s="12" t="s">
        <v>13</v>
      </c>
      <c r="B219" s="182" t="s">
        <v>745</v>
      </c>
      <c r="C219" s="202" t="s">
        <v>14</v>
      </c>
      <c r="D219" s="203">
        <f t="shared" si="55"/>
        <v>27000</v>
      </c>
      <c r="E219" s="203">
        <f t="shared" si="55"/>
        <v>27000</v>
      </c>
    </row>
    <row r="220" spans="1:5" s="5" customFormat="1" ht="47.05" x14ac:dyDescent="0.25">
      <c r="A220" s="39" t="s">
        <v>350</v>
      </c>
      <c r="B220" s="182" t="s">
        <v>745</v>
      </c>
      <c r="C220" s="202" t="s">
        <v>12</v>
      </c>
      <c r="D220" s="203">
        <f t="shared" si="55"/>
        <v>27000</v>
      </c>
      <c r="E220" s="203">
        <f t="shared" si="55"/>
        <v>27000</v>
      </c>
    </row>
    <row r="221" spans="1:5" s="5" customFormat="1" ht="78.45" x14ac:dyDescent="0.25">
      <c r="A221" s="39" t="s">
        <v>585</v>
      </c>
      <c r="B221" s="182" t="s">
        <v>745</v>
      </c>
      <c r="C221" s="202" t="s">
        <v>589</v>
      </c>
      <c r="D221" s="183">
        <f>0+27000</f>
        <v>27000</v>
      </c>
      <c r="E221" s="183">
        <f>0+27000</f>
        <v>27000</v>
      </c>
    </row>
    <row r="222" spans="1:5" s="5" customFormat="1" ht="31.4" x14ac:dyDescent="0.25">
      <c r="A222" s="20" t="s">
        <v>119</v>
      </c>
      <c r="B222" s="130" t="s">
        <v>281</v>
      </c>
      <c r="C222" s="136"/>
      <c r="D222" s="83">
        <f t="shared" ref="D222:E224" si="56">D223</f>
        <v>31813</v>
      </c>
      <c r="E222" s="83">
        <f t="shared" si="56"/>
        <v>31813</v>
      </c>
    </row>
    <row r="223" spans="1:5" s="5" customFormat="1" ht="31.4" x14ac:dyDescent="0.25">
      <c r="A223" s="15" t="s">
        <v>18</v>
      </c>
      <c r="B223" s="140" t="s">
        <v>281</v>
      </c>
      <c r="C223" s="133" t="s">
        <v>20</v>
      </c>
      <c r="D223" s="80">
        <f t="shared" si="56"/>
        <v>31813</v>
      </c>
      <c r="E223" s="80">
        <f t="shared" si="56"/>
        <v>31813</v>
      </c>
    </row>
    <row r="224" spans="1:5" s="5" customFormat="1" ht="15.7" x14ac:dyDescent="0.25">
      <c r="A224" s="15" t="s">
        <v>25</v>
      </c>
      <c r="B224" s="140" t="s">
        <v>281</v>
      </c>
      <c r="C224" s="133" t="s">
        <v>26</v>
      </c>
      <c r="D224" s="80">
        <f t="shared" si="56"/>
        <v>31813</v>
      </c>
      <c r="E224" s="80">
        <f t="shared" si="56"/>
        <v>31813</v>
      </c>
    </row>
    <row r="225" spans="1:5" s="5" customFormat="1" ht="47.05" x14ac:dyDescent="0.25">
      <c r="A225" s="12" t="s">
        <v>100</v>
      </c>
      <c r="B225" s="140" t="s">
        <v>281</v>
      </c>
      <c r="C225" s="131" t="s">
        <v>101</v>
      </c>
      <c r="D225" s="80">
        <f>58813-27000</f>
        <v>31813</v>
      </c>
      <c r="E225" s="80">
        <f>58813-27000</f>
        <v>31813</v>
      </c>
    </row>
    <row r="226" spans="1:5" s="5" customFormat="1" ht="15.7" x14ac:dyDescent="0.25">
      <c r="A226" s="20" t="s">
        <v>282</v>
      </c>
      <c r="B226" s="130" t="s">
        <v>283</v>
      </c>
      <c r="C226" s="136"/>
      <c r="D226" s="83">
        <f>D227+D231+D235</f>
        <v>213756</v>
      </c>
      <c r="E226" s="83">
        <f>E227+E231+E235</f>
        <v>213756</v>
      </c>
    </row>
    <row r="227" spans="1:5" s="5" customFormat="1" ht="31.55" customHeight="1" x14ac:dyDescent="0.25">
      <c r="A227" s="20" t="s">
        <v>284</v>
      </c>
      <c r="B227" s="130" t="s">
        <v>285</v>
      </c>
      <c r="C227" s="136"/>
      <c r="D227" s="79">
        <f t="shared" ref="D227:E229" si="57">D228</f>
        <v>2167</v>
      </c>
      <c r="E227" s="79">
        <f t="shared" si="57"/>
        <v>2167</v>
      </c>
    </row>
    <row r="228" spans="1:5" s="5" customFormat="1" ht="31.4" x14ac:dyDescent="0.25">
      <c r="A228" s="15" t="s">
        <v>18</v>
      </c>
      <c r="B228" s="143" t="s">
        <v>285</v>
      </c>
      <c r="C228" s="133" t="s">
        <v>20</v>
      </c>
      <c r="D228" s="73">
        <f t="shared" si="57"/>
        <v>2167</v>
      </c>
      <c r="E228" s="73">
        <f t="shared" si="57"/>
        <v>2167</v>
      </c>
    </row>
    <row r="229" spans="1:5" s="5" customFormat="1" ht="15.7" x14ac:dyDescent="0.25">
      <c r="A229" s="15" t="s">
        <v>25</v>
      </c>
      <c r="B229" s="143" t="s">
        <v>285</v>
      </c>
      <c r="C229" s="133" t="s">
        <v>26</v>
      </c>
      <c r="D229" s="73">
        <f t="shared" si="57"/>
        <v>2167</v>
      </c>
      <c r="E229" s="73">
        <f t="shared" si="57"/>
        <v>2167</v>
      </c>
    </row>
    <row r="230" spans="1:5" s="5" customFormat="1" ht="15.7" x14ac:dyDescent="0.25">
      <c r="A230" s="15" t="s">
        <v>83</v>
      </c>
      <c r="B230" s="143" t="s">
        <v>285</v>
      </c>
      <c r="C230" s="133" t="s">
        <v>84</v>
      </c>
      <c r="D230" s="73">
        <v>2167</v>
      </c>
      <c r="E230" s="73">
        <v>2167</v>
      </c>
    </row>
    <row r="231" spans="1:5" s="5" customFormat="1" ht="31.4" x14ac:dyDescent="0.25">
      <c r="A231" s="29" t="s">
        <v>541</v>
      </c>
      <c r="B231" s="130" t="s">
        <v>542</v>
      </c>
      <c r="C231" s="141"/>
      <c r="D231" s="93">
        <f t="shared" ref="D231:E233" si="58">D232</f>
        <v>280</v>
      </c>
      <c r="E231" s="93">
        <f t="shared" si="58"/>
        <v>280</v>
      </c>
    </row>
    <row r="232" spans="1:5" s="5" customFormat="1" ht="31.4" x14ac:dyDescent="0.25">
      <c r="A232" s="9" t="s">
        <v>18</v>
      </c>
      <c r="B232" s="132" t="s">
        <v>542</v>
      </c>
      <c r="C232" s="146" t="s">
        <v>20</v>
      </c>
      <c r="D232" s="94">
        <f t="shared" si="58"/>
        <v>280</v>
      </c>
      <c r="E232" s="94">
        <f t="shared" si="58"/>
        <v>280</v>
      </c>
    </row>
    <row r="233" spans="1:5" s="5" customFormat="1" ht="15.7" x14ac:dyDescent="0.25">
      <c r="A233" s="9" t="s">
        <v>25</v>
      </c>
      <c r="B233" s="132" t="s">
        <v>542</v>
      </c>
      <c r="C233" s="146" t="s">
        <v>26</v>
      </c>
      <c r="D233" s="94">
        <f t="shared" si="58"/>
        <v>280</v>
      </c>
      <c r="E233" s="94">
        <f t="shared" si="58"/>
        <v>280</v>
      </c>
    </row>
    <row r="234" spans="1:5" s="5" customFormat="1" ht="15.7" x14ac:dyDescent="0.25">
      <c r="A234" s="9" t="s">
        <v>83</v>
      </c>
      <c r="B234" s="132" t="s">
        <v>542</v>
      </c>
      <c r="C234" s="146" t="s">
        <v>84</v>
      </c>
      <c r="D234" s="94">
        <v>280</v>
      </c>
      <c r="E234" s="94">
        <v>280</v>
      </c>
    </row>
    <row r="235" spans="1:5" s="5" customFormat="1" ht="31.4" x14ac:dyDescent="0.25">
      <c r="A235" s="30" t="s">
        <v>286</v>
      </c>
      <c r="B235" s="141" t="s">
        <v>287</v>
      </c>
      <c r="C235" s="136"/>
      <c r="D235" s="79">
        <f t="shared" ref="D235:E237" si="59">D236</f>
        <v>211309</v>
      </c>
      <c r="E235" s="79">
        <f t="shared" si="59"/>
        <v>211309</v>
      </c>
    </row>
    <row r="236" spans="1:5" s="5" customFormat="1" ht="31.4" x14ac:dyDescent="0.25">
      <c r="A236" s="15" t="s">
        <v>18</v>
      </c>
      <c r="B236" s="140" t="s">
        <v>287</v>
      </c>
      <c r="C236" s="133" t="s">
        <v>20</v>
      </c>
      <c r="D236" s="73">
        <f t="shared" si="59"/>
        <v>211309</v>
      </c>
      <c r="E236" s="73">
        <f t="shared" si="59"/>
        <v>211309</v>
      </c>
    </row>
    <row r="237" spans="1:5" s="5" customFormat="1" ht="15.7" x14ac:dyDescent="0.25">
      <c r="A237" s="15" t="s">
        <v>25</v>
      </c>
      <c r="B237" s="140" t="s">
        <v>287</v>
      </c>
      <c r="C237" s="133" t="s">
        <v>26</v>
      </c>
      <c r="D237" s="73">
        <f t="shared" si="59"/>
        <v>211309</v>
      </c>
      <c r="E237" s="73">
        <f t="shared" si="59"/>
        <v>211309</v>
      </c>
    </row>
    <row r="238" spans="1:5" s="5" customFormat="1" ht="47.05" x14ac:dyDescent="0.25">
      <c r="A238" s="12" t="s">
        <v>100</v>
      </c>
      <c r="B238" s="140" t="s">
        <v>287</v>
      </c>
      <c r="C238" s="131" t="s">
        <v>101</v>
      </c>
      <c r="D238" s="73">
        <v>211309</v>
      </c>
      <c r="E238" s="73">
        <v>211309</v>
      </c>
    </row>
    <row r="239" spans="1:5" s="5" customFormat="1" ht="47.05" x14ac:dyDescent="0.25">
      <c r="A239" s="16" t="s">
        <v>275</v>
      </c>
      <c r="B239" s="126" t="s">
        <v>288</v>
      </c>
      <c r="C239" s="127"/>
      <c r="D239" s="77">
        <f t="shared" ref="D239:E239" si="60">D240</f>
        <v>460</v>
      </c>
      <c r="E239" s="77">
        <f t="shared" si="60"/>
        <v>460</v>
      </c>
    </row>
    <row r="240" spans="1:5" s="5" customFormat="1" ht="15.7" x14ac:dyDescent="0.25">
      <c r="A240" s="20" t="s">
        <v>117</v>
      </c>
      <c r="B240" s="130" t="s">
        <v>290</v>
      </c>
      <c r="C240" s="136"/>
      <c r="D240" s="79">
        <f>D241</f>
        <v>460</v>
      </c>
      <c r="E240" s="79">
        <f>E241</f>
        <v>460</v>
      </c>
    </row>
    <row r="241" spans="1:16368" s="5" customFormat="1" ht="15.7" x14ac:dyDescent="0.25">
      <c r="A241" s="20" t="s">
        <v>118</v>
      </c>
      <c r="B241" s="130" t="s">
        <v>291</v>
      </c>
      <c r="C241" s="136"/>
      <c r="D241" s="79">
        <f>D242+D245</f>
        <v>460</v>
      </c>
      <c r="E241" s="79">
        <f>E242+E245</f>
        <v>460</v>
      </c>
    </row>
    <row r="242" spans="1:16368" s="5" customFormat="1" ht="15.7" x14ac:dyDescent="0.25">
      <c r="A242" s="15" t="s">
        <v>22</v>
      </c>
      <c r="B242" s="143" t="s">
        <v>291</v>
      </c>
      <c r="C242" s="133" t="s">
        <v>15</v>
      </c>
      <c r="D242" s="73">
        <f t="shared" ref="D242:E243" si="61">D243</f>
        <v>170</v>
      </c>
      <c r="E242" s="73">
        <f t="shared" si="61"/>
        <v>170</v>
      </c>
    </row>
    <row r="243" spans="1:16368" s="5" customFormat="1" ht="31.4" x14ac:dyDescent="0.25">
      <c r="A243" s="15" t="s">
        <v>17</v>
      </c>
      <c r="B243" s="143" t="s">
        <v>291</v>
      </c>
      <c r="C243" s="133" t="s">
        <v>16</v>
      </c>
      <c r="D243" s="73">
        <f t="shared" si="61"/>
        <v>170</v>
      </c>
      <c r="E243" s="73">
        <f t="shared" si="61"/>
        <v>170</v>
      </c>
    </row>
    <row r="244" spans="1:16368" s="5" customFormat="1" ht="15.7" x14ac:dyDescent="0.25">
      <c r="A244" s="14" t="s">
        <v>738</v>
      </c>
      <c r="B244" s="143" t="s">
        <v>291</v>
      </c>
      <c r="C244" s="131" t="s">
        <v>78</v>
      </c>
      <c r="D244" s="73">
        <v>170</v>
      </c>
      <c r="E244" s="73">
        <v>170</v>
      </c>
    </row>
    <row r="245" spans="1:16368" s="5" customFormat="1" ht="31.4" x14ac:dyDescent="0.25">
      <c r="A245" s="15" t="s">
        <v>18</v>
      </c>
      <c r="B245" s="143" t="s">
        <v>291</v>
      </c>
      <c r="C245" s="133" t="s">
        <v>20</v>
      </c>
      <c r="D245" s="73">
        <f t="shared" ref="D245:E246" si="62">D246</f>
        <v>290</v>
      </c>
      <c r="E245" s="73">
        <f t="shared" si="62"/>
        <v>290</v>
      </c>
    </row>
    <row r="246" spans="1:16368" s="5" customFormat="1" ht="15.7" x14ac:dyDescent="0.25">
      <c r="A246" s="15" t="s">
        <v>25</v>
      </c>
      <c r="B246" s="143" t="s">
        <v>291</v>
      </c>
      <c r="C246" s="133" t="s">
        <v>26</v>
      </c>
      <c r="D246" s="73">
        <f t="shared" si="62"/>
        <v>290</v>
      </c>
      <c r="E246" s="73">
        <f t="shared" si="62"/>
        <v>290</v>
      </c>
    </row>
    <row r="247" spans="1:16368" s="5" customFormat="1" ht="15.7" x14ac:dyDescent="0.25">
      <c r="A247" s="15" t="s">
        <v>83</v>
      </c>
      <c r="B247" s="143" t="s">
        <v>291</v>
      </c>
      <c r="C247" s="133" t="s">
        <v>84</v>
      </c>
      <c r="D247" s="73">
        <v>290</v>
      </c>
      <c r="E247" s="73">
        <v>290</v>
      </c>
    </row>
    <row r="248" spans="1:16368" s="5" customFormat="1" ht="15.7" x14ac:dyDescent="0.25">
      <c r="A248" s="6" t="s">
        <v>120</v>
      </c>
      <c r="B248" s="126" t="s">
        <v>292</v>
      </c>
      <c r="C248" s="131"/>
      <c r="D248" s="100">
        <f>D250+D263+D271</f>
        <v>45074</v>
      </c>
      <c r="E248" s="100">
        <f>E250+E263+E271</f>
        <v>45074</v>
      </c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  <c r="IV248" s="34"/>
      <c r="IW248" s="34"/>
      <c r="IX248" s="34"/>
      <c r="IY248" s="34"/>
      <c r="IZ248" s="34"/>
      <c r="JA248" s="34"/>
      <c r="JB248" s="34"/>
      <c r="JC248" s="34"/>
      <c r="JD248" s="34"/>
      <c r="JE248" s="34"/>
      <c r="JF248" s="34"/>
      <c r="JG248" s="34"/>
      <c r="JH248" s="34"/>
      <c r="JI248" s="34"/>
      <c r="JJ248" s="34"/>
      <c r="JK248" s="34"/>
      <c r="JL248" s="34"/>
      <c r="JM248" s="34"/>
      <c r="JN248" s="34"/>
      <c r="JO248" s="34"/>
      <c r="JP248" s="34"/>
      <c r="JQ248" s="34"/>
      <c r="JR248" s="34"/>
      <c r="JS248" s="34"/>
      <c r="JT248" s="34"/>
      <c r="JU248" s="34"/>
      <c r="JV248" s="34"/>
      <c r="JW248" s="34"/>
      <c r="JX248" s="34"/>
      <c r="JY248" s="34"/>
      <c r="JZ248" s="34"/>
      <c r="KA248" s="34"/>
      <c r="KB248" s="34"/>
      <c r="KC248" s="34"/>
      <c r="KD248" s="34"/>
      <c r="KE248" s="34"/>
      <c r="KF248" s="34"/>
      <c r="KG248" s="34"/>
      <c r="KH248" s="34"/>
      <c r="KI248" s="34"/>
      <c r="KJ248" s="34"/>
      <c r="KK248" s="34"/>
      <c r="KL248" s="34"/>
      <c r="KM248" s="34"/>
      <c r="KN248" s="34"/>
      <c r="KO248" s="34"/>
      <c r="KP248" s="34"/>
      <c r="KQ248" s="34"/>
      <c r="KR248" s="34"/>
      <c r="KS248" s="34"/>
      <c r="KT248" s="34"/>
      <c r="KU248" s="34"/>
      <c r="KV248" s="34"/>
      <c r="KW248" s="34"/>
      <c r="KX248" s="34"/>
      <c r="KY248" s="34"/>
      <c r="KZ248" s="34"/>
      <c r="LA248" s="34"/>
      <c r="LB248" s="34"/>
      <c r="LC248" s="34"/>
      <c r="LD248" s="34"/>
      <c r="LE248" s="34"/>
      <c r="LF248" s="34"/>
      <c r="LG248" s="34"/>
      <c r="LH248" s="34"/>
      <c r="LI248" s="34"/>
      <c r="LJ248" s="34"/>
      <c r="LK248" s="34"/>
      <c r="LL248" s="34"/>
      <c r="LM248" s="34"/>
      <c r="LN248" s="34"/>
      <c r="LO248" s="34"/>
      <c r="LP248" s="34"/>
      <c r="LQ248" s="34"/>
      <c r="LR248" s="34"/>
      <c r="LS248" s="34"/>
      <c r="LT248" s="34"/>
      <c r="LU248" s="34"/>
      <c r="LV248" s="34"/>
      <c r="LW248" s="34"/>
      <c r="LX248" s="34"/>
      <c r="LY248" s="34"/>
      <c r="LZ248" s="34"/>
      <c r="MA248" s="34"/>
      <c r="MB248" s="34"/>
      <c r="MC248" s="34"/>
      <c r="MD248" s="34"/>
      <c r="ME248" s="34"/>
      <c r="MF248" s="34"/>
      <c r="MG248" s="34"/>
      <c r="MH248" s="34"/>
      <c r="MI248" s="34"/>
      <c r="MJ248" s="34"/>
      <c r="MK248" s="34"/>
      <c r="ML248" s="34"/>
      <c r="MM248" s="34"/>
      <c r="MN248" s="34"/>
      <c r="MO248" s="34"/>
      <c r="MP248" s="34"/>
      <c r="MQ248" s="34"/>
      <c r="MR248" s="34"/>
      <c r="MS248" s="34"/>
      <c r="MT248" s="34"/>
      <c r="MU248" s="34"/>
      <c r="MV248" s="34"/>
      <c r="MW248" s="34"/>
      <c r="MX248" s="34"/>
      <c r="MY248" s="34"/>
      <c r="MZ248" s="34"/>
      <c r="NA248" s="34"/>
      <c r="NB248" s="34"/>
      <c r="NC248" s="34"/>
      <c r="ND248" s="34"/>
      <c r="NE248" s="34"/>
      <c r="NF248" s="34"/>
      <c r="NG248" s="34"/>
      <c r="NH248" s="34"/>
      <c r="NI248" s="34"/>
      <c r="NJ248" s="34"/>
      <c r="NK248" s="34"/>
      <c r="NL248" s="34"/>
      <c r="NM248" s="34"/>
      <c r="NN248" s="34"/>
      <c r="NO248" s="34"/>
      <c r="NP248" s="34"/>
      <c r="NQ248" s="34"/>
      <c r="NR248" s="34"/>
      <c r="NS248" s="34"/>
      <c r="NT248" s="34"/>
      <c r="NU248" s="34"/>
      <c r="NV248" s="34"/>
      <c r="NW248" s="34"/>
      <c r="NX248" s="34"/>
      <c r="NY248" s="34"/>
      <c r="NZ248" s="34"/>
      <c r="OA248" s="34"/>
      <c r="OB248" s="34"/>
      <c r="OC248" s="34"/>
      <c r="OD248" s="34"/>
      <c r="OE248" s="34"/>
      <c r="OF248" s="34"/>
      <c r="OG248" s="34"/>
      <c r="OH248" s="34"/>
      <c r="OI248" s="34"/>
      <c r="OJ248" s="34"/>
      <c r="OK248" s="34"/>
      <c r="OL248" s="34"/>
      <c r="OM248" s="34"/>
      <c r="ON248" s="34"/>
      <c r="OO248" s="34"/>
      <c r="OP248" s="34"/>
      <c r="OQ248" s="34"/>
      <c r="OR248" s="34"/>
      <c r="OS248" s="34"/>
      <c r="OT248" s="34"/>
      <c r="OU248" s="34"/>
      <c r="OV248" s="34"/>
      <c r="OW248" s="34"/>
      <c r="OX248" s="34"/>
      <c r="OY248" s="34"/>
      <c r="OZ248" s="34"/>
      <c r="PA248" s="34"/>
      <c r="PB248" s="34"/>
      <c r="PC248" s="34"/>
      <c r="PD248" s="34"/>
      <c r="PE248" s="34"/>
      <c r="PF248" s="34"/>
      <c r="PG248" s="34"/>
      <c r="PH248" s="34"/>
      <c r="PI248" s="34"/>
      <c r="PJ248" s="34"/>
      <c r="PK248" s="34"/>
      <c r="PL248" s="34"/>
      <c r="PM248" s="34"/>
      <c r="PN248" s="34"/>
      <c r="PO248" s="34"/>
      <c r="PP248" s="34"/>
      <c r="PQ248" s="34"/>
      <c r="PR248" s="34"/>
      <c r="PS248" s="34"/>
      <c r="PT248" s="34"/>
      <c r="PU248" s="34"/>
      <c r="PV248" s="34"/>
      <c r="PW248" s="34"/>
      <c r="PX248" s="34"/>
      <c r="PY248" s="34"/>
      <c r="PZ248" s="34"/>
      <c r="QA248" s="34"/>
      <c r="QB248" s="34"/>
      <c r="QC248" s="34"/>
      <c r="QD248" s="34"/>
      <c r="QE248" s="34"/>
      <c r="QF248" s="34"/>
      <c r="QG248" s="34"/>
      <c r="QH248" s="34"/>
      <c r="QI248" s="34"/>
      <c r="QJ248" s="34"/>
      <c r="QK248" s="34"/>
      <c r="QL248" s="34"/>
      <c r="QM248" s="34"/>
      <c r="QN248" s="34"/>
      <c r="QO248" s="34"/>
      <c r="QP248" s="34"/>
      <c r="QQ248" s="34"/>
      <c r="QR248" s="34"/>
      <c r="QS248" s="34"/>
      <c r="QT248" s="34"/>
      <c r="QU248" s="34"/>
      <c r="QV248" s="34"/>
      <c r="QW248" s="34"/>
      <c r="QX248" s="34"/>
      <c r="QY248" s="34"/>
      <c r="QZ248" s="34"/>
      <c r="RA248" s="34"/>
      <c r="RB248" s="34"/>
      <c r="RC248" s="34"/>
      <c r="RD248" s="34"/>
      <c r="RE248" s="34"/>
      <c r="RF248" s="34"/>
      <c r="RG248" s="34"/>
      <c r="RH248" s="34"/>
      <c r="RI248" s="34"/>
      <c r="RJ248" s="34"/>
      <c r="RK248" s="34"/>
      <c r="RL248" s="34"/>
      <c r="RM248" s="34"/>
      <c r="RN248" s="34"/>
      <c r="RO248" s="34"/>
      <c r="RP248" s="34"/>
      <c r="RQ248" s="34"/>
      <c r="RR248" s="34"/>
      <c r="RS248" s="34"/>
      <c r="RT248" s="34"/>
      <c r="RU248" s="34"/>
      <c r="RV248" s="34"/>
      <c r="RW248" s="34"/>
      <c r="RX248" s="34"/>
      <c r="RY248" s="34"/>
      <c r="RZ248" s="34"/>
      <c r="SA248" s="34"/>
      <c r="SB248" s="34"/>
      <c r="SC248" s="34"/>
      <c r="SD248" s="34"/>
      <c r="SE248" s="34"/>
      <c r="SF248" s="34"/>
      <c r="SG248" s="34"/>
      <c r="SH248" s="34"/>
      <c r="SI248" s="34"/>
      <c r="SJ248" s="34"/>
      <c r="SK248" s="34"/>
      <c r="SL248" s="34"/>
      <c r="SM248" s="34"/>
      <c r="SN248" s="34"/>
      <c r="SO248" s="34"/>
      <c r="SP248" s="34"/>
      <c r="SQ248" s="34"/>
      <c r="SR248" s="34"/>
      <c r="SS248" s="34"/>
      <c r="ST248" s="34"/>
      <c r="SU248" s="34"/>
      <c r="SV248" s="34"/>
      <c r="SW248" s="34"/>
      <c r="SX248" s="34"/>
      <c r="SY248" s="34"/>
      <c r="SZ248" s="34"/>
      <c r="TA248" s="34"/>
      <c r="TB248" s="34"/>
      <c r="TC248" s="34"/>
      <c r="TD248" s="34"/>
      <c r="TE248" s="34"/>
      <c r="TF248" s="34"/>
      <c r="TG248" s="34"/>
      <c r="TH248" s="34"/>
      <c r="TI248" s="34"/>
      <c r="TJ248" s="34"/>
      <c r="TK248" s="34"/>
      <c r="TL248" s="34"/>
      <c r="TM248" s="34"/>
      <c r="TN248" s="34"/>
      <c r="TO248" s="34"/>
      <c r="TP248" s="34"/>
      <c r="TQ248" s="34"/>
      <c r="TR248" s="34"/>
      <c r="TS248" s="34"/>
      <c r="TT248" s="34"/>
      <c r="TU248" s="34"/>
      <c r="TV248" s="34"/>
      <c r="TW248" s="34"/>
      <c r="TX248" s="34"/>
      <c r="TY248" s="34"/>
      <c r="TZ248" s="34"/>
      <c r="UA248" s="34"/>
      <c r="UB248" s="34"/>
      <c r="UC248" s="34"/>
      <c r="UD248" s="34"/>
      <c r="UE248" s="34"/>
      <c r="UF248" s="34"/>
      <c r="UG248" s="34"/>
      <c r="UH248" s="34"/>
      <c r="UI248" s="34"/>
      <c r="UJ248" s="34"/>
      <c r="UK248" s="34"/>
      <c r="UL248" s="34"/>
      <c r="UM248" s="34"/>
      <c r="UN248" s="34"/>
      <c r="UO248" s="34"/>
      <c r="UP248" s="34"/>
      <c r="UQ248" s="34"/>
      <c r="UR248" s="34"/>
      <c r="US248" s="34"/>
      <c r="UT248" s="34"/>
      <c r="UU248" s="34"/>
      <c r="UV248" s="34"/>
      <c r="UW248" s="34"/>
      <c r="UX248" s="34"/>
      <c r="UY248" s="34"/>
      <c r="UZ248" s="34"/>
      <c r="VA248" s="34"/>
      <c r="VB248" s="34"/>
      <c r="VC248" s="34"/>
      <c r="VD248" s="34"/>
      <c r="VE248" s="34"/>
      <c r="VF248" s="34"/>
      <c r="VG248" s="34"/>
      <c r="VH248" s="34"/>
      <c r="VI248" s="34"/>
      <c r="VJ248" s="34"/>
      <c r="VK248" s="34"/>
      <c r="VL248" s="34"/>
      <c r="VM248" s="34"/>
      <c r="VN248" s="34"/>
      <c r="VO248" s="34"/>
      <c r="VP248" s="34"/>
      <c r="VQ248" s="34"/>
      <c r="VR248" s="34"/>
      <c r="VS248" s="34"/>
      <c r="VT248" s="34"/>
      <c r="VU248" s="34"/>
      <c r="VV248" s="34"/>
      <c r="VW248" s="34"/>
      <c r="VX248" s="34"/>
      <c r="VY248" s="34"/>
      <c r="VZ248" s="34"/>
      <c r="WA248" s="34"/>
      <c r="WB248" s="34"/>
      <c r="WC248" s="34"/>
      <c r="WD248" s="34"/>
      <c r="WE248" s="34"/>
      <c r="WF248" s="34"/>
      <c r="WG248" s="34"/>
      <c r="WH248" s="34"/>
      <c r="WI248" s="34"/>
      <c r="WJ248" s="34"/>
      <c r="WK248" s="34"/>
      <c r="WL248" s="34"/>
      <c r="WM248" s="34"/>
      <c r="WN248" s="34"/>
      <c r="WO248" s="34"/>
      <c r="WP248" s="34"/>
      <c r="WQ248" s="34"/>
      <c r="WR248" s="34"/>
      <c r="WS248" s="34"/>
      <c r="WT248" s="34"/>
      <c r="WU248" s="34"/>
      <c r="WV248" s="34"/>
      <c r="WW248" s="34"/>
      <c r="WX248" s="34"/>
      <c r="WY248" s="34"/>
      <c r="WZ248" s="34"/>
      <c r="XA248" s="34"/>
      <c r="XB248" s="34"/>
      <c r="XC248" s="34"/>
      <c r="XD248" s="34"/>
      <c r="XE248" s="34"/>
      <c r="XF248" s="34"/>
      <c r="XG248" s="34"/>
      <c r="XH248" s="34"/>
      <c r="XI248" s="34"/>
      <c r="XJ248" s="34"/>
      <c r="XK248" s="34"/>
      <c r="XL248" s="34"/>
      <c r="XM248" s="34"/>
      <c r="XN248" s="34"/>
      <c r="XO248" s="34"/>
      <c r="XP248" s="34"/>
      <c r="XQ248" s="34"/>
      <c r="XR248" s="34"/>
      <c r="XS248" s="34"/>
      <c r="XT248" s="34"/>
      <c r="XU248" s="34"/>
      <c r="XV248" s="34"/>
      <c r="XW248" s="34"/>
      <c r="XX248" s="34"/>
      <c r="XY248" s="34"/>
      <c r="XZ248" s="34"/>
      <c r="YA248" s="34"/>
      <c r="YB248" s="34"/>
      <c r="YC248" s="34"/>
      <c r="YD248" s="34"/>
      <c r="YE248" s="34"/>
      <c r="YF248" s="34"/>
      <c r="YG248" s="34"/>
      <c r="YH248" s="34"/>
      <c r="YI248" s="34"/>
      <c r="YJ248" s="34"/>
      <c r="YK248" s="34"/>
      <c r="YL248" s="34"/>
      <c r="YM248" s="34"/>
      <c r="YN248" s="34"/>
      <c r="YO248" s="34"/>
      <c r="YP248" s="34"/>
      <c r="YQ248" s="34"/>
      <c r="YR248" s="34"/>
      <c r="YS248" s="34"/>
      <c r="YT248" s="34"/>
      <c r="YU248" s="34"/>
      <c r="YV248" s="34"/>
      <c r="YW248" s="34"/>
      <c r="YX248" s="34"/>
      <c r="YY248" s="34"/>
      <c r="YZ248" s="34"/>
      <c r="ZA248" s="34"/>
      <c r="ZB248" s="34"/>
      <c r="ZC248" s="34"/>
      <c r="ZD248" s="34"/>
      <c r="ZE248" s="34"/>
      <c r="ZF248" s="34"/>
      <c r="ZG248" s="34"/>
      <c r="ZH248" s="34"/>
      <c r="ZI248" s="34"/>
      <c r="ZJ248" s="34"/>
      <c r="ZK248" s="34"/>
      <c r="ZL248" s="34"/>
      <c r="ZM248" s="34"/>
      <c r="ZN248" s="34"/>
      <c r="ZO248" s="34"/>
      <c r="ZP248" s="34"/>
      <c r="ZQ248" s="34"/>
      <c r="ZR248" s="34"/>
      <c r="ZS248" s="34"/>
      <c r="ZT248" s="34"/>
      <c r="ZU248" s="34"/>
      <c r="ZV248" s="34"/>
      <c r="ZW248" s="34"/>
      <c r="ZX248" s="34"/>
      <c r="ZY248" s="34"/>
      <c r="ZZ248" s="34"/>
      <c r="AAA248" s="34"/>
      <c r="AAB248" s="34"/>
      <c r="AAC248" s="34"/>
      <c r="AAD248" s="34"/>
      <c r="AAE248" s="34"/>
      <c r="AAF248" s="34"/>
      <c r="AAG248" s="34"/>
      <c r="AAH248" s="34"/>
      <c r="AAI248" s="34"/>
      <c r="AAJ248" s="34"/>
      <c r="AAK248" s="34"/>
      <c r="AAL248" s="34"/>
      <c r="AAM248" s="34"/>
      <c r="AAN248" s="34"/>
      <c r="AAO248" s="34"/>
      <c r="AAP248" s="34"/>
      <c r="AAQ248" s="34"/>
      <c r="AAR248" s="34"/>
      <c r="AAS248" s="34"/>
      <c r="AAT248" s="34"/>
      <c r="AAU248" s="34"/>
      <c r="AAV248" s="34"/>
      <c r="AAW248" s="34"/>
      <c r="AAX248" s="34"/>
      <c r="AAY248" s="34"/>
      <c r="AAZ248" s="34"/>
      <c r="ABA248" s="34"/>
      <c r="ABB248" s="34"/>
      <c r="ABC248" s="34"/>
      <c r="ABD248" s="34"/>
      <c r="ABE248" s="34"/>
      <c r="ABF248" s="34"/>
      <c r="ABG248" s="34"/>
      <c r="ABH248" s="34"/>
      <c r="ABI248" s="34"/>
      <c r="ABJ248" s="34"/>
      <c r="ABK248" s="34"/>
      <c r="ABL248" s="34"/>
      <c r="ABM248" s="34"/>
      <c r="ABN248" s="34"/>
      <c r="ABO248" s="34"/>
      <c r="ABP248" s="34"/>
      <c r="ABQ248" s="34"/>
      <c r="ABR248" s="34"/>
      <c r="ABS248" s="34"/>
      <c r="ABT248" s="34"/>
      <c r="ABU248" s="34"/>
      <c r="ABV248" s="34"/>
      <c r="ABW248" s="34"/>
      <c r="ABX248" s="34"/>
      <c r="ABY248" s="34"/>
      <c r="ABZ248" s="34"/>
      <c r="ACA248" s="34"/>
      <c r="ACB248" s="34"/>
      <c r="ACC248" s="34"/>
      <c r="ACD248" s="34"/>
      <c r="ACE248" s="34"/>
      <c r="ACF248" s="34"/>
      <c r="ACG248" s="34"/>
      <c r="ACH248" s="34"/>
      <c r="ACI248" s="34"/>
      <c r="ACJ248" s="34"/>
      <c r="ACK248" s="34"/>
      <c r="ACL248" s="34"/>
      <c r="ACM248" s="34"/>
      <c r="ACN248" s="34"/>
      <c r="ACO248" s="34"/>
      <c r="ACP248" s="34"/>
      <c r="ACQ248" s="34"/>
      <c r="ACR248" s="34"/>
      <c r="ACS248" s="34"/>
      <c r="ACT248" s="34"/>
      <c r="ACU248" s="34"/>
      <c r="ACV248" s="34"/>
      <c r="ACW248" s="34"/>
      <c r="ACX248" s="34"/>
      <c r="ACY248" s="34"/>
      <c r="ACZ248" s="34"/>
      <c r="ADA248" s="34"/>
      <c r="ADB248" s="34"/>
      <c r="ADC248" s="34"/>
      <c r="ADD248" s="34"/>
      <c r="ADE248" s="34"/>
      <c r="ADF248" s="34"/>
      <c r="ADG248" s="34"/>
      <c r="ADH248" s="34"/>
      <c r="ADI248" s="34"/>
      <c r="ADJ248" s="34"/>
      <c r="ADK248" s="34"/>
      <c r="ADL248" s="34"/>
      <c r="ADM248" s="34"/>
      <c r="ADN248" s="34"/>
      <c r="ADO248" s="34"/>
      <c r="ADP248" s="34"/>
      <c r="ADQ248" s="34"/>
      <c r="ADR248" s="34"/>
      <c r="ADS248" s="34"/>
      <c r="ADT248" s="34"/>
      <c r="ADU248" s="34"/>
      <c r="ADV248" s="34"/>
      <c r="ADW248" s="34"/>
      <c r="ADX248" s="34"/>
      <c r="ADY248" s="34"/>
      <c r="ADZ248" s="34"/>
      <c r="AEA248" s="34"/>
      <c r="AEB248" s="34"/>
      <c r="AEC248" s="34"/>
      <c r="AED248" s="34"/>
      <c r="AEE248" s="34"/>
      <c r="AEF248" s="34"/>
      <c r="AEG248" s="34"/>
      <c r="AEH248" s="34"/>
      <c r="AEI248" s="34"/>
      <c r="AEJ248" s="34"/>
      <c r="AEK248" s="34"/>
      <c r="AEL248" s="34"/>
      <c r="AEM248" s="34"/>
      <c r="AEN248" s="34"/>
      <c r="AEO248" s="34"/>
      <c r="AEP248" s="34"/>
      <c r="AEQ248" s="34"/>
      <c r="AER248" s="34"/>
      <c r="AES248" s="34"/>
      <c r="AET248" s="34"/>
      <c r="AEU248" s="34"/>
      <c r="AEV248" s="34"/>
      <c r="AEW248" s="34"/>
      <c r="AEX248" s="34"/>
      <c r="AEY248" s="34"/>
      <c r="AEZ248" s="34"/>
      <c r="AFA248" s="34"/>
      <c r="AFB248" s="34"/>
      <c r="AFC248" s="34"/>
      <c r="AFD248" s="34"/>
      <c r="AFE248" s="34"/>
      <c r="AFF248" s="34"/>
      <c r="AFG248" s="34"/>
      <c r="AFH248" s="34"/>
      <c r="AFI248" s="34"/>
      <c r="AFJ248" s="34"/>
      <c r="AFK248" s="34"/>
      <c r="AFL248" s="34"/>
      <c r="AFM248" s="34"/>
      <c r="AFN248" s="34"/>
      <c r="AFO248" s="34"/>
      <c r="AFP248" s="34"/>
      <c r="AFQ248" s="34"/>
      <c r="AFR248" s="34"/>
      <c r="AFS248" s="34"/>
      <c r="AFT248" s="34"/>
      <c r="AFU248" s="34"/>
      <c r="AFV248" s="34"/>
      <c r="AFW248" s="34"/>
      <c r="AFX248" s="34"/>
      <c r="AFY248" s="34"/>
      <c r="AFZ248" s="34"/>
      <c r="AGA248" s="34"/>
      <c r="AGB248" s="34"/>
      <c r="AGC248" s="34"/>
      <c r="AGD248" s="34"/>
      <c r="AGE248" s="34"/>
      <c r="AGF248" s="34"/>
      <c r="AGG248" s="34"/>
      <c r="AGH248" s="34"/>
      <c r="AGI248" s="34"/>
      <c r="AGJ248" s="34"/>
      <c r="AGK248" s="34"/>
      <c r="AGL248" s="34"/>
      <c r="AGM248" s="34"/>
      <c r="AGN248" s="34"/>
      <c r="AGO248" s="34"/>
      <c r="AGP248" s="34"/>
      <c r="AGQ248" s="34"/>
      <c r="AGR248" s="34"/>
      <c r="AGS248" s="34"/>
      <c r="AGT248" s="34"/>
      <c r="AGU248" s="34"/>
      <c r="AGV248" s="34"/>
      <c r="AGW248" s="34"/>
      <c r="AGX248" s="34"/>
      <c r="AGY248" s="34"/>
      <c r="AGZ248" s="34"/>
      <c r="AHA248" s="34"/>
      <c r="AHB248" s="34"/>
      <c r="AHC248" s="34"/>
      <c r="AHD248" s="34"/>
      <c r="AHE248" s="34"/>
      <c r="AHF248" s="34"/>
      <c r="AHG248" s="34"/>
      <c r="AHH248" s="34"/>
      <c r="AHI248" s="34"/>
      <c r="AHJ248" s="34"/>
      <c r="AHK248" s="34"/>
      <c r="AHL248" s="34"/>
      <c r="AHM248" s="34"/>
      <c r="AHN248" s="34"/>
      <c r="AHO248" s="34"/>
      <c r="AHP248" s="34"/>
      <c r="AHQ248" s="34"/>
      <c r="AHR248" s="34"/>
      <c r="AHS248" s="34"/>
      <c r="AHT248" s="34"/>
      <c r="AHU248" s="34"/>
      <c r="AHV248" s="34"/>
      <c r="AHW248" s="34"/>
      <c r="AHX248" s="34"/>
      <c r="AHY248" s="34"/>
      <c r="AHZ248" s="34"/>
      <c r="AIA248" s="34"/>
      <c r="AIB248" s="34"/>
      <c r="AIC248" s="34"/>
      <c r="AID248" s="34"/>
      <c r="AIE248" s="34"/>
      <c r="AIF248" s="34"/>
      <c r="AIG248" s="34"/>
      <c r="AIH248" s="34"/>
      <c r="AII248" s="34"/>
      <c r="AIJ248" s="34"/>
      <c r="AIK248" s="34"/>
      <c r="AIL248" s="34"/>
      <c r="AIM248" s="34"/>
      <c r="AIN248" s="34"/>
      <c r="AIO248" s="34"/>
      <c r="AIP248" s="34"/>
      <c r="AIQ248" s="34"/>
      <c r="AIR248" s="34"/>
      <c r="AIS248" s="34"/>
      <c r="AIT248" s="34"/>
      <c r="AIU248" s="34"/>
      <c r="AIV248" s="34"/>
      <c r="AIW248" s="34"/>
      <c r="AIX248" s="34"/>
      <c r="AIY248" s="34"/>
      <c r="AIZ248" s="34"/>
      <c r="AJA248" s="34"/>
      <c r="AJB248" s="34"/>
      <c r="AJC248" s="34"/>
      <c r="AJD248" s="34"/>
      <c r="AJE248" s="34"/>
      <c r="AJF248" s="34"/>
      <c r="AJG248" s="34"/>
      <c r="AJH248" s="34"/>
      <c r="AJI248" s="34"/>
      <c r="AJJ248" s="34"/>
      <c r="AJK248" s="34"/>
      <c r="AJL248" s="34"/>
      <c r="AJM248" s="34"/>
      <c r="AJN248" s="34"/>
      <c r="AJO248" s="34"/>
      <c r="AJP248" s="34"/>
      <c r="AJQ248" s="34"/>
      <c r="AJR248" s="34"/>
      <c r="AJS248" s="34"/>
      <c r="AJT248" s="34"/>
      <c r="AJU248" s="34"/>
      <c r="AJV248" s="34"/>
      <c r="AJW248" s="34"/>
      <c r="AJX248" s="34"/>
      <c r="AJY248" s="34"/>
      <c r="AJZ248" s="34"/>
      <c r="AKA248" s="34"/>
      <c r="AKB248" s="34"/>
      <c r="AKC248" s="34"/>
      <c r="AKD248" s="34"/>
      <c r="AKE248" s="34"/>
      <c r="AKF248" s="34"/>
      <c r="AKG248" s="34"/>
      <c r="AKH248" s="34"/>
      <c r="AKI248" s="34"/>
      <c r="AKJ248" s="34"/>
      <c r="AKK248" s="34"/>
      <c r="AKL248" s="34"/>
      <c r="AKM248" s="34"/>
      <c r="AKN248" s="34"/>
      <c r="AKO248" s="34"/>
      <c r="AKP248" s="34"/>
      <c r="AKQ248" s="34"/>
      <c r="AKR248" s="34"/>
      <c r="AKS248" s="34"/>
      <c r="AKT248" s="34"/>
      <c r="AKU248" s="34"/>
      <c r="AKV248" s="34"/>
      <c r="AKW248" s="34"/>
      <c r="AKX248" s="34"/>
      <c r="AKY248" s="34"/>
      <c r="AKZ248" s="34"/>
      <c r="ALA248" s="34"/>
      <c r="ALB248" s="34"/>
      <c r="ALC248" s="34"/>
      <c r="ALD248" s="34"/>
      <c r="ALE248" s="34"/>
      <c r="ALF248" s="34"/>
      <c r="ALG248" s="34"/>
      <c r="ALH248" s="34"/>
      <c r="ALI248" s="34"/>
      <c r="ALJ248" s="34"/>
      <c r="ALK248" s="34"/>
      <c r="ALL248" s="34"/>
      <c r="ALM248" s="34"/>
      <c r="ALN248" s="34"/>
      <c r="ALO248" s="34"/>
      <c r="ALP248" s="34"/>
      <c r="ALQ248" s="34"/>
      <c r="ALR248" s="34"/>
      <c r="ALS248" s="34"/>
      <c r="ALT248" s="34"/>
      <c r="ALU248" s="34"/>
      <c r="ALV248" s="34"/>
      <c r="ALW248" s="34"/>
      <c r="ALX248" s="34"/>
      <c r="ALY248" s="34"/>
      <c r="ALZ248" s="34"/>
      <c r="AMA248" s="34"/>
      <c r="AMB248" s="34"/>
      <c r="AMC248" s="34"/>
      <c r="AMD248" s="34"/>
      <c r="AME248" s="34"/>
      <c r="AMF248" s="34"/>
      <c r="AMG248" s="34"/>
      <c r="AMH248" s="34"/>
      <c r="AMI248" s="34"/>
      <c r="AMJ248" s="34"/>
      <c r="AMK248" s="34"/>
      <c r="AML248" s="34"/>
      <c r="AMM248" s="34"/>
      <c r="AMN248" s="34"/>
      <c r="AMO248" s="34"/>
      <c r="AMP248" s="34"/>
      <c r="AMQ248" s="34"/>
      <c r="AMR248" s="34"/>
      <c r="AMS248" s="34"/>
      <c r="AMT248" s="34"/>
      <c r="AMU248" s="34"/>
      <c r="AMV248" s="34"/>
      <c r="AMW248" s="34"/>
      <c r="AMX248" s="34"/>
      <c r="AMY248" s="34"/>
      <c r="AMZ248" s="34"/>
      <c r="ANA248" s="34"/>
      <c r="ANB248" s="34"/>
      <c r="ANC248" s="34"/>
      <c r="AND248" s="34"/>
      <c r="ANE248" s="34"/>
      <c r="ANF248" s="34"/>
      <c r="ANG248" s="34"/>
      <c r="ANH248" s="34"/>
      <c r="ANI248" s="34"/>
      <c r="ANJ248" s="34"/>
      <c r="ANK248" s="34"/>
      <c r="ANL248" s="34"/>
      <c r="ANM248" s="34"/>
      <c r="ANN248" s="34"/>
      <c r="ANO248" s="34"/>
      <c r="ANP248" s="34"/>
      <c r="ANQ248" s="34"/>
      <c r="ANR248" s="34"/>
      <c r="ANS248" s="34"/>
      <c r="ANT248" s="34"/>
      <c r="ANU248" s="34"/>
      <c r="ANV248" s="34"/>
      <c r="ANW248" s="34"/>
      <c r="ANX248" s="34"/>
      <c r="ANY248" s="34"/>
      <c r="ANZ248" s="34"/>
      <c r="AOA248" s="34"/>
      <c r="AOB248" s="34"/>
      <c r="AOC248" s="34"/>
      <c r="AOD248" s="34"/>
      <c r="AOE248" s="34"/>
      <c r="AOF248" s="34"/>
      <c r="AOG248" s="34"/>
      <c r="AOH248" s="34"/>
      <c r="AOI248" s="34"/>
      <c r="AOJ248" s="34"/>
      <c r="AOK248" s="34"/>
      <c r="AOL248" s="34"/>
      <c r="AOM248" s="34"/>
      <c r="AON248" s="34"/>
      <c r="AOO248" s="34"/>
      <c r="AOP248" s="34"/>
      <c r="AOQ248" s="34"/>
      <c r="AOR248" s="34"/>
      <c r="AOS248" s="34"/>
      <c r="AOT248" s="34"/>
      <c r="AOU248" s="34"/>
      <c r="AOV248" s="34"/>
      <c r="AOW248" s="34"/>
      <c r="AOX248" s="34"/>
      <c r="AOY248" s="34"/>
      <c r="AOZ248" s="34"/>
      <c r="APA248" s="34"/>
      <c r="APB248" s="34"/>
      <c r="APC248" s="34"/>
      <c r="APD248" s="34"/>
      <c r="APE248" s="34"/>
      <c r="APF248" s="34"/>
      <c r="APG248" s="34"/>
      <c r="APH248" s="34"/>
      <c r="API248" s="34"/>
      <c r="APJ248" s="34"/>
      <c r="APK248" s="34"/>
      <c r="APL248" s="34"/>
      <c r="APM248" s="34"/>
      <c r="APN248" s="34"/>
      <c r="APO248" s="34"/>
      <c r="APP248" s="34"/>
      <c r="APQ248" s="34"/>
      <c r="APR248" s="34"/>
      <c r="APS248" s="34"/>
      <c r="APT248" s="34"/>
      <c r="APU248" s="34"/>
      <c r="APV248" s="34"/>
      <c r="APW248" s="34"/>
      <c r="APX248" s="34"/>
      <c r="APY248" s="34"/>
      <c r="APZ248" s="34"/>
      <c r="AQA248" s="34"/>
      <c r="AQB248" s="34"/>
      <c r="AQC248" s="34"/>
      <c r="AQD248" s="34"/>
      <c r="AQE248" s="34"/>
      <c r="AQF248" s="34"/>
      <c r="AQG248" s="34"/>
      <c r="AQH248" s="34"/>
      <c r="AQI248" s="34"/>
      <c r="AQJ248" s="34"/>
      <c r="AQK248" s="34"/>
      <c r="AQL248" s="34"/>
      <c r="AQM248" s="34"/>
      <c r="AQN248" s="34"/>
      <c r="AQO248" s="34"/>
      <c r="AQP248" s="34"/>
      <c r="AQQ248" s="34"/>
      <c r="AQR248" s="34"/>
      <c r="AQS248" s="34"/>
      <c r="AQT248" s="34"/>
      <c r="AQU248" s="34"/>
      <c r="AQV248" s="34"/>
      <c r="AQW248" s="34"/>
      <c r="AQX248" s="34"/>
      <c r="AQY248" s="34"/>
      <c r="AQZ248" s="34"/>
      <c r="ARA248" s="34"/>
      <c r="ARB248" s="34"/>
      <c r="ARC248" s="34"/>
      <c r="ARD248" s="34"/>
      <c r="ARE248" s="34"/>
      <c r="ARF248" s="34"/>
      <c r="ARG248" s="34"/>
      <c r="ARH248" s="34"/>
      <c r="ARI248" s="34"/>
      <c r="ARJ248" s="34"/>
      <c r="ARK248" s="34"/>
      <c r="ARL248" s="34"/>
      <c r="ARM248" s="34"/>
      <c r="ARN248" s="34"/>
      <c r="ARO248" s="34"/>
      <c r="ARP248" s="34"/>
      <c r="ARQ248" s="34"/>
      <c r="ARR248" s="34"/>
      <c r="ARS248" s="34"/>
      <c r="ART248" s="34"/>
      <c r="ARU248" s="34"/>
      <c r="ARV248" s="34"/>
      <c r="ARW248" s="34"/>
      <c r="ARX248" s="34"/>
      <c r="ARY248" s="34"/>
      <c r="ARZ248" s="34"/>
      <c r="ASA248" s="34"/>
      <c r="ASB248" s="34"/>
      <c r="ASC248" s="34"/>
      <c r="ASD248" s="34"/>
      <c r="ASE248" s="34"/>
      <c r="ASF248" s="34"/>
      <c r="ASG248" s="34"/>
      <c r="ASH248" s="34"/>
      <c r="ASI248" s="34"/>
      <c r="ASJ248" s="34"/>
      <c r="ASK248" s="34"/>
      <c r="ASL248" s="34"/>
      <c r="ASM248" s="34"/>
      <c r="ASN248" s="34"/>
      <c r="ASO248" s="34"/>
      <c r="ASP248" s="34"/>
      <c r="ASQ248" s="34"/>
      <c r="ASR248" s="34"/>
      <c r="ASS248" s="34"/>
      <c r="AST248" s="34"/>
      <c r="ASU248" s="34"/>
      <c r="ASV248" s="34"/>
      <c r="ASW248" s="34"/>
      <c r="ASX248" s="34"/>
      <c r="ASY248" s="34"/>
      <c r="ASZ248" s="34"/>
      <c r="ATA248" s="34"/>
      <c r="ATB248" s="34"/>
      <c r="ATC248" s="34"/>
      <c r="ATD248" s="34"/>
      <c r="ATE248" s="34"/>
      <c r="ATF248" s="34"/>
      <c r="ATG248" s="34"/>
      <c r="ATH248" s="34"/>
      <c r="ATI248" s="34"/>
      <c r="ATJ248" s="34"/>
      <c r="ATK248" s="34"/>
      <c r="ATL248" s="34"/>
      <c r="ATM248" s="34"/>
      <c r="ATN248" s="34"/>
      <c r="ATO248" s="34"/>
      <c r="ATP248" s="34"/>
      <c r="ATQ248" s="34"/>
      <c r="ATR248" s="34"/>
      <c r="ATS248" s="34"/>
      <c r="ATT248" s="34"/>
      <c r="ATU248" s="34"/>
      <c r="ATV248" s="34"/>
      <c r="ATW248" s="34"/>
      <c r="ATX248" s="34"/>
      <c r="ATY248" s="34"/>
      <c r="ATZ248" s="34"/>
      <c r="AUA248" s="34"/>
      <c r="AUB248" s="34"/>
      <c r="AUC248" s="34"/>
      <c r="AUD248" s="34"/>
      <c r="AUE248" s="34"/>
      <c r="AUF248" s="34"/>
      <c r="AUG248" s="34"/>
      <c r="AUH248" s="34"/>
      <c r="AUI248" s="34"/>
      <c r="AUJ248" s="34"/>
      <c r="AUK248" s="34"/>
      <c r="AUL248" s="34"/>
      <c r="AUM248" s="34"/>
      <c r="AUN248" s="34"/>
      <c r="AUO248" s="34"/>
      <c r="AUP248" s="34"/>
      <c r="AUQ248" s="34"/>
      <c r="AUR248" s="34"/>
      <c r="AUS248" s="34"/>
      <c r="AUT248" s="34"/>
      <c r="AUU248" s="34"/>
      <c r="AUV248" s="34"/>
      <c r="AUW248" s="34"/>
      <c r="AUX248" s="34"/>
      <c r="AUY248" s="34"/>
      <c r="AUZ248" s="34"/>
      <c r="AVA248" s="34"/>
      <c r="AVB248" s="34"/>
      <c r="AVC248" s="34"/>
      <c r="AVD248" s="34"/>
      <c r="AVE248" s="34"/>
      <c r="AVF248" s="34"/>
      <c r="AVG248" s="34"/>
      <c r="AVH248" s="34"/>
      <c r="AVI248" s="34"/>
      <c r="AVJ248" s="34"/>
      <c r="AVK248" s="34"/>
      <c r="AVL248" s="34"/>
      <c r="AVM248" s="34"/>
      <c r="AVN248" s="34"/>
      <c r="AVO248" s="34"/>
      <c r="AVP248" s="34"/>
      <c r="AVQ248" s="34"/>
      <c r="AVR248" s="34"/>
      <c r="AVS248" s="34"/>
      <c r="AVT248" s="34"/>
      <c r="AVU248" s="34"/>
      <c r="AVV248" s="34"/>
      <c r="AVW248" s="34"/>
      <c r="AVX248" s="34"/>
      <c r="AVY248" s="34"/>
      <c r="AVZ248" s="34"/>
      <c r="AWA248" s="34"/>
      <c r="AWB248" s="34"/>
      <c r="AWC248" s="34"/>
      <c r="AWD248" s="34"/>
      <c r="AWE248" s="34"/>
      <c r="AWF248" s="34"/>
      <c r="AWG248" s="34"/>
      <c r="AWH248" s="34"/>
      <c r="AWI248" s="34"/>
      <c r="AWJ248" s="34"/>
      <c r="AWK248" s="34"/>
      <c r="AWL248" s="34"/>
      <c r="AWM248" s="34"/>
      <c r="AWN248" s="34"/>
      <c r="AWO248" s="34"/>
      <c r="AWP248" s="34"/>
      <c r="AWQ248" s="34"/>
      <c r="AWR248" s="34"/>
      <c r="AWS248" s="34"/>
      <c r="AWT248" s="34"/>
      <c r="AWU248" s="34"/>
      <c r="AWV248" s="34"/>
      <c r="AWW248" s="34"/>
      <c r="AWX248" s="34"/>
      <c r="AWY248" s="34"/>
      <c r="AWZ248" s="34"/>
      <c r="AXA248" s="34"/>
      <c r="AXB248" s="34"/>
      <c r="AXC248" s="34"/>
      <c r="AXD248" s="34"/>
      <c r="AXE248" s="34"/>
      <c r="AXF248" s="34"/>
      <c r="AXG248" s="34"/>
      <c r="AXH248" s="34"/>
      <c r="AXI248" s="34"/>
      <c r="AXJ248" s="34"/>
      <c r="AXK248" s="34"/>
      <c r="AXL248" s="34"/>
      <c r="AXM248" s="34"/>
      <c r="AXN248" s="34"/>
      <c r="AXO248" s="34"/>
      <c r="AXP248" s="34"/>
      <c r="AXQ248" s="34"/>
      <c r="AXR248" s="34"/>
      <c r="AXS248" s="34"/>
      <c r="AXT248" s="34"/>
      <c r="AXU248" s="34"/>
      <c r="AXV248" s="34"/>
      <c r="AXW248" s="34"/>
      <c r="AXX248" s="34"/>
      <c r="AXY248" s="34"/>
      <c r="AXZ248" s="34"/>
      <c r="AYA248" s="34"/>
      <c r="AYB248" s="34"/>
      <c r="AYC248" s="34"/>
      <c r="AYD248" s="34"/>
      <c r="AYE248" s="34"/>
      <c r="AYF248" s="34"/>
      <c r="AYG248" s="34"/>
      <c r="AYH248" s="34"/>
      <c r="AYI248" s="34"/>
      <c r="AYJ248" s="34"/>
      <c r="AYK248" s="34"/>
      <c r="AYL248" s="34"/>
      <c r="AYM248" s="34"/>
      <c r="AYN248" s="34"/>
      <c r="AYO248" s="34"/>
      <c r="AYP248" s="34"/>
      <c r="AYQ248" s="34"/>
      <c r="AYR248" s="34"/>
      <c r="AYS248" s="34"/>
      <c r="AYT248" s="34"/>
      <c r="AYU248" s="34"/>
      <c r="AYV248" s="34"/>
      <c r="AYW248" s="34"/>
      <c r="AYX248" s="34"/>
      <c r="AYY248" s="34"/>
      <c r="AYZ248" s="34"/>
      <c r="AZA248" s="34"/>
      <c r="AZB248" s="34"/>
      <c r="AZC248" s="34"/>
      <c r="AZD248" s="34"/>
      <c r="AZE248" s="34"/>
      <c r="AZF248" s="34"/>
      <c r="AZG248" s="34"/>
      <c r="AZH248" s="34"/>
      <c r="AZI248" s="34"/>
      <c r="AZJ248" s="34"/>
      <c r="AZK248" s="34"/>
      <c r="AZL248" s="34"/>
      <c r="AZM248" s="34"/>
      <c r="AZN248" s="34"/>
      <c r="AZO248" s="34"/>
      <c r="AZP248" s="34"/>
      <c r="AZQ248" s="34"/>
      <c r="AZR248" s="34"/>
      <c r="AZS248" s="34"/>
      <c r="AZT248" s="34"/>
      <c r="AZU248" s="34"/>
      <c r="AZV248" s="34"/>
      <c r="AZW248" s="34"/>
      <c r="AZX248" s="34"/>
      <c r="AZY248" s="34"/>
      <c r="AZZ248" s="34"/>
      <c r="BAA248" s="34"/>
      <c r="BAB248" s="34"/>
      <c r="BAC248" s="34"/>
      <c r="BAD248" s="34"/>
      <c r="BAE248" s="34"/>
      <c r="BAF248" s="34"/>
      <c r="BAG248" s="34"/>
      <c r="BAH248" s="34"/>
      <c r="BAI248" s="34"/>
      <c r="BAJ248" s="34"/>
      <c r="BAK248" s="34"/>
      <c r="BAL248" s="34"/>
      <c r="BAM248" s="34"/>
      <c r="BAN248" s="34"/>
      <c r="BAO248" s="34"/>
      <c r="BAP248" s="34"/>
      <c r="BAQ248" s="34"/>
      <c r="BAR248" s="34"/>
      <c r="BAS248" s="34"/>
      <c r="BAT248" s="34"/>
      <c r="BAU248" s="34"/>
      <c r="BAV248" s="34"/>
      <c r="BAW248" s="34"/>
      <c r="BAX248" s="34"/>
      <c r="BAY248" s="34"/>
      <c r="BAZ248" s="34"/>
      <c r="BBA248" s="34"/>
      <c r="BBB248" s="34"/>
      <c r="BBC248" s="34"/>
      <c r="BBD248" s="34"/>
      <c r="BBE248" s="34"/>
      <c r="BBF248" s="34"/>
      <c r="BBG248" s="34"/>
      <c r="BBH248" s="34"/>
      <c r="BBI248" s="34"/>
      <c r="BBJ248" s="34"/>
      <c r="BBK248" s="34"/>
      <c r="BBL248" s="34"/>
      <c r="BBM248" s="34"/>
      <c r="BBN248" s="34"/>
      <c r="BBO248" s="34"/>
      <c r="BBP248" s="34"/>
      <c r="BBQ248" s="34"/>
      <c r="BBR248" s="34"/>
      <c r="BBS248" s="34"/>
      <c r="BBT248" s="34"/>
      <c r="BBU248" s="34"/>
      <c r="BBV248" s="34"/>
      <c r="BBW248" s="34"/>
      <c r="BBX248" s="34"/>
      <c r="BBY248" s="34"/>
      <c r="BBZ248" s="34"/>
      <c r="BCA248" s="34"/>
      <c r="BCB248" s="34"/>
      <c r="BCC248" s="34"/>
      <c r="BCD248" s="34"/>
      <c r="BCE248" s="34"/>
      <c r="BCF248" s="34"/>
      <c r="BCG248" s="34"/>
      <c r="BCH248" s="34"/>
      <c r="BCI248" s="34"/>
      <c r="BCJ248" s="34"/>
      <c r="BCK248" s="34"/>
      <c r="BCL248" s="34"/>
      <c r="BCM248" s="34"/>
      <c r="BCN248" s="34"/>
      <c r="BCO248" s="34"/>
      <c r="BCP248" s="34"/>
      <c r="BCQ248" s="34"/>
      <c r="BCR248" s="34"/>
      <c r="BCS248" s="34"/>
      <c r="BCT248" s="34"/>
      <c r="BCU248" s="34"/>
      <c r="BCV248" s="34"/>
      <c r="BCW248" s="34"/>
      <c r="BCX248" s="34"/>
      <c r="BCY248" s="34"/>
      <c r="BCZ248" s="34"/>
      <c r="BDA248" s="34"/>
      <c r="BDB248" s="34"/>
      <c r="BDC248" s="34"/>
      <c r="BDD248" s="34"/>
      <c r="BDE248" s="34"/>
      <c r="BDF248" s="34"/>
      <c r="BDG248" s="34"/>
      <c r="BDH248" s="34"/>
      <c r="BDI248" s="34"/>
      <c r="BDJ248" s="34"/>
      <c r="BDK248" s="34"/>
      <c r="BDL248" s="34"/>
      <c r="BDM248" s="34"/>
      <c r="BDN248" s="34"/>
      <c r="BDO248" s="34"/>
      <c r="BDP248" s="34"/>
      <c r="BDQ248" s="34"/>
      <c r="BDR248" s="34"/>
      <c r="BDS248" s="34"/>
      <c r="BDT248" s="34"/>
      <c r="BDU248" s="34"/>
      <c r="BDV248" s="34"/>
      <c r="BDW248" s="34"/>
      <c r="BDX248" s="34"/>
      <c r="BDY248" s="34"/>
      <c r="BDZ248" s="34"/>
      <c r="BEA248" s="34"/>
      <c r="BEB248" s="34"/>
      <c r="BEC248" s="34"/>
      <c r="BED248" s="34"/>
      <c r="BEE248" s="34"/>
      <c r="BEF248" s="34"/>
      <c r="BEG248" s="34"/>
      <c r="BEH248" s="34"/>
      <c r="BEI248" s="34"/>
      <c r="BEJ248" s="34"/>
      <c r="BEK248" s="34"/>
      <c r="BEL248" s="34"/>
      <c r="BEM248" s="34"/>
      <c r="BEN248" s="34"/>
      <c r="BEO248" s="34"/>
      <c r="BEP248" s="34"/>
      <c r="BEQ248" s="34"/>
      <c r="BER248" s="34"/>
      <c r="BES248" s="34"/>
      <c r="BET248" s="34"/>
      <c r="BEU248" s="34"/>
      <c r="BEV248" s="34"/>
      <c r="BEW248" s="34"/>
      <c r="BEX248" s="34"/>
      <c r="BEY248" s="34"/>
      <c r="BEZ248" s="34"/>
      <c r="BFA248" s="34"/>
      <c r="BFB248" s="34"/>
      <c r="BFC248" s="34"/>
      <c r="BFD248" s="34"/>
      <c r="BFE248" s="34"/>
      <c r="BFF248" s="34"/>
      <c r="BFG248" s="34"/>
      <c r="BFH248" s="34"/>
      <c r="BFI248" s="34"/>
      <c r="BFJ248" s="34"/>
      <c r="BFK248" s="34"/>
      <c r="BFL248" s="34"/>
      <c r="BFM248" s="34"/>
      <c r="BFN248" s="34"/>
      <c r="BFO248" s="34"/>
      <c r="BFP248" s="34"/>
      <c r="BFQ248" s="34"/>
      <c r="BFR248" s="34"/>
      <c r="BFS248" s="34"/>
      <c r="BFT248" s="34"/>
      <c r="BFU248" s="34"/>
      <c r="BFV248" s="34"/>
      <c r="BFW248" s="34"/>
      <c r="BFX248" s="34"/>
      <c r="BFY248" s="34"/>
      <c r="BFZ248" s="34"/>
      <c r="BGA248" s="34"/>
      <c r="BGB248" s="34"/>
      <c r="BGC248" s="34"/>
      <c r="BGD248" s="34"/>
      <c r="BGE248" s="34"/>
      <c r="BGF248" s="34"/>
      <c r="BGG248" s="34"/>
      <c r="BGH248" s="34"/>
      <c r="BGI248" s="34"/>
      <c r="BGJ248" s="34"/>
      <c r="BGK248" s="34"/>
      <c r="BGL248" s="34"/>
      <c r="BGM248" s="34"/>
      <c r="BGN248" s="34"/>
      <c r="BGO248" s="34"/>
      <c r="BGP248" s="34"/>
      <c r="BGQ248" s="34"/>
      <c r="BGR248" s="34"/>
      <c r="BGS248" s="34"/>
      <c r="BGT248" s="34"/>
      <c r="BGU248" s="34"/>
      <c r="BGV248" s="34"/>
      <c r="BGW248" s="34"/>
      <c r="BGX248" s="34"/>
      <c r="BGY248" s="34"/>
      <c r="BGZ248" s="34"/>
      <c r="BHA248" s="34"/>
      <c r="BHB248" s="34"/>
      <c r="BHC248" s="34"/>
      <c r="BHD248" s="34"/>
      <c r="BHE248" s="34"/>
      <c r="BHF248" s="34"/>
      <c r="BHG248" s="34"/>
      <c r="BHH248" s="34"/>
      <c r="BHI248" s="34"/>
      <c r="BHJ248" s="34"/>
      <c r="BHK248" s="34"/>
      <c r="BHL248" s="34"/>
      <c r="BHM248" s="34"/>
      <c r="BHN248" s="34"/>
      <c r="BHO248" s="34"/>
      <c r="BHP248" s="34"/>
      <c r="BHQ248" s="34"/>
      <c r="BHR248" s="34"/>
      <c r="BHS248" s="34"/>
      <c r="BHT248" s="34"/>
      <c r="BHU248" s="34"/>
      <c r="BHV248" s="34"/>
      <c r="BHW248" s="34"/>
      <c r="BHX248" s="34"/>
      <c r="BHY248" s="34"/>
      <c r="BHZ248" s="34"/>
      <c r="BIA248" s="34"/>
      <c r="BIB248" s="34"/>
      <c r="BIC248" s="34"/>
      <c r="BID248" s="34"/>
      <c r="BIE248" s="34"/>
      <c r="BIF248" s="34"/>
      <c r="BIG248" s="34"/>
      <c r="BIH248" s="34"/>
      <c r="BII248" s="34"/>
      <c r="BIJ248" s="34"/>
      <c r="BIK248" s="34"/>
      <c r="BIL248" s="34"/>
      <c r="BIM248" s="34"/>
      <c r="BIN248" s="34"/>
      <c r="BIO248" s="34"/>
      <c r="BIP248" s="34"/>
      <c r="BIQ248" s="34"/>
      <c r="BIR248" s="34"/>
      <c r="BIS248" s="34"/>
      <c r="BIT248" s="34"/>
      <c r="BIU248" s="34"/>
      <c r="BIV248" s="34"/>
      <c r="BIW248" s="34"/>
      <c r="BIX248" s="34"/>
      <c r="BIY248" s="34"/>
      <c r="BIZ248" s="34"/>
      <c r="BJA248" s="34"/>
      <c r="BJB248" s="34"/>
      <c r="BJC248" s="34"/>
      <c r="BJD248" s="34"/>
      <c r="BJE248" s="34"/>
      <c r="BJF248" s="34"/>
      <c r="BJG248" s="34"/>
      <c r="BJH248" s="34"/>
      <c r="BJI248" s="34"/>
      <c r="BJJ248" s="34"/>
      <c r="BJK248" s="34"/>
      <c r="BJL248" s="34"/>
      <c r="BJM248" s="34"/>
      <c r="BJN248" s="34"/>
      <c r="BJO248" s="34"/>
      <c r="BJP248" s="34"/>
      <c r="BJQ248" s="34"/>
      <c r="BJR248" s="34"/>
      <c r="BJS248" s="34"/>
      <c r="BJT248" s="34"/>
      <c r="BJU248" s="34"/>
      <c r="BJV248" s="34"/>
      <c r="BJW248" s="34"/>
      <c r="BJX248" s="34"/>
      <c r="BJY248" s="34"/>
      <c r="BJZ248" s="34"/>
      <c r="BKA248" s="34"/>
      <c r="BKB248" s="34"/>
      <c r="BKC248" s="34"/>
      <c r="BKD248" s="34"/>
      <c r="BKE248" s="34"/>
      <c r="BKF248" s="34"/>
      <c r="BKG248" s="34"/>
      <c r="BKH248" s="34"/>
      <c r="BKI248" s="34"/>
      <c r="BKJ248" s="34"/>
      <c r="BKK248" s="34"/>
      <c r="BKL248" s="34"/>
      <c r="BKM248" s="34"/>
      <c r="BKN248" s="34"/>
      <c r="BKO248" s="34"/>
      <c r="BKP248" s="34"/>
      <c r="BKQ248" s="34"/>
      <c r="BKR248" s="34"/>
      <c r="BKS248" s="34"/>
      <c r="BKT248" s="34"/>
      <c r="BKU248" s="34"/>
      <c r="BKV248" s="34"/>
      <c r="BKW248" s="34"/>
      <c r="BKX248" s="34"/>
      <c r="BKY248" s="34"/>
      <c r="BKZ248" s="34"/>
      <c r="BLA248" s="34"/>
      <c r="BLB248" s="34"/>
      <c r="BLC248" s="34"/>
      <c r="BLD248" s="34"/>
      <c r="BLE248" s="34"/>
      <c r="BLF248" s="34"/>
      <c r="BLG248" s="34"/>
      <c r="BLH248" s="34"/>
      <c r="BLI248" s="34"/>
      <c r="BLJ248" s="34"/>
      <c r="BLK248" s="34"/>
      <c r="BLL248" s="34"/>
      <c r="BLM248" s="34"/>
      <c r="BLN248" s="34"/>
      <c r="BLO248" s="34"/>
      <c r="BLP248" s="34"/>
      <c r="BLQ248" s="34"/>
      <c r="BLR248" s="34"/>
      <c r="BLS248" s="34"/>
      <c r="BLT248" s="34"/>
      <c r="BLU248" s="34"/>
      <c r="BLV248" s="34"/>
      <c r="BLW248" s="34"/>
      <c r="BLX248" s="34"/>
      <c r="BLY248" s="34"/>
      <c r="BLZ248" s="34"/>
      <c r="BMA248" s="34"/>
      <c r="BMB248" s="34"/>
      <c r="BMC248" s="34"/>
      <c r="BMD248" s="34"/>
      <c r="BME248" s="34"/>
      <c r="BMF248" s="34"/>
      <c r="BMG248" s="34"/>
      <c r="BMH248" s="34"/>
      <c r="BMI248" s="34"/>
      <c r="BMJ248" s="34"/>
      <c r="BMK248" s="34"/>
      <c r="BML248" s="34"/>
      <c r="BMM248" s="34"/>
      <c r="BMN248" s="34"/>
      <c r="BMO248" s="34"/>
      <c r="BMP248" s="34"/>
      <c r="BMQ248" s="34"/>
      <c r="BMR248" s="34"/>
      <c r="BMS248" s="34"/>
      <c r="BMT248" s="34"/>
      <c r="BMU248" s="34"/>
      <c r="BMV248" s="34"/>
      <c r="BMW248" s="34"/>
      <c r="BMX248" s="34"/>
      <c r="BMY248" s="34"/>
      <c r="BMZ248" s="34"/>
      <c r="BNA248" s="34"/>
      <c r="BNB248" s="34"/>
      <c r="BNC248" s="34"/>
      <c r="BND248" s="34"/>
      <c r="BNE248" s="34"/>
      <c r="BNF248" s="34"/>
      <c r="BNG248" s="34"/>
      <c r="BNH248" s="34"/>
      <c r="BNI248" s="34"/>
      <c r="BNJ248" s="34"/>
      <c r="BNK248" s="34"/>
      <c r="BNL248" s="34"/>
      <c r="BNM248" s="34"/>
      <c r="BNN248" s="34"/>
      <c r="BNO248" s="34"/>
      <c r="BNP248" s="34"/>
      <c r="BNQ248" s="34"/>
      <c r="BNR248" s="34"/>
      <c r="BNS248" s="34"/>
      <c r="BNT248" s="34"/>
      <c r="BNU248" s="34"/>
      <c r="BNV248" s="34"/>
      <c r="BNW248" s="34"/>
      <c r="BNX248" s="34"/>
      <c r="BNY248" s="34"/>
      <c r="BNZ248" s="34"/>
      <c r="BOA248" s="34"/>
      <c r="BOB248" s="34"/>
      <c r="BOC248" s="34"/>
      <c r="BOD248" s="34"/>
      <c r="BOE248" s="34"/>
      <c r="BOF248" s="34"/>
      <c r="BOG248" s="34"/>
      <c r="BOH248" s="34"/>
      <c r="BOI248" s="34"/>
      <c r="BOJ248" s="34"/>
      <c r="BOK248" s="34"/>
      <c r="BOL248" s="34"/>
      <c r="BOM248" s="34"/>
      <c r="BON248" s="34"/>
      <c r="BOO248" s="34"/>
      <c r="BOP248" s="34"/>
      <c r="BOQ248" s="34"/>
      <c r="BOR248" s="34"/>
      <c r="BOS248" s="34"/>
      <c r="BOT248" s="34"/>
      <c r="BOU248" s="34"/>
      <c r="BOV248" s="34"/>
      <c r="BOW248" s="34"/>
      <c r="BOX248" s="34"/>
      <c r="BOY248" s="34"/>
      <c r="BOZ248" s="34"/>
      <c r="BPA248" s="34"/>
      <c r="BPB248" s="34"/>
      <c r="BPC248" s="34"/>
      <c r="BPD248" s="34"/>
      <c r="BPE248" s="34"/>
      <c r="BPF248" s="34"/>
      <c r="BPG248" s="34"/>
      <c r="BPH248" s="34"/>
      <c r="BPI248" s="34"/>
      <c r="BPJ248" s="34"/>
      <c r="BPK248" s="34"/>
      <c r="BPL248" s="34"/>
      <c r="BPM248" s="34"/>
      <c r="BPN248" s="34"/>
      <c r="BPO248" s="34"/>
      <c r="BPP248" s="34"/>
      <c r="BPQ248" s="34"/>
      <c r="BPR248" s="34"/>
      <c r="BPS248" s="34"/>
      <c r="BPT248" s="34"/>
      <c r="BPU248" s="34"/>
      <c r="BPV248" s="34"/>
      <c r="BPW248" s="34"/>
      <c r="BPX248" s="34"/>
      <c r="BPY248" s="34"/>
      <c r="BPZ248" s="34"/>
      <c r="BQA248" s="34"/>
      <c r="BQB248" s="34"/>
      <c r="BQC248" s="34"/>
      <c r="BQD248" s="34"/>
      <c r="BQE248" s="34"/>
      <c r="BQF248" s="34"/>
      <c r="BQG248" s="34"/>
      <c r="BQH248" s="34"/>
      <c r="BQI248" s="34"/>
      <c r="BQJ248" s="34"/>
      <c r="BQK248" s="34"/>
      <c r="BQL248" s="34"/>
      <c r="BQM248" s="34"/>
      <c r="BQN248" s="34"/>
      <c r="BQO248" s="34"/>
      <c r="BQP248" s="34"/>
      <c r="BQQ248" s="34"/>
      <c r="BQR248" s="34"/>
      <c r="BQS248" s="34"/>
      <c r="BQT248" s="34"/>
      <c r="BQU248" s="34"/>
      <c r="BQV248" s="34"/>
      <c r="BQW248" s="34"/>
      <c r="BQX248" s="34"/>
      <c r="BQY248" s="34"/>
      <c r="BQZ248" s="34"/>
      <c r="BRA248" s="34"/>
      <c r="BRB248" s="34"/>
      <c r="BRC248" s="34"/>
      <c r="BRD248" s="34"/>
      <c r="BRE248" s="34"/>
      <c r="BRF248" s="34"/>
      <c r="BRG248" s="34"/>
      <c r="BRH248" s="34"/>
      <c r="BRI248" s="34"/>
      <c r="BRJ248" s="34"/>
      <c r="BRK248" s="34"/>
      <c r="BRL248" s="34"/>
      <c r="BRM248" s="34"/>
      <c r="BRN248" s="34"/>
      <c r="BRO248" s="34"/>
      <c r="BRP248" s="34"/>
      <c r="BRQ248" s="34"/>
      <c r="BRR248" s="34"/>
      <c r="BRS248" s="34"/>
      <c r="BRT248" s="34"/>
      <c r="BRU248" s="34"/>
      <c r="BRV248" s="34"/>
      <c r="BRW248" s="34"/>
      <c r="BRX248" s="34"/>
      <c r="BRY248" s="34"/>
      <c r="BRZ248" s="34"/>
      <c r="BSA248" s="34"/>
      <c r="BSB248" s="34"/>
      <c r="BSC248" s="34"/>
      <c r="BSD248" s="34"/>
      <c r="BSE248" s="34"/>
      <c r="BSF248" s="34"/>
      <c r="BSG248" s="34"/>
      <c r="BSH248" s="34"/>
      <c r="BSI248" s="34"/>
      <c r="BSJ248" s="34"/>
      <c r="BSK248" s="34"/>
      <c r="BSL248" s="34"/>
      <c r="BSM248" s="34"/>
      <c r="BSN248" s="34"/>
      <c r="BSO248" s="34"/>
      <c r="BSP248" s="34"/>
      <c r="BSQ248" s="34"/>
      <c r="BSR248" s="34"/>
      <c r="BSS248" s="34"/>
      <c r="BST248" s="34"/>
      <c r="BSU248" s="34"/>
      <c r="BSV248" s="34"/>
      <c r="BSW248" s="34"/>
      <c r="BSX248" s="34"/>
      <c r="BSY248" s="34"/>
      <c r="BSZ248" s="34"/>
      <c r="BTA248" s="34"/>
      <c r="BTB248" s="34"/>
      <c r="BTC248" s="34"/>
      <c r="BTD248" s="34"/>
      <c r="BTE248" s="34"/>
      <c r="BTF248" s="34"/>
      <c r="BTG248" s="34"/>
      <c r="BTH248" s="34"/>
      <c r="BTI248" s="34"/>
      <c r="BTJ248" s="34"/>
      <c r="BTK248" s="34"/>
      <c r="BTL248" s="34"/>
      <c r="BTM248" s="34"/>
      <c r="BTN248" s="34"/>
      <c r="BTO248" s="34"/>
      <c r="BTP248" s="34"/>
      <c r="BTQ248" s="34"/>
      <c r="BTR248" s="34"/>
      <c r="BTS248" s="34"/>
      <c r="BTT248" s="34"/>
      <c r="BTU248" s="34"/>
      <c r="BTV248" s="34"/>
      <c r="BTW248" s="34"/>
      <c r="BTX248" s="34"/>
      <c r="BTY248" s="34"/>
      <c r="BTZ248" s="34"/>
      <c r="BUA248" s="34"/>
      <c r="BUB248" s="34"/>
      <c r="BUC248" s="34"/>
      <c r="BUD248" s="34"/>
      <c r="BUE248" s="34"/>
      <c r="BUF248" s="34"/>
      <c r="BUG248" s="34"/>
      <c r="BUH248" s="34"/>
      <c r="BUI248" s="34"/>
      <c r="BUJ248" s="34"/>
      <c r="BUK248" s="34"/>
      <c r="BUL248" s="34"/>
      <c r="BUM248" s="34"/>
      <c r="BUN248" s="34"/>
      <c r="BUO248" s="34"/>
      <c r="BUP248" s="34"/>
      <c r="BUQ248" s="34"/>
      <c r="BUR248" s="34"/>
      <c r="BUS248" s="34"/>
      <c r="BUT248" s="34"/>
      <c r="BUU248" s="34"/>
      <c r="BUV248" s="34"/>
      <c r="BUW248" s="34"/>
      <c r="BUX248" s="34"/>
      <c r="BUY248" s="34"/>
      <c r="BUZ248" s="34"/>
      <c r="BVA248" s="34"/>
      <c r="BVB248" s="34"/>
      <c r="BVC248" s="34"/>
      <c r="BVD248" s="34"/>
      <c r="BVE248" s="34"/>
      <c r="BVF248" s="34"/>
      <c r="BVG248" s="34"/>
      <c r="BVH248" s="34"/>
      <c r="BVI248" s="34"/>
      <c r="BVJ248" s="34"/>
      <c r="BVK248" s="34"/>
      <c r="BVL248" s="34"/>
      <c r="BVM248" s="34"/>
      <c r="BVN248" s="34"/>
      <c r="BVO248" s="34"/>
      <c r="BVP248" s="34"/>
      <c r="BVQ248" s="34"/>
      <c r="BVR248" s="34"/>
      <c r="BVS248" s="34"/>
      <c r="BVT248" s="34"/>
      <c r="BVU248" s="34"/>
      <c r="BVV248" s="34"/>
      <c r="BVW248" s="34"/>
      <c r="BVX248" s="34"/>
      <c r="BVY248" s="34"/>
      <c r="BVZ248" s="34"/>
      <c r="BWA248" s="34"/>
      <c r="BWB248" s="34"/>
      <c r="BWC248" s="34"/>
      <c r="BWD248" s="34"/>
      <c r="BWE248" s="34"/>
      <c r="BWF248" s="34"/>
      <c r="BWG248" s="34"/>
      <c r="BWH248" s="34"/>
      <c r="BWI248" s="34"/>
      <c r="BWJ248" s="34"/>
      <c r="BWK248" s="34"/>
      <c r="BWL248" s="34"/>
      <c r="BWM248" s="34"/>
      <c r="BWN248" s="34"/>
      <c r="BWO248" s="34"/>
      <c r="BWP248" s="34"/>
      <c r="BWQ248" s="34"/>
      <c r="BWR248" s="34"/>
      <c r="BWS248" s="34"/>
      <c r="BWT248" s="34"/>
      <c r="BWU248" s="34"/>
      <c r="BWV248" s="34"/>
      <c r="BWW248" s="34"/>
      <c r="BWX248" s="34"/>
      <c r="BWY248" s="34"/>
      <c r="BWZ248" s="34"/>
      <c r="BXA248" s="34"/>
      <c r="BXB248" s="34"/>
      <c r="BXC248" s="34"/>
      <c r="BXD248" s="34"/>
      <c r="BXE248" s="34"/>
      <c r="BXF248" s="34"/>
      <c r="BXG248" s="34"/>
      <c r="BXH248" s="34"/>
      <c r="BXI248" s="34"/>
      <c r="BXJ248" s="34"/>
      <c r="BXK248" s="34"/>
      <c r="BXL248" s="34"/>
      <c r="BXM248" s="34"/>
      <c r="BXN248" s="34"/>
      <c r="BXO248" s="34"/>
      <c r="BXP248" s="34"/>
      <c r="BXQ248" s="34"/>
      <c r="BXR248" s="34"/>
      <c r="BXS248" s="34"/>
      <c r="BXT248" s="34"/>
      <c r="BXU248" s="34"/>
      <c r="BXV248" s="34"/>
      <c r="BXW248" s="34"/>
      <c r="BXX248" s="34"/>
      <c r="BXY248" s="34"/>
      <c r="BXZ248" s="34"/>
      <c r="BYA248" s="34"/>
      <c r="BYB248" s="34"/>
      <c r="BYC248" s="34"/>
      <c r="BYD248" s="34"/>
      <c r="BYE248" s="34"/>
      <c r="BYF248" s="34"/>
      <c r="BYG248" s="34"/>
      <c r="BYH248" s="34"/>
      <c r="BYI248" s="34"/>
      <c r="BYJ248" s="34"/>
      <c r="BYK248" s="34"/>
      <c r="BYL248" s="34"/>
      <c r="BYM248" s="34"/>
      <c r="BYN248" s="34"/>
      <c r="BYO248" s="34"/>
      <c r="BYP248" s="34"/>
      <c r="BYQ248" s="34"/>
      <c r="BYR248" s="34"/>
      <c r="BYS248" s="34"/>
      <c r="BYT248" s="34"/>
      <c r="BYU248" s="34"/>
      <c r="BYV248" s="34"/>
      <c r="BYW248" s="34"/>
      <c r="BYX248" s="34"/>
      <c r="BYY248" s="34"/>
      <c r="BYZ248" s="34"/>
      <c r="BZA248" s="34"/>
      <c r="BZB248" s="34"/>
      <c r="BZC248" s="34"/>
      <c r="BZD248" s="34"/>
      <c r="BZE248" s="34"/>
      <c r="BZF248" s="34"/>
      <c r="BZG248" s="34"/>
      <c r="BZH248" s="34"/>
      <c r="BZI248" s="34"/>
      <c r="BZJ248" s="34"/>
      <c r="BZK248" s="34"/>
      <c r="BZL248" s="34"/>
      <c r="BZM248" s="34"/>
      <c r="BZN248" s="34"/>
      <c r="BZO248" s="34"/>
      <c r="BZP248" s="34"/>
      <c r="BZQ248" s="34"/>
      <c r="BZR248" s="34"/>
      <c r="BZS248" s="34"/>
      <c r="BZT248" s="34"/>
      <c r="BZU248" s="34"/>
      <c r="BZV248" s="34"/>
      <c r="BZW248" s="34"/>
      <c r="BZX248" s="34"/>
      <c r="BZY248" s="34"/>
      <c r="BZZ248" s="34"/>
      <c r="CAA248" s="34"/>
      <c r="CAB248" s="34"/>
      <c r="CAC248" s="34"/>
      <c r="CAD248" s="34"/>
      <c r="CAE248" s="34"/>
      <c r="CAF248" s="34"/>
      <c r="CAG248" s="34"/>
      <c r="CAH248" s="34"/>
      <c r="CAI248" s="34"/>
      <c r="CAJ248" s="34"/>
      <c r="CAK248" s="34"/>
      <c r="CAL248" s="34"/>
      <c r="CAM248" s="34"/>
      <c r="CAN248" s="34"/>
      <c r="CAO248" s="34"/>
      <c r="CAP248" s="34"/>
      <c r="CAQ248" s="34"/>
      <c r="CAR248" s="34"/>
      <c r="CAS248" s="34"/>
      <c r="CAT248" s="34"/>
      <c r="CAU248" s="34"/>
      <c r="CAV248" s="34"/>
      <c r="CAW248" s="34"/>
      <c r="CAX248" s="34"/>
      <c r="CAY248" s="34"/>
      <c r="CAZ248" s="34"/>
      <c r="CBA248" s="34"/>
      <c r="CBB248" s="34"/>
      <c r="CBC248" s="34"/>
      <c r="CBD248" s="34"/>
      <c r="CBE248" s="34"/>
      <c r="CBF248" s="34"/>
      <c r="CBG248" s="34"/>
      <c r="CBH248" s="34"/>
      <c r="CBI248" s="34"/>
      <c r="CBJ248" s="34"/>
      <c r="CBK248" s="34"/>
      <c r="CBL248" s="34"/>
      <c r="CBM248" s="34"/>
      <c r="CBN248" s="34"/>
      <c r="CBO248" s="34"/>
      <c r="CBP248" s="34"/>
      <c r="CBQ248" s="34"/>
      <c r="CBR248" s="34"/>
      <c r="CBS248" s="34"/>
      <c r="CBT248" s="34"/>
      <c r="CBU248" s="34"/>
      <c r="CBV248" s="34"/>
      <c r="CBW248" s="34"/>
      <c r="CBX248" s="34"/>
      <c r="CBY248" s="34"/>
      <c r="CBZ248" s="34"/>
      <c r="CCA248" s="34"/>
      <c r="CCB248" s="34"/>
      <c r="CCC248" s="34"/>
      <c r="CCD248" s="34"/>
      <c r="CCE248" s="34"/>
      <c r="CCF248" s="34"/>
      <c r="CCG248" s="34"/>
      <c r="CCH248" s="34"/>
      <c r="CCI248" s="34"/>
      <c r="CCJ248" s="34"/>
      <c r="CCK248" s="34"/>
      <c r="CCL248" s="34"/>
      <c r="CCM248" s="34"/>
      <c r="CCN248" s="34"/>
      <c r="CCO248" s="34"/>
      <c r="CCP248" s="34"/>
      <c r="CCQ248" s="34"/>
      <c r="CCR248" s="34"/>
      <c r="CCS248" s="34"/>
      <c r="CCT248" s="34"/>
      <c r="CCU248" s="34"/>
      <c r="CCV248" s="34"/>
      <c r="CCW248" s="34"/>
      <c r="CCX248" s="34"/>
      <c r="CCY248" s="34"/>
      <c r="CCZ248" s="34"/>
      <c r="CDA248" s="34"/>
      <c r="CDB248" s="34"/>
      <c r="CDC248" s="34"/>
      <c r="CDD248" s="34"/>
      <c r="CDE248" s="34"/>
      <c r="CDF248" s="34"/>
      <c r="CDG248" s="34"/>
      <c r="CDH248" s="34"/>
      <c r="CDI248" s="34"/>
      <c r="CDJ248" s="34"/>
      <c r="CDK248" s="34"/>
      <c r="CDL248" s="34"/>
      <c r="CDM248" s="34"/>
      <c r="CDN248" s="34"/>
      <c r="CDO248" s="34"/>
      <c r="CDP248" s="34"/>
      <c r="CDQ248" s="34"/>
      <c r="CDR248" s="34"/>
      <c r="CDS248" s="34"/>
      <c r="CDT248" s="34"/>
      <c r="CDU248" s="34"/>
      <c r="CDV248" s="34"/>
      <c r="CDW248" s="34"/>
      <c r="CDX248" s="34"/>
      <c r="CDY248" s="34"/>
      <c r="CDZ248" s="34"/>
      <c r="CEA248" s="34"/>
      <c r="CEB248" s="34"/>
      <c r="CEC248" s="34"/>
      <c r="CED248" s="34"/>
      <c r="CEE248" s="34"/>
      <c r="CEF248" s="34"/>
      <c r="CEG248" s="34"/>
      <c r="CEH248" s="34"/>
      <c r="CEI248" s="34"/>
      <c r="CEJ248" s="34"/>
      <c r="CEK248" s="34"/>
      <c r="CEL248" s="34"/>
      <c r="CEM248" s="34"/>
      <c r="CEN248" s="34"/>
      <c r="CEO248" s="34"/>
      <c r="CEP248" s="34"/>
      <c r="CEQ248" s="34"/>
      <c r="CER248" s="34"/>
      <c r="CES248" s="34"/>
      <c r="CET248" s="34"/>
      <c r="CEU248" s="34"/>
      <c r="CEV248" s="34"/>
      <c r="CEW248" s="34"/>
      <c r="CEX248" s="34"/>
      <c r="CEY248" s="34"/>
      <c r="CEZ248" s="34"/>
      <c r="CFA248" s="34"/>
      <c r="CFB248" s="34"/>
      <c r="CFC248" s="34"/>
      <c r="CFD248" s="34"/>
      <c r="CFE248" s="34"/>
      <c r="CFF248" s="34"/>
      <c r="CFG248" s="34"/>
      <c r="CFH248" s="34"/>
      <c r="CFI248" s="34"/>
      <c r="CFJ248" s="34"/>
      <c r="CFK248" s="34"/>
      <c r="CFL248" s="34"/>
      <c r="CFM248" s="34"/>
      <c r="CFN248" s="34"/>
      <c r="CFO248" s="34"/>
      <c r="CFP248" s="34"/>
      <c r="CFQ248" s="34"/>
      <c r="CFR248" s="34"/>
      <c r="CFS248" s="34"/>
      <c r="CFT248" s="34"/>
      <c r="CFU248" s="34"/>
      <c r="CFV248" s="34"/>
      <c r="CFW248" s="34"/>
      <c r="CFX248" s="34"/>
      <c r="CFY248" s="34"/>
      <c r="CFZ248" s="34"/>
      <c r="CGA248" s="34"/>
      <c r="CGB248" s="34"/>
      <c r="CGC248" s="34"/>
      <c r="CGD248" s="34"/>
      <c r="CGE248" s="34"/>
      <c r="CGF248" s="34"/>
      <c r="CGG248" s="34"/>
      <c r="CGH248" s="34"/>
      <c r="CGI248" s="34"/>
      <c r="CGJ248" s="34"/>
      <c r="CGK248" s="34"/>
      <c r="CGL248" s="34"/>
      <c r="CGM248" s="34"/>
      <c r="CGN248" s="34"/>
      <c r="CGO248" s="34"/>
      <c r="CGP248" s="34"/>
      <c r="CGQ248" s="34"/>
      <c r="CGR248" s="34"/>
      <c r="CGS248" s="34"/>
      <c r="CGT248" s="34"/>
      <c r="CGU248" s="34"/>
      <c r="CGV248" s="34"/>
      <c r="CGW248" s="34"/>
      <c r="CGX248" s="34"/>
      <c r="CGY248" s="34"/>
      <c r="CGZ248" s="34"/>
      <c r="CHA248" s="34"/>
      <c r="CHB248" s="34"/>
      <c r="CHC248" s="34"/>
      <c r="CHD248" s="34"/>
      <c r="CHE248" s="34"/>
      <c r="CHF248" s="34"/>
      <c r="CHG248" s="34"/>
      <c r="CHH248" s="34"/>
      <c r="CHI248" s="34"/>
      <c r="CHJ248" s="34"/>
      <c r="CHK248" s="34"/>
      <c r="CHL248" s="34"/>
      <c r="CHM248" s="34"/>
      <c r="CHN248" s="34"/>
      <c r="CHO248" s="34"/>
      <c r="CHP248" s="34"/>
      <c r="CHQ248" s="34"/>
      <c r="CHR248" s="34"/>
      <c r="CHS248" s="34"/>
      <c r="CHT248" s="34"/>
      <c r="CHU248" s="34"/>
      <c r="CHV248" s="34"/>
      <c r="CHW248" s="34"/>
      <c r="CHX248" s="34"/>
      <c r="CHY248" s="34"/>
      <c r="CHZ248" s="34"/>
      <c r="CIA248" s="34"/>
      <c r="CIB248" s="34"/>
      <c r="CIC248" s="34"/>
      <c r="CID248" s="34"/>
      <c r="CIE248" s="34"/>
      <c r="CIF248" s="34"/>
      <c r="CIG248" s="34"/>
      <c r="CIH248" s="34"/>
      <c r="CII248" s="34"/>
      <c r="CIJ248" s="34"/>
      <c r="CIK248" s="34"/>
      <c r="CIL248" s="34"/>
      <c r="CIM248" s="34"/>
      <c r="CIN248" s="34"/>
      <c r="CIO248" s="34"/>
      <c r="CIP248" s="34"/>
      <c r="CIQ248" s="34"/>
      <c r="CIR248" s="34"/>
      <c r="CIS248" s="34"/>
      <c r="CIT248" s="34"/>
      <c r="CIU248" s="34"/>
      <c r="CIV248" s="34"/>
      <c r="CIW248" s="34"/>
      <c r="CIX248" s="34"/>
      <c r="CIY248" s="34"/>
      <c r="CIZ248" s="34"/>
      <c r="CJA248" s="34"/>
      <c r="CJB248" s="34"/>
      <c r="CJC248" s="34"/>
      <c r="CJD248" s="34"/>
      <c r="CJE248" s="34"/>
      <c r="CJF248" s="34"/>
      <c r="CJG248" s="34"/>
      <c r="CJH248" s="34"/>
      <c r="CJI248" s="34"/>
      <c r="CJJ248" s="34"/>
      <c r="CJK248" s="34"/>
      <c r="CJL248" s="34"/>
      <c r="CJM248" s="34"/>
      <c r="CJN248" s="34"/>
      <c r="CJO248" s="34"/>
      <c r="CJP248" s="34"/>
      <c r="CJQ248" s="34"/>
      <c r="CJR248" s="34"/>
      <c r="CJS248" s="34"/>
      <c r="CJT248" s="34"/>
      <c r="CJU248" s="34"/>
      <c r="CJV248" s="34"/>
      <c r="CJW248" s="34"/>
      <c r="CJX248" s="34"/>
      <c r="CJY248" s="34"/>
      <c r="CJZ248" s="34"/>
      <c r="CKA248" s="34"/>
      <c r="CKB248" s="34"/>
      <c r="CKC248" s="34"/>
      <c r="CKD248" s="34"/>
      <c r="CKE248" s="34"/>
      <c r="CKF248" s="34"/>
      <c r="CKG248" s="34"/>
      <c r="CKH248" s="34"/>
      <c r="CKI248" s="34"/>
      <c r="CKJ248" s="34"/>
      <c r="CKK248" s="34"/>
      <c r="CKL248" s="34"/>
      <c r="CKM248" s="34"/>
      <c r="CKN248" s="34"/>
      <c r="CKO248" s="34"/>
      <c r="CKP248" s="34"/>
      <c r="CKQ248" s="34"/>
      <c r="CKR248" s="34"/>
      <c r="CKS248" s="34"/>
      <c r="CKT248" s="34"/>
      <c r="CKU248" s="34"/>
      <c r="CKV248" s="34"/>
      <c r="CKW248" s="34"/>
      <c r="CKX248" s="34"/>
      <c r="CKY248" s="34"/>
      <c r="CKZ248" s="34"/>
      <c r="CLA248" s="34"/>
      <c r="CLB248" s="34"/>
      <c r="CLC248" s="34"/>
      <c r="CLD248" s="34"/>
      <c r="CLE248" s="34"/>
      <c r="CLF248" s="34"/>
      <c r="CLG248" s="34"/>
      <c r="CLH248" s="34"/>
      <c r="CLI248" s="34"/>
      <c r="CLJ248" s="34"/>
      <c r="CLK248" s="34"/>
      <c r="CLL248" s="34"/>
      <c r="CLM248" s="34"/>
      <c r="CLN248" s="34"/>
      <c r="CLO248" s="34"/>
      <c r="CLP248" s="34"/>
      <c r="CLQ248" s="34"/>
      <c r="CLR248" s="34"/>
      <c r="CLS248" s="34"/>
      <c r="CLT248" s="34"/>
      <c r="CLU248" s="34"/>
      <c r="CLV248" s="34"/>
      <c r="CLW248" s="34"/>
      <c r="CLX248" s="34"/>
      <c r="CLY248" s="34"/>
      <c r="CLZ248" s="34"/>
      <c r="CMA248" s="34"/>
      <c r="CMB248" s="34"/>
      <c r="CMC248" s="34"/>
      <c r="CMD248" s="34"/>
      <c r="CME248" s="34"/>
      <c r="CMF248" s="34"/>
      <c r="CMG248" s="34"/>
      <c r="CMH248" s="34"/>
      <c r="CMI248" s="34"/>
      <c r="CMJ248" s="34"/>
      <c r="CMK248" s="34"/>
      <c r="CML248" s="34"/>
      <c r="CMM248" s="34"/>
      <c r="CMN248" s="34"/>
      <c r="CMO248" s="34"/>
      <c r="CMP248" s="34"/>
      <c r="CMQ248" s="34"/>
      <c r="CMR248" s="34"/>
      <c r="CMS248" s="34"/>
      <c r="CMT248" s="34"/>
      <c r="CMU248" s="34"/>
      <c r="CMV248" s="34"/>
      <c r="CMW248" s="34"/>
      <c r="CMX248" s="34"/>
      <c r="CMY248" s="34"/>
      <c r="CMZ248" s="34"/>
      <c r="CNA248" s="34"/>
      <c r="CNB248" s="34"/>
      <c r="CNC248" s="34"/>
      <c r="CND248" s="34"/>
      <c r="CNE248" s="34"/>
      <c r="CNF248" s="34"/>
      <c r="CNG248" s="34"/>
      <c r="CNH248" s="34"/>
      <c r="CNI248" s="34"/>
      <c r="CNJ248" s="34"/>
      <c r="CNK248" s="34"/>
      <c r="CNL248" s="34"/>
      <c r="CNM248" s="34"/>
      <c r="CNN248" s="34"/>
      <c r="CNO248" s="34"/>
      <c r="CNP248" s="34"/>
      <c r="CNQ248" s="34"/>
      <c r="CNR248" s="34"/>
      <c r="CNS248" s="34"/>
      <c r="CNT248" s="34"/>
      <c r="CNU248" s="34"/>
      <c r="CNV248" s="34"/>
      <c r="CNW248" s="34"/>
      <c r="CNX248" s="34"/>
      <c r="CNY248" s="34"/>
      <c r="CNZ248" s="34"/>
      <c r="COA248" s="34"/>
      <c r="COB248" s="34"/>
      <c r="COC248" s="34"/>
      <c r="COD248" s="34"/>
      <c r="COE248" s="34"/>
      <c r="COF248" s="34"/>
      <c r="COG248" s="34"/>
      <c r="COH248" s="34"/>
      <c r="COI248" s="34"/>
      <c r="COJ248" s="34"/>
      <c r="COK248" s="34"/>
      <c r="COL248" s="34"/>
      <c r="COM248" s="34"/>
      <c r="CON248" s="34"/>
      <c r="COO248" s="34"/>
      <c r="COP248" s="34"/>
      <c r="COQ248" s="34"/>
      <c r="COR248" s="34"/>
      <c r="COS248" s="34"/>
      <c r="COT248" s="34"/>
      <c r="COU248" s="34"/>
      <c r="COV248" s="34"/>
      <c r="COW248" s="34"/>
      <c r="COX248" s="34"/>
      <c r="COY248" s="34"/>
      <c r="COZ248" s="34"/>
      <c r="CPA248" s="34"/>
      <c r="CPB248" s="34"/>
      <c r="CPC248" s="34"/>
      <c r="CPD248" s="34"/>
      <c r="CPE248" s="34"/>
      <c r="CPF248" s="34"/>
      <c r="CPG248" s="34"/>
      <c r="CPH248" s="34"/>
      <c r="CPI248" s="34"/>
      <c r="CPJ248" s="34"/>
      <c r="CPK248" s="34"/>
      <c r="CPL248" s="34"/>
      <c r="CPM248" s="34"/>
      <c r="CPN248" s="34"/>
      <c r="CPO248" s="34"/>
      <c r="CPP248" s="34"/>
      <c r="CPQ248" s="34"/>
      <c r="CPR248" s="34"/>
      <c r="CPS248" s="34"/>
      <c r="CPT248" s="34"/>
      <c r="CPU248" s="34"/>
      <c r="CPV248" s="34"/>
      <c r="CPW248" s="34"/>
      <c r="CPX248" s="34"/>
      <c r="CPY248" s="34"/>
      <c r="CPZ248" s="34"/>
      <c r="CQA248" s="34"/>
      <c r="CQB248" s="34"/>
      <c r="CQC248" s="34"/>
      <c r="CQD248" s="34"/>
      <c r="CQE248" s="34"/>
      <c r="CQF248" s="34"/>
      <c r="CQG248" s="34"/>
      <c r="CQH248" s="34"/>
      <c r="CQI248" s="34"/>
      <c r="CQJ248" s="34"/>
      <c r="CQK248" s="34"/>
      <c r="CQL248" s="34"/>
      <c r="CQM248" s="34"/>
      <c r="CQN248" s="34"/>
      <c r="CQO248" s="34"/>
      <c r="CQP248" s="34"/>
      <c r="CQQ248" s="34"/>
      <c r="CQR248" s="34"/>
      <c r="CQS248" s="34"/>
      <c r="CQT248" s="34"/>
      <c r="CQU248" s="34"/>
      <c r="CQV248" s="34"/>
      <c r="CQW248" s="34"/>
      <c r="CQX248" s="34"/>
      <c r="CQY248" s="34"/>
      <c r="CQZ248" s="34"/>
      <c r="CRA248" s="34"/>
      <c r="CRB248" s="34"/>
      <c r="CRC248" s="34"/>
      <c r="CRD248" s="34"/>
      <c r="CRE248" s="34"/>
      <c r="CRF248" s="34"/>
      <c r="CRG248" s="34"/>
      <c r="CRH248" s="34"/>
      <c r="CRI248" s="34"/>
      <c r="CRJ248" s="34"/>
      <c r="CRK248" s="34"/>
      <c r="CRL248" s="34"/>
      <c r="CRM248" s="34"/>
      <c r="CRN248" s="34"/>
      <c r="CRO248" s="34"/>
      <c r="CRP248" s="34"/>
      <c r="CRQ248" s="34"/>
      <c r="CRR248" s="34"/>
      <c r="CRS248" s="34"/>
      <c r="CRT248" s="34"/>
      <c r="CRU248" s="34"/>
      <c r="CRV248" s="34"/>
      <c r="CRW248" s="34"/>
      <c r="CRX248" s="34"/>
      <c r="CRY248" s="34"/>
      <c r="CRZ248" s="34"/>
      <c r="CSA248" s="34"/>
      <c r="CSB248" s="34"/>
      <c r="CSC248" s="34"/>
      <c r="CSD248" s="34"/>
      <c r="CSE248" s="34"/>
      <c r="CSF248" s="34"/>
      <c r="CSG248" s="34"/>
      <c r="CSH248" s="34"/>
      <c r="CSI248" s="34"/>
      <c r="CSJ248" s="34"/>
      <c r="CSK248" s="34"/>
      <c r="CSL248" s="34"/>
      <c r="CSM248" s="34"/>
      <c r="CSN248" s="34"/>
      <c r="CSO248" s="34"/>
      <c r="CSP248" s="34"/>
      <c r="CSQ248" s="34"/>
      <c r="CSR248" s="34"/>
      <c r="CSS248" s="34"/>
      <c r="CST248" s="34"/>
      <c r="CSU248" s="34"/>
      <c r="CSV248" s="34"/>
      <c r="CSW248" s="34"/>
      <c r="CSX248" s="34"/>
      <c r="CSY248" s="34"/>
      <c r="CSZ248" s="34"/>
      <c r="CTA248" s="34"/>
      <c r="CTB248" s="34"/>
      <c r="CTC248" s="34"/>
      <c r="CTD248" s="34"/>
      <c r="CTE248" s="34"/>
      <c r="CTF248" s="34"/>
      <c r="CTG248" s="34"/>
      <c r="CTH248" s="34"/>
      <c r="CTI248" s="34"/>
      <c r="CTJ248" s="34"/>
      <c r="CTK248" s="34"/>
      <c r="CTL248" s="34"/>
      <c r="CTM248" s="34"/>
      <c r="CTN248" s="34"/>
      <c r="CTO248" s="34"/>
      <c r="CTP248" s="34"/>
      <c r="CTQ248" s="34"/>
      <c r="CTR248" s="34"/>
      <c r="CTS248" s="34"/>
      <c r="CTT248" s="34"/>
      <c r="CTU248" s="34"/>
      <c r="CTV248" s="34"/>
      <c r="CTW248" s="34"/>
      <c r="CTX248" s="34"/>
      <c r="CTY248" s="34"/>
      <c r="CTZ248" s="34"/>
      <c r="CUA248" s="34"/>
      <c r="CUB248" s="34"/>
      <c r="CUC248" s="34"/>
      <c r="CUD248" s="34"/>
      <c r="CUE248" s="34"/>
      <c r="CUF248" s="34"/>
      <c r="CUG248" s="34"/>
      <c r="CUH248" s="34"/>
      <c r="CUI248" s="34"/>
      <c r="CUJ248" s="34"/>
      <c r="CUK248" s="34"/>
      <c r="CUL248" s="34"/>
      <c r="CUM248" s="34"/>
      <c r="CUN248" s="34"/>
      <c r="CUO248" s="34"/>
      <c r="CUP248" s="34"/>
      <c r="CUQ248" s="34"/>
      <c r="CUR248" s="34"/>
      <c r="CUS248" s="34"/>
      <c r="CUT248" s="34"/>
      <c r="CUU248" s="34"/>
      <c r="CUV248" s="34"/>
      <c r="CUW248" s="34"/>
      <c r="CUX248" s="34"/>
      <c r="CUY248" s="34"/>
      <c r="CUZ248" s="34"/>
      <c r="CVA248" s="34"/>
      <c r="CVB248" s="34"/>
      <c r="CVC248" s="34"/>
      <c r="CVD248" s="34"/>
      <c r="CVE248" s="34"/>
      <c r="CVF248" s="34"/>
      <c r="CVG248" s="34"/>
      <c r="CVH248" s="34"/>
      <c r="CVI248" s="34"/>
      <c r="CVJ248" s="34"/>
      <c r="CVK248" s="34"/>
      <c r="CVL248" s="34"/>
      <c r="CVM248" s="34"/>
      <c r="CVN248" s="34"/>
      <c r="CVO248" s="34"/>
      <c r="CVP248" s="34"/>
      <c r="CVQ248" s="34"/>
      <c r="CVR248" s="34"/>
      <c r="CVS248" s="34"/>
      <c r="CVT248" s="34"/>
      <c r="CVU248" s="34"/>
      <c r="CVV248" s="34"/>
      <c r="CVW248" s="34"/>
      <c r="CVX248" s="34"/>
      <c r="CVY248" s="34"/>
      <c r="CVZ248" s="34"/>
      <c r="CWA248" s="34"/>
      <c r="CWB248" s="34"/>
      <c r="CWC248" s="34"/>
      <c r="CWD248" s="34"/>
      <c r="CWE248" s="34"/>
      <c r="CWF248" s="34"/>
      <c r="CWG248" s="34"/>
      <c r="CWH248" s="34"/>
      <c r="CWI248" s="34"/>
      <c r="CWJ248" s="34"/>
      <c r="CWK248" s="34"/>
      <c r="CWL248" s="34"/>
      <c r="CWM248" s="34"/>
      <c r="CWN248" s="34"/>
      <c r="CWO248" s="34"/>
      <c r="CWP248" s="34"/>
      <c r="CWQ248" s="34"/>
      <c r="CWR248" s="34"/>
      <c r="CWS248" s="34"/>
      <c r="CWT248" s="34"/>
      <c r="CWU248" s="34"/>
      <c r="CWV248" s="34"/>
      <c r="CWW248" s="34"/>
      <c r="CWX248" s="34"/>
      <c r="CWY248" s="34"/>
      <c r="CWZ248" s="34"/>
      <c r="CXA248" s="34"/>
      <c r="CXB248" s="34"/>
      <c r="CXC248" s="34"/>
      <c r="CXD248" s="34"/>
      <c r="CXE248" s="34"/>
      <c r="CXF248" s="34"/>
      <c r="CXG248" s="34"/>
      <c r="CXH248" s="34"/>
      <c r="CXI248" s="34"/>
      <c r="CXJ248" s="34"/>
      <c r="CXK248" s="34"/>
      <c r="CXL248" s="34"/>
      <c r="CXM248" s="34"/>
      <c r="CXN248" s="34"/>
      <c r="CXO248" s="34"/>
      <c r="CXP248" s="34"/>
      <c r="CXQ248" s="34"/>
      <c r="CXR248" s="34"/>
      <c r="CXS248" s="34"/>
      <c r="CXT248" s="34"/>
      <c r="CXU248" s="34"/>
      <c r="CXV248" s="34"/>
      <c r="CXW248" s="34"/>
      <c r="CXX248" s="34"/>
      <c r="CXY248" s="34"/>
      <c r="CXZ248" s="34"/>
      <c r="CYA248" s="34"/>
      <c r="CYB248" s="34"/>
      <c r="CYC248" s="34"/>
      <c r="CYD248" s="34"/>
      <c r="CYE248" s="34"/>
      <c r="CYF248" s="34"/>
      <c r="CYG248" s="34"/>
      <c r="CYH248" s="34"/>
      <c r="CYI248" s="34"/>
      <c r="CYJ248" s="34"/>
      <c r="CYK248" s="34"/>
      <c r="CYL248" s="34"/>
      <c r="CYM248" s="34"/>
      <c r="CYN248" s="34"/>
      <c r="CYO248" s="34"/>
      <c r="CYP248" s="34"/>
      <c r="CYQ248" s="34"/>
      <c r="CYR248" s="34"/>
      <c r="CYS248" s="34"/>
      <c r="CYT248" s="34"/>
      <c r="CYU248" s="34"/>
      <c r="CYV248" s="34"/>
      <c r="CYW248" s="34"/>
      <c r="CYX248" s="34"/>
      <c r="CYY248" s="34"/>
      <c r="CYZ248" s="34"/>
      <c r="CZA248" s="34"/>
      <c r="CZB248" s="34"/>
      <c r="CZC248" s="34"/>
      <c r="CZD248" s="34"/>
      <c r="CZE248" s="34"/>
      <c r="CZF248" s="34"/>
      <c r="CZG248" s="34"/>
      <c r="CZH248" s="34"/>
      <c r="CZI248" s="34"/>
      <c r="CZJ248" s="34"/>
      <c r="CZK248" s="34"/>
      <c r="CZL248" s="34"/>
      <c r="CZM248" s="34"/>
      <c r="CZN248" s="34"/>
      <c r="CZO248" s="34"/>
      <c r="CZP248" s="34"/>
      <c r="CZQ248" s="34"/>
      <c r="CZR248" s="34"/>
      <c r="CZS248" s="34"/>
      <c r="CZT248" s="34"/>
      <c r="CZU248" s="34"/>
      <c r="CZV248" s="34"/>
      <c r="CZW248" s="34"/>
      <c r="CZX248" s="34"/>
      <c r="CZY248" s="34"/>
      <c r="CZZ248" s="34"/>
      <c r="DAA248" s="34"/>
      <c r="DAB248" s="34"/>
      <c r="DAC248" s="34"/>
      <c r="DAD248" s="34"/>
      <c r="DAE248" s="34"/>
      <c r="DAF248" s="34"/>
      <c r="DAG248" s="34"/>
      <c r="DAH248" s="34"/>
      <c r="DAI248" s="34"/>
      <c r="DAJ248" s="34"/>
      <c r="DAK248" s="34"/>
      <c r="DAL248" s="34"/>
      <c r="DAM248" s="34"/>
      <c r="DAN248" s="34"/>
      <c r="DAO248" s="34"/>
      <c r="DAP248" s="34"/>
      <c r="DAQ248" s="34"/>
      <c r="DAR248" s="34"/>
      <c r="DAS248" s="34"/>
      <c r="DAT248" s="34"/>
      <c r="DAU248" s="34"/>
      <c r="DAV248" s="34"/>
      <c r="DAW248" s="34"/>
      <c r="DAX248" s="34"/>
      <c r="DAY248" s="34"/>
      <c r="DAZ248" s="34"/>
      <c r="DBA248" s="34"/>
      <c r="DBB248" s="34"/>
      <c r="DBC248" s="34"/>
      <c r="DBD248" s="34"/>
      <c r="DBE248" s="34"/>
      <c r="DBF248" s="34"/>
      <c r="DBG248" s="34"/>
      <c r="DBH248" s="34"/>
      <c r="DBI248" s="34"/>
      <c r="DBJ248" s="34"/>
      <c r="DBK248" s="34"/>
      <c r="DBL248" s="34"/>
      <c r="DBM248" s="34"/>
      <c r="DBN248" s="34"/>
      <c r="DBO248" s="34"/>
      <c r="DBP248" s="34"/>
      <c r="DBQ248" s="34"/>
      <c r="DBR248" s="34"/>
      <c r="DBS248" s="34"/>
      <c r="DBT248" s="34"/>
      <c r="DBU248" s="34"/>
      <c r="DBV248" s="34"/>
      <c r="DBW248" s="34"/>
      <c r="DBX248" s="34"/>
      <c r="DBY248" s="34"/>
      <c r="DBZ248" s="34"/>
      <c r="DCA248" s="34"/>
      <c r="DCB248" s="34"/>
      <c r="DCC248" s="34"/>
      <c r="DCD248" s="34"/>
      <c r="DCE248" s="34"/>
      <c r="DCF248" s="34"/>
      <c r="DCG248" s="34"/>
      <c r="DCH248" s="34"/>
      <c r="DCI248" s="34"/>
      <c r="DCJ248" s="34"/>
      <c r="DCK248" s="34"/>
      <c r="DCL248" s="34"/>
      <c r="DCM248" s="34"/>
      <c r="DCN248" s="34"/>
      <c r="DCO248" s="34"/>
      <c r="DCP248" s="34"/>
      <c r="DCQ248" s="34"/>
      <c r="DCR248" s="34"/>
      <c r="DCS248" s="34"/>
      <c r="DCT248" s="34"/>
      <c r="DCU248" s="34"/>
      <c r="DCV248" s="34"/>
      <c r="DCW248" s="34"/>
      <c r="DCX248" s="34"/>
      <c r="DCY248" s="34"/>
      <c r="DCZ248" s="34"/>
      <c r="DDA248" s="34"/>
      <c r="DDB248" s="34"/>
      <c r="DDC248" s="34"/>
      <c r="DDD248" s="34"/>
      <c r="DDE248" s="34"/>
      <c r="DDF248" s="34"/>
      <c r="DDG248" s="34"/>
      <c r="DDH248" s="34"/>
      <c r="DDI248" s="34"/>
      <c r="DDJ248" s="34"/>
      <c r="DDK248" s="34"/>
      <c r="DDL248" s="34"/>
      <c r="DDM248" s="34"/>
      <c r="DDN248" s="34"/>
      <c r="DDO248" s="34"/>
      <c r="DDP248" s="34"/>
      <c r="DDQ248" s="34"/>
      <c r="DDR248" s="34"/>
      <c r="DDS248" s="34"/>
      <c r="DDT248" s="34"/>
      <c r="DDU248" s="34"/>
      <c r="DDV248" s="34"/>
      <c r="DDW248" s="34"/>
      <c r="DDX248" s="34"/>
      <c r="DDY248" s="34"/>
      <c r="DDZ248" s="34"/>
      <c r="DEA248" s="34"/>
      <c r="DEB248" s="34"/>
      <c r="DEC248" s="34"/>
      <c r="DED248" s="34"/>
      <c r="DEE248" s="34"/>
      <c r="DEF248" s="34"/>
      <c r="DEG248" s="34"/>
      <c r="DEH248" s="34"/>
      <c r="DEI248" s="34"/>
      <c r="DEJ248" s="34"/>
      <c r="DEK248" s="34"/>
      <c r="DEL248" s="34"/>
      <c r="DEM248" s="34"/>
      <c r="DEN248" s="34"/>
      <c r="DEO248" s="34"/>
      <c r="DEP248" s="34"/>
      <c r="DEQ248" s="34"/>
      <c r="DER248" s="34"/>
      <c r="DES248" s="34"/>
      <c r="DET248" s="34"/>
      <c r="DEU248" s="34"/>
      <c r="DEV248" s="34"/>
      <c r="DEW248" s="34"/>
      <c r="DEX248" s="34"/>
      <c r="DEY248" s="34"/>
      <c r="DEZ248" s="34"/>
      <c r="DFA248" s="34"/>
      <c r="DFB248" s="34"/>
      <c r="DFC248" s="34"/>
      <c r="DFD248" s="34"/>
      <c r="DFE248" s="34"/>
      <c r="DFF248" s="34"/>
      <c r="DFG248" s="34"/>
      <c r="DFH248" s="34"/>
      <c r="DFI248" s="34"/>
      <c r="DFJ248" s="34"/>
      <c r="DFK248" s="34"/>
      <c r="DFL248" s="34"/>
      <c r="DFM248" s="34"/>
      <c r="DFN248" s="34"/>
      <c r="DFO248" s="34"/>
      <c r="DFP248" s="34"/>
      <c r="DFQ248" s="34"/>
      <c r="DFR248" s="34"/>
      <c r="DFS248" s="34"/>
      <c r="DFT248" s="34"/>
      <c r="DFU248" s="34"/>
      <c r="DFV248" s="34"/>
      <c r="DFW248" s="34"/>
      <c r="DFX248" s="34"/>
      <c r="DFY248" s="34"/>
      <c r="DFZ248" s="34"/>
      <c r="DGA248" s="34"/>
      <c r="DGB248" s="34"/>
      <c r="DGC248" s="34"/>
      <c r="DGD248" s="34"/>
      <c r="DGE248" s="34"/>
      <c r="DGF248" s="34"/>
      <c r="DGG248" s="34"/>
      <c r="DGH248" s="34"/>
      <c r="DGI248" s="34"/>
      <c r="DGJ248" s="34"/>
      <c r="DGK248" s="34"/>
      <c r="DGL248" s="34"/>
      <c r="DGM248" s="34"/>
      <c r="DGN248" s="34"/>
      <c r="DGO248" s="34"/>
      <c r="DGP248" s="34"/>
      <c r="DGQ248" s="34"/>
      <c r="DGR248" s="34"/>
      <c r="DGS248" s="34"/>
      <c r="DGT248" s="34"/>
      <c r="DGU248" s="34"/>
      <c r="DGV248" s="34"/>
      <c r="DGW248" s="34"/>
      <c r="DGX248" s="34"/>
      <c r="DGY248" s="34"/>
      <c r="DGZ248" s="34"/>
      <c r="DHA248" s="34"/>
      <c r="DHB248" s="34"/>
      <c r="DHC248" s="34"/>
      <c r="DHD248" s="34"/>
      <c r="DHE248" s="34"/>
      <c r="DHF248" s="34"/>
      <c r="DHG248" s="34"/>
      <c r="DHH248" s="34"/>
      <c r="DHI248" s="34"/>
      <c r="DHJ248" s="34"/>
      <c r="DHK248" s="34"/>
      <c r="DHL248" s="34"/>
      <c r="DHM248" s="34"/>
      <c r="DHN248" s="34"/>
      <c r="DHO248" s="34"/>
      <c r="DHP248" s="34"/>
      <c r="DHQ248" s="34"/>
      <c r="DHR248" s="34"/>
      <c r="DHS248" s="34"/>
      <c r="DHT248" s="34"/>
      <c r="DHU248" s="34"/>
      <c r="DHV248" s="34"/>
      <c r="DHW248" s="34"/>
      <c r="DHX248" s="34"/>
      <c r="DHY248" s="34"/>
      <c r="DHZ248" s="34"/>
      <c r="DIA248" s="34"/>
      <c r="DIB248" s="34"/>
      <c r="DIC248" s="34"/>
      <c r="DID248" s="34"/>
      <c r="DIE248" s="34"/>
      <c r="DIF248" s="34"/>
      <c r="DIG248" s="34"/>
      <c r="DIH248" s="34"/>
      <c r="DII248" s="34"/>
      <c r="DIJ248" s="34"/>
      <c r="DIK248" s="34"/>
      <c r="DIL248" s="34"/>
      <c r="DIM248" s="34"/>
      <c r="DIN248" s="34"/>
      <c r="DIO248" s="34"/>
      <c r="DIP248" s="34"/>
      <c r="DIQ248" s="34"/>
      <c r="DIR248" s="34"/>
      <c r="DIS248" s="34"/>
      <c r="DIT248" s="34"/>
      <c r="DIU248" s="34"/>
      <c r="DIV248" s="34"/>
      <c r="DIW248" s="34"/>
      <c r="DIX248" s="34"/>
      <c r="DIY248" s="34"/>
      <c r="DIZ248" s="34"/>
      <c r="DJA248" s="34"/>
      <c r="DJB248" s="34"/>
      <c r="DJC248" s="34"/>
      <c r="DJD248" s="34"/>
      <c r="DJE248" s="34"/>
      <c r="DJF248" s="34"/>
      <c r="DJG248" s="34"/>
      <c r="DJH248" s="34"/>
      <c r="DJI248" s="34"/>
      <c r="DJJ248" s="34"/>
      <c r="DJK248" s="34"/>
      <c r="DJL248" s="34"/>
      <c r="DJM248" s="34"/>
      <c r="DJN248" s="34"/>
      <c r="DJO248" s="34"/>
      <c r="DJP248" s="34"/>
      <c r="DJQ248" s="34"/>
      <c r="DJR248" s="34"/>
      <c r="DJS248" s="34"/>
      <c r="DJT248" s="34"/>
      <c r="DJU248" s="34"/>
      <c r="DJV248" s="34"/>
      <c r="DJW248" s="34"/>
      <c r="DJX248" s="34"/>
      <c r="DJY248" s="34"/>
      <c r="DJZ248" s="34"/>
      <c r="DKA248" s="34"/>
      <c r="DKB248" s="34"/>
      <c r="DKC248" s="34"/>
      <c r="DKD248" s="34"/>
      <c r="DKE248" s="34"/>
      <c r="DKF248" s="34"/>
      <c r="DKG248" s="34"/>
      <c r="DKH248" s="34"/>
      <c r="DKI248" s="34"/>
      <c r="DKJ248" s="34"/>
      <c r="DKK248" s="34"/>
      <c r="DKL248" s="34"/>
      <c r="DKM248" s="34"/>
      <c r="DKN248" s="34"/>
      <c r="DKO248" s="34"/>
      <c r="DKP248" s="34"/>
      <c r="DKQ248" s="34"/>
      <c r="DKR248" s="34"/>
      <c r="DKS248" s="34"/>
      <c r="DKT248" s="34"/>
      <c r="DKU248" s="34"/>
      <c r="DKV248" s="34"/>
      <c r="DKW248" s="34"/>
      <c r="DKX248" s="34"/>
      <c r="DKY248" s="34"/>
      <c r="DKZ248" s="34"/>
      <c r="DLA248" s="34"/>
      <c r="DLB248" s="34"/>
      <c r="DLC248" s="34"/>
      <c r="DLD248" s="34"/>
      <c r="DLE248" s="34"/>
      <c r="DLF248" s="34"/>
      <c r="DLG248" s="34"/>
      <c r="DLH248" s="34"/>
      <c r="DLI248" s="34"/>
      <c r="DLJ248" s="34"/>
      <c r="DLK248" s="34"/>
      <c r="DLL248" s="34"/>
      <c r="DLM248" s="34"/>
      <c r="DLN248" s="34"/>
      <c r="DLO248" s="34"/>
      <c r="DLP248" s="34"/>
      <c r="DLQ248" s="34"/>
      <c r="DLR248" s="34"/>
      <c r="DLS248" s="34"/>
      <c r="DLT248" s="34"/>
      <c r="DLU248" s="34"/>
      <c r="DLV248" s="34"/>
      <c r="DLW248" s="34"/>
      <c r="DLX248" s="34"/>
      <c r="DLY248" s="34"/>
      <c r="DLZ248" s="34"/>
      <c r="DMA248" s="34"/>
      <c r="DMB248" s="34"/>
      <c r="DMC248" s="34"/>
      <c r="DMD248" s="34"/>
      <c r="DME248" s="34"/>
      <c r="DMF248" s="34"/>
      <c r="DMG248" s="34"/>
      <c r="DMH248" s="34"/>
      <c r="DMI248" s="34"/>
      <c r="DMJ248" s="34"/>
      <c r="DMK248" s="34"/>
      <c r="DML248" s="34"/>
      <c r="DMM248" s="34"/>
      <c r="DMN248" s="34"/>
      <c r="DMO248" s="34"/>
      <c r="DMP248" s="34"/>
      <c r="DMQ248" s="34"/>
      <c r="DMR248" s="34"/>
      <c r="DMS248" s="34"/>
      <c r="DMT248" s="34"/>
      <c r="DMU248" s="34"/>
      <c r="DMV248" s="34"/>
      <c r="DMW248" s="34"/>
      <c r="DMX248" s="34"/>
      <c r="DMY248" s="34"/>
      <c r="DMZ248" s="34"/>
      <c r="DNA248" s="34"/>
      <c r="DNB248" s="34"/>
      <c r="DNC248" s="34"/>
      <c r="DND248" s="34"/>
      <c r="DNE248" s="34"/>
      <c r="DNF248" s="34"/>
      <c r="DNG248" s="34"/>
      <c r="DNH248" s="34"/>
      <c r="DNI248" s="34"/>
      <c r="DNJ248" s="34"/>
      <c r="DNK248" s="34"/>
      <c r="DNL248" s="34"/>
      <c r="DNM248" s="34"/>
      <c r="DNN248" s="34"/>
      <c r="DNO248" s="34"/>
      <c r="DNP248" s="34"/>
      <c r="DNQ248" s="34"/>
      <c r="DNR248" s="34"/>
      <c r="DNS248" s="34"/>
      <c r="DNT248" s="34"/>
      <c r="DNU248" s="34"/>
      <c r="DNV248" s="34"/>
      <c r="DNW248" s="34"/>
      <c r="DNX248" s="34"/>
      <c r="DNY248" s="34"/>
      <c r="DNZ248" s="34"/>
      <c r="DOA248" s="34"/>
      <c r="DOB248" s="34"/>
      <c r="DOC248" s="34"/>
      <c r="DOD248" s="34"/>
      <c r="DOE248" s="34"/>
      <c r="DOF248" s="34"/>
      <c r="DOG248" s="34"/>
      <c r="DOH248" s="34"/>
      <c r="DOI248" s="34"/>
      <c r="DOJ248" s="34"/>
      <c r="DOK248" s="34"/>
      <c r="DOL248" s="34"/>
      <c r="DOM248" s="34"/>
      <c r="DON248" s="34"/>
      <c r="DOO248" s="34"/>
      <c r="DOP248" s="34"/>
      <c r="DOQ248" s="34"/>
      <c r="DOR248" s="34"/>
      <c r="DOS248" s="34"/>
      <c r="DOT248" s="34"/>
      <c r="DOU248" s="34"/>
      <c r="DOV248" s="34"/>
      <c r="DOW248" s="34"/>
      <c r="DOX248" s="34"/>
      <c r="DOY248" s="34"/>
      <c r="DOZ248" s="34"/>
      <c r="DPA248" s="34"/>
      <c r="DPB248" s="34"/>
      <c r="DPC248" s="34"/>
      <c r="DPD248" s="34"/>
      <c r="DPE248" s="34"/>
      <c r="DPF248" s="34"/>
      <c r="DPG248" s="34"/>
      <c r="DPH248" s="34"/>
      <c r="DPI248" s="34"/>
      <c r="DPJ248" s="34"/>
      <c r="DPK248" s="34"/>
      <c r="DPL248" s="34"/>
      <c r="DPM248" s="34"/>
      <c r="DPN248" s="34"/>
      <c r="DPO248" s="34"/>
      <c r="DPP248" s="34"/>
      <c r="DPQ248" s="34"/>
      <c r="DPR248" s="34"/>
      <c r="DPS248" s="34"/>
      <c r="DPT248" s="34"/>
      <c r="DPU248" s="34"/>
      <c r="DPV248" s="34"/>
      <c r="DPW248" s="34"/>
      <c r="DPX248" s="34"/>
      <c r="DPY248" s="34"/>
      <c r="DPZ248" s="34"/>
      <c r="DQA248" s="34"/>
      <c r="DQB248" s="34"/>
      <c r="DQC248" s="34"/>
      <c r="DQD248" s="34"/>
      <c r="DQE248" s="34"/>
      <c r="DQF248" s="34"/>
      <c r="DQG248" s="34"/>
      <c r="DQH248" s="34"/>
      <c r="DQI248" s="34"/>
      <c r="DQJ248" s="34"/>
      <c r="DQK248" s="34"/>
      <c r="DQL248" s="34"/>
      <c r="DQM248" s="34"/>
      <c r="DQN248" s="34"/>
      <c r="DQO248" s="34"/>
      <c r="DQP248" s="34"/>
      <c r="DQQ248" s="34"/>
      <c r="DQR248" s="34"/>
      <c r="DQS248" s="34"/>
      <c r="DQT248" s="34"/>
      <c r="DQU248" s="34"/>
      <c r="DQV248" s="34"/>
      <c r="DQW248" s="34"/>
      <c r="DQX248" s="34"/>
      <c r="DQY248" s="34"/>
      <c r="DQZ248" s="34"/>
      <c r="DRA248" s="34"/>
      <c r="DRB248" s="34"/>
      <c r="DRC248" s="34"/>
      <c r="DRD248" s="34"/>
      <c r="DRE248" s="34"/>
      <c r="DRF248" s="34"/>
      <c r="DRG248" s="34"/>
      <c r="DRH248" s="34"/>
      <c r="DRI248" s="34"/>
      <c r="DRJ248" s="34"/>
      <c r="DRK248" s="34"/>
      <c r="DRL248" s="34"/>
      <c r="DRM248" s="34"/>
      <c r="DRN248" s="34"/>
      <c r="DRO248" s="34"/>
      <c r="DRP248" s="34"/>
      <c r="DRQ248" s="34"/>
      <c r="DRR248" s="34"/>
      <c r="DRS248" s="34"/>
      <c r="DRT248" s="34"/>
      <c r="DRU248" s="34"/>
      <c r="DRV248" s="34"/>
      <c r="DRW248" s="34"/>
      <c r="DRX248" s="34"/>
      <c r="DRY248" s="34"/>
      <c r="DRZ248" s="34"/>
      <c r="DSA248" s="34"/>
      <c r="DSB248" s="34"/>
      <c r="DSC248" s="34"/>
      <c r="DSD248" s="34"/>
      <c r="DSE248" s="34"/>
      <c r="DSF248" s="34"/>
      <c r="DSG248" s="34"/>
      <c r="DSH248" s="34"/>
      <c r="DSI248" s="34"/>
      <c r="DSJ248" s="34"/>
      <c r="DSK248" s="34"/>
      <c r="DSL248" s="34"/>
      <c r="DSM248" s="34"/>
      <c r="DSN248" s="34"/>
      <c r="DSO248" s="34"/>
      <c r="DSP248" s="34"/>
      <c r="DSQ248" s="34"/>
      <c r="DSR248" s="34"/>
      <c r="DSS248" s="34"/>
      <c r="DST248" s="34"/>
      <c r="DSU248" s="34"/>
      <c r="DSV248" s="34"/>
      <c r="DSW248" s="34"/>
      <c r="DSX248" s="34"/>
      <c r="DSY248" s="34"/>
      <c r="DSZ248" s="34"/>
      <c r="DTA248" s="34"/>
      <c r="DTB248" s="34"/>
      <c r="DTC248" s="34"/>
      <c r="DTD248" s="34"/>
      <c r="DTE248" s="34"/>
      <c r="DTF248" s="34"/>
      <c r="DTG248" s="34"/>
      <c r="DTH248" s="34"/>
      <c r="DTI248" s="34"/>
      <c r="DTJ248" s="34"/>
      <c r="DTK248" s="34"/>
      <c r="DTL248" s="34"/>
      <c r="DTM248" s="34"/>
      <c r="DTN248" s="34"/>
      <c r="DTO248" s="34"/>
      <c r="DTP248" s="34"/>
      <c r="DTQ248" s="34"/>
      <c r="DTR248" s="34"/>
      <c r="DTS248" s="34"/>
      <c r="DTT248" s="34"/>
      <c r="DTU248" s="34"/>
      <c r="DTV248" s="34"/>
      <c r="DTW248" s="34"/>
      <c r="DTX248" s="34"/>
      <c r="DTY248" s="34"/>
      <c r="DTZ248" s="34"/>
      <c r="DUA248" s="34"/>
      <c r="DUB248" s="34"/>
      <c r="DUC248" s="34"/>
      <c r="DUD248" s="34"/>
      <c r="DUE248" s="34"/>
      <c r="DUF248" s="34"/>
      <c r="DUG248" s="34"/>
      <c r="DUH248" s="34"/>
      <c r="DUI248" s="34"/>
      <c r="DUJ248" s="34"/>
      <c r="DUK248" s="34"/>
      <c r="DUL248" s="34"/>
      <c r="DUM248" s="34"/>
      <c r="DUN248" s="34"/>
      <c r="DUO248" s="34"/>
      <c r="DUP248" s="34"/>
      <c r="DUQ248" s="34"/>
      <c r="DUR248" s="34"/>
      <c r="DUS248" s="34"/>
      <c r="DUT248" s="34"/>
      <c r="DUU248" s="34"/>
      <c r="DUV248" s="34"/>
      <c r="DUW248" s="34"/>
      <c r="DUX248" s="34"/>
      <c r="DUY248" s="34"/>
      <c r="DUZ248" s="34"/>
      <c r="DVA248" s="34"/>
      <c r="DVB248" s="34"/>
      <c r="DVC248" s="34"/>
      <c r="DVD248" s="34"/>
      <c r="DVE248" s="34"/>
      <c r="DVF248" s="34"/>
      <c r="DVG248" s="34"/>
      <c r="DVH248" s="34"/>
      <c r="DVI248" s="34"/>
      <c r="DVJ248" s="34"/>
      <c r="DVK248" s="34"/>
      <c r="DVL248" s="34"/>
      <c r="DVM248" s="34"/>
      <c r="DVN248" s="34"/>
      <c r="DVO248" s="34"/>
      <c r="DVP248" s="34"/>
      <c r="DVQ248" s="34"/>
      <c r="DVR248" s="34"/>
      <c r="DVS248" s="34"/>
      <c r="DVT248" s="34"/>
      <c r="DVU248" s="34"/>
      <c r="DVV248" s="34"/>
      <c r="DVW248" s="34"/>
      <c r="DVX248" s="34"/>
      <c r="DVY248" s="34"/>
      <c r="DVZ248" s="34"/>
      <c r="DWA248" s="34"/>
      <c r="DWB248" s="34"/>
      <c r="DWC248" s="34"/>
      <c r="DWD248" s="34"/>
      <c r="DWE248" s="34"/>
      <c r="DWF248" s="34"/>
      <c r="DWG248" s="34"/>
      <c r="DWH248" s="34"/>
      <c r="DWI248" s="34"/>
      <c r="DWJ248" s="34"/>
      <c r="DWK248" s="34"/>
      <c r="DWL248" s="34"/>
      <c r="DWM248" s="34"/>
      <c r="DWN248" s="34"/>
      <c r="DWO248" s="34"/>
      <c r="DWP248" s="34"/>
      <c r="DWQ248" s="34"/>
      <c r="DWR248" s="34"/>
      <c r="DWS248" s="34"/>
      <c r="DWT248" s="34"/>
      <c r="DWU248" s="34"/>
      <c r="DWV248" s="34"/>
      <c r="DWW248" s="34"/>
      <c r="DWX248" s="34"/>
      <c r="DWY248" s="34"/>
      <c r="DWZ248" s="34"/>
      <c r="DXA248" s="34"/>
      <c r="DXB248" s="34"/>
      <c r="DXC248" s="34"/>
      <c r="DXD248" s="34"/>
      <c r="DXE248" s="34"/>
      <c r="DXF248" s="34"/>
      <c r="DXG248" s="34"/>
      <c r="DXH248" s="34"/>
      <c r="DXI248" s="34"/>
      <c r="DXJ248" s="34"/>
      <c r="DXK248" s="34"/>
      <c r="DXL248" s="34"/>
      <c r="DXM248" s="34"/>
      <c r="DXN248" s="34"/>
      <c r="DXO248" s="34"/>
      <c r="DXP248" s="34"/>
      <c r="DXQ248" s="34"/>
      <c r="DXR248" s="34"/>
      <c r="DXS248" s="34"/>
      <c r="DXT248" s="34"/>
      <c r="DXU248" s="34"/>
      <c r="DXV248" s="34"/>
      <c r="DXW248" s="34"/>
      <c r="DXX248" s="34"/>
      <c r="DXY248" s="34"/>
      <c r="DXZ248" s="34"/>
      <c r="DYA248" s="34"/>
      <c r="DYB248" s="34"/>
      <c r="DYC248" s="34"/>
      <c r="DYD248" s="34"/>
      <c r="DYE248" s="34"/>
      <c r="DYF248" s="34"/>
      <c r="DYG248" s="34"/>
      <c r="DYH248" s="34"/>
      <c r="DYI248" s="34"/>
      <c r="DYJ248" s="34"/>
      <c r="DYK248" s="34"/>
      <c r="DYL248" s="34"/>
      <c r="DYM248" s="34"/>
      <c r="DYN248" s="34"/>
      <c r="DYO248" s="34"/>
      <c r="DYP248" s="34"/>
      <c r="DYQ248" s="34"/>
      <c r="DYR248" s="34"/>
      <c r="DYS248" s="34"/>
      <c r="DYT248" s="34"/>
      <c r="DYU248" s="34"/>
      <c r="DYV248" s="34"/>
      <c r="DYW248" s="34"/>
      <c r="DYX248" s="34"/>
      <c r="DYY248" s="34"/>
      <c r="DYZ248" s="34"/>
      <c r="DZA248" s="34"/>
      <c r="DZB248" s="34"/>
      <c r="DZC248" s="34"/>
      <c r="DZD248" s="34"/>
      <c r="DZE248" s="34"/>
      <c r="DZF248" s="34"/>
      <c r="DZG248" s="34"/>
      <c r="DZH248" s="34"/>
      <c r="DZI248" s="34"/>
      <c r="DZJ248" s="34"/>
      <c r="DZK248" s="34"/>
      <c r="DZL248" s="34"/>
      <c r="DZM248" s="34"/>
      <c r="DZN248" s="34"/>
      <c r="DZO248" s="34"/>
      <c r="DZP248" s="34"/>
      <c r="DZQ248" s="34"/>
      <c r="DZR248" s="34"/>
      <c r="DZS248" s="34"/>
      <c r="DZT248" s="34"/>
      <c r="DZU248" s="34"/>
      <c r="DZV248" s="34"/>
      <c r="DZW248" s="34"/>
      <c r="DZX248" s="34"/>
      <c r="DZY248" s="34"/>
      <c r="DZZ248" s="34"/>
      <c r="EAA248" s="34"/>
      <c r="EAB248" s="34"/>
      <c r="EAC248" s="34"/>
      <c r="EAD248" s="34"/>
      <c r="EAE248" s="34"/>
      <c r="EAF248" s="34"/>
      <c r="EAG248" s="34"/>
      <c r="EAH248" s="34"/>
      <c r="EAI248" s="34"/>
      <c r="EAJ248" s="34"/>
      <c r="EAK248" s="34"/>
      <c r="EAL248" s="34"/>
      <c r="EAM248" s="34"/>
      <c r="EAN248" s="34"/>
      <c r="EAO248" s="34"/>
      <c r="EAP248" s="34"/>
      <c r="EAQ248" s="34"/>
      <c r="EAR248" s="34"/>
      <c r="EAS248" s="34"/>
      <c r="EAT248" s="34"/>
      <c r="EAU248" s="34"/>
      <c r="EAV248" s="34"/>
      <c r="EAW248" s="34"/>
      <c r="EAX248" s="34"/>
      <c r="EAY248" s="34"/>
      <c r="EAZ248" s="34"/>
      <c r="EBA248" s="34"/>
      <c r="EBB248" s="34"/>
      <c r="EBC248" s="34"/>
      <c r="EBD248" s="34"/>
      <c r="EBE248" s="34"/>
      <c r="EBF248" s="34"/>
      <c r="EBG248" s="34"/>
      <c r="EBH248" s="34"/>
      <c r="EBI248" s="34"/>
      <c r="EBJ248" s="34"/>
      <c r="EBK248" s="34"/>
      <c r="EBL248" s="34"/>
      <c r="EBM248" s="34"/>
      <c r="EBN248" s="34"/>
      <c r="EBO248" s="34"/>
      <c r="EBP248" s="34"/>
      <c r="EBQ248" s="34"/>
      <c r="EBR248" s="34"/>
      <c r="EBS248" s="34"/>
      <c r="EBT248" s="34"/>
      <c r="EBU248" s="34"/>
      <c r="EBV248" s="34"/>
      <c r="EBW248" s="34"/>
      <c r="EBX248" s="34"/>
      <c r="EBY248" s="34"/>
      <c r="EBZ248" s="34"/>
      <c r="ECA248" s="34"/>
      <c r="ECB248" s="34"/>
      <c r="ECC248" s="34"/>
      <c r="ECD248" s="34"/>
      <c r="ECE248" s="34"/>
      <c r="ECF248" s="34"/>
      <c r="ECG248" s="34"/>
      <c r="ECH248" s="34"/>
      <c r="ECI248" s="34"/>
      <c r="ECJ248" s="34"/>
      <c r="ECK248" s="34"/>
      <c r="ECL248" s="34"/>
      <c r="ECM248" s="34"/>
      <c r="ECN248" s="34"/>
      <c r="ECO248" s="34"/>
      <c r="ECP248" s="34"/>
      <c r="ECQ248" s="34"/>
      <c r="ECR248" s="34"/>
      <c r="ECS248" s="34"/>
      <c r="ECT248" s="34"/>
      <c r="ECU248" s="34"/>
      <c r="ECV248" s="34"/>
      <c r="ECW248" s="34"/>
      <c r="ECX248" s="34"/>
      <c r="ECY248" s="34"/>
      <c r="ECZ248" s="34"/>
      <c r="EDA248" s="34"/>
      <c r="EDB248" s="34"/>
      <c r="EDC248" s="34"/>
      <c r="EDD248" s="34"/>
      <c r="EDE248" s="34"/>
      <c r="EDF248" s="34"/>
      <c r="EDG248" s="34"/>
      <c r="EDH248" s="34"/>
      <c r="EDI248" s="34"/>
      <c r="EDJ248" s="34"/>
      <c r="EDK248" s="34"/>
      <c r="EDL248" s="34"/>
      <c r="EDM248" s="34"/>
      <c r="EDN248" s="34"/>
      <c r="EDO248" s="34"/>
      <c r="EDP248" s="34"/>
      <c r="EDQ248" s="34"/>
      <c r="EDR248" s="34"/>
      <c r="EDS248" s="34"/>
      <c r="EDT248" s="34"/>
      <c r="EDU248" s="34"/>
      <c r="EDV248" s="34"/>
      <c r="EDW248" s="34"/>
      <c r="EDX248" s="34"/>
      <c r="EDY248" s="34"/>
      <c r="EDZ248" s="34"/>
      <c r="EEA248" s="34"/>
      <c r="EEB248" s="34"/>
      <c r="EEC248" s="34"/>
      <c r="EED248" s="34"/>
      <c r="EEE248" s="34"/>
      <c r="EEF248" s="34"/>
      <c r="EEG248" s="34"/>
      <c r="EEH248" s="34"/>
      <c r="EEI248" s="34"/>
      <c r="EEJ248" s="34"/>
      <c r="EEK248" s="34"/>
      <c r="EEL248" s="34"/>
      <c r="EEM248" s="34"/>
      <c r="EEN248" s="34"/>
      <c r="EEO248" s="34"/>
      <c r="EEP248" s="34"/>
      <c r="EEQ248" s="34"/>
      <c r="EER248" s="34"/>
      <c r="EES248" s="34"/>
      <c r="EET248" s="34"/>
      <c r="EEU248" s="34"/>
      <c r="EEV248" s="34"/>
      <c r="EEW248" s="34"/>
      <c r="EEX248" s="34"/>
      <c r="EEY248" s="34"/>
      <c r="EEZ248" s="34"/>
      <c r="EFA248" s="34"/>
      <c r="EFB248" s="34"/>
      <c r="EFC248" s="34"/>
      <c r="EFD248" s="34"/>
      <c r="EFE248" s="34"/>
      <c r="EFF248" s="34"/>
      <c r="EFG248" s="34"/>
      <c r="EFH248" s="34"/>
      <c r="EFI248" s="34"/>
      <c r="EFJ248" s="34"/>
      <c r="EFK248" s="34"/>
      <c r="EFL248" s="34"/>
      <c r="EFM248" s="34"/>
      <c r="EFN248" s="34"/>
      <c r="EFO248" s="34"/>
      <c r="EFP248" s="34"/>
      <c r="EFQ248" s="34"/>
      <c r="EFR248" s="34"/>
      <c r="EFS248" s="34"/>
      <c r="EFT248" s="34"/>
      <c r="EFU248" s="34"/>
      <c r="EFV248" s="34"/>
      <c r="EFW248" s="34"/>
      <c r="EFX248" s="34"/>
      <c r="EFY248" s="34"/>
      <c r="EFZ248" s="34"/>
      <c r="EGA248" s="34"/>
      <c r="EGB248" s="34"/>
      <c r="EGC248" s="34"/>
      <c r="EGD248" s="34"/>
      <c r="EGE248" s="34"/>
      <c r="EGF248" s="34"/>
      <c r="EGG248" s="34"/>
      <c r="EGH248" s="34"/>
      <c r="EGI248" s="34"/>
      <c r="EGJ248" s="34"/>
      <c r="EGK248" s="34"/>
      <c r="EGL248" s="34"/>
      <c r="EGM248" s="34"/>
      <c r="EGN248" s="34"/>
      <c r="EGO248" s="34"/>
      <c r="EGP248" s="34"/>
      <c r="EGQ248" s="34"/>
      <c r="EGR248" s="34"/>
      <c r="EGS248" s="34"/>
      <c r="EGT248" s="34"/>
      <c r="EGU248" s="34"/>
      <c r="EGV248" s="34"/>
      <c r="EGW248" s="34"/>
      <c r="EGX248" s="34"/>
      <c r="EGY248" s="34"/>
      <c r="EGZ248" s="34"/>
      <c r="EHA248" s="34"/>
      <c r="EHB248" s="34"/>
      <c r="EHC248" s="34"/>
      <c r="EHD248" s="34"/>
      <c r="EHE248" s="34"/>
      <c r="EHF248" s="34"/>
      <c r="EHG248" s="34"/>
      <c r="EHH248" s="34"/>
      <c r="EHI248" s="34"/>
      <c r="EHJ248" s="34"/>
      <c r="EHK248" s="34"/>
      <c r="EHL248" s="34"/>
      <c r="EHM248" s="34"/>
      <c r="EHN248" s="34"/>
      <c r="EHO248" s="34"/>
      <c r="EHP248" s="34"/>
      <c r="EHQ248" s="34"/>
      <c r="EHR248" s="34"/>
      <c r="EHS248" s="34"/>
      <c r="EHT248" s="34"/>
      <c r="EHU248" s="34"/>
      <c r="EHV248" s="34"/>
      <c r="EHW248" s="34"/>
      <c r="EHX248" s="34"/>
      <c r="EHY248" s="34"/>
      <c r="EHZ248" s="34"/>
      <c r="EIA248" s="34"/>
      <c r="EIB248" s="34"/>
      <c r="EIC248" s="34"/>
      <c r="EID248" s="34"/>
      <c r="EIE248" s="34"/>
      <c r="EIF248" s="34"/>
      <c r="EIG248" s="34"/>
      <c r="EIH248" s="34"/>
      <c r="EII248" s="34"/>
      <c r="EIJ248" s="34"/>
      <c r="EIK248" s="34"/>
      <c r="EIL248" s="34"/>
      <c r="EIM248" s="34"/>
      <c r="EIN248" s="34"/>
      <c r="EIO248" s="34"/>
      <c r="EIP248" s="34"/>
      <c r="EIQ248" s="34"/>
      <c r="EIR248" s="34"/>
      <c r="EIS248" s="34"/>
      <c r="EIT248" s="34"/>
      <c r="EIU248" s="34"/>
      <c r="EIV248" s="34"/>
      <c r="EIW248" s="34"/>
      <c r="EIX248" s="34"/>
      <c r="EIY248" s="34"/>
      <c r="EIZ248" s="34"/>
      <c r="EJA248" s="34"/>
      <c r="EJB248" s="34"/>
      <c r="EJC248" s="34"/>
      <c r="EJD248" s="34"/>
      <c r="EJE248" s="34"/>
      <c r="EJF248" s="34"/>
      <c r="EJG248" s="34"/>
      <c r="EJH248" s="34"/>
      <c r="EJI248" s="34"/>
      <c r="EJJ248" s="34"/>
      <c r="EJK248" s="34"/>
      <c r="EJL248" s="34"/>
      <c r="EJM248" s="34"/>
      <c r="EJN248" s="34"/>
      <c r="EJO248" s="34"/>
      <c r="EJP248" s="34"/>
      <c r="EJQ248" s="34"/>
      <c r="EJR248" s="34"/>
      <c r="EJS248" s="34"/>
      <c r="EJT248" s="34"/>
      <c r="EJU248" s="34"/>
      <c r="EJV248" s="34"/>
      <c r="EJW248" s="34"/>
      <c r="EJX248" s="34"/>
      <c r="EJY248" s="34"/>
      <c r="EJZ248" s="34"/>
      <c r="EKA248" s="34"/>
      <c r="EKB248" s="34"/>
      <c r="EKC248" s="34"/>
      <c r="EKD248" s="34"/>
      <c r="EKE248" s="34"/>
      <c r="EKF248" s="34"/>
      <c r="EKG248" s="34"/>
      <c r="EKH248" s="34"/>
      <c r="EKI248" s="34"/>
      <c r="EKJ248" s="34"/>
      <c r="EKK248" s="34"/>
      <c r="EKL248" s="34"/>
      <c r="EKM248" s="34"/>
      <c r="EKN248" s="34"/>
      <c r="EKO248" s="34"/>
      <c r="EKP248" s="34"/>
      <c r="EKQ248" s="34"/>
      <c r="EKR248" s="34"/>
      <c r="EKS248" s="34"/>
      <c r="EKT248" s="34"/>
      <c r="EKU248" s="34"/>
      <c r="EKV248" s="34"/>
      <c r="EKW248" s="34"/>
      <c r="EKX248" s="34"/>
      <c r="EKY248" s="34"/>
      <c r="EKZ248" s="34"/>
      <c r="ELA248" s="34"/>
      <c r="ELB248" s="34"/>
      <c r="ELC248" s="34"/>
      <c r="ELD248" s="34"/>
      <c r="ELE248" s="34"/>
      <c r="ELF248" s="34"/>
      <c r="ELG248" s="34"/>
      <c r="ELH248" s="34"/>
      <c r="ELI248" s="34"/>
      <c r="ELJ248" s="34"/>
      <c r="ELK248" s="34"/>
      <c r="ELL248" s="34"/>
      <c r="ELM248" s="34"/>
      <c r="ELN248" s="34"/>
      <c r="ELO248" s="34"/>
      <c r="ELP248" s="34"/>
      <c r="ELQ248" s="34"/>
      <c r="ELR248" s="34"/>
      <c r="ELS248" s="34"/>
      <c r="ELT248" s="34"/>
      <c r="ELU248" s="34"/>
      <c r="ELV248" s="34"/>
      <c r="ELW248" s="34"/>
      <c r="ELX248" s="34"/>
      <c r="ELY248" s="34"/>
      <c r="ELZ248" s="34"/>
      <c r="EMA248" s="34"/>
      <c r="EMB248" s="34"/>
      <c r="EMC248" s="34"/>
      <c r="EMD248" s="34"/>
      <c r="EME248" s="34"/>
      <c r="EMF248" s="34"/>
      <c r="EMG248" s="34"/>
      <c r="EMH248" s="34"/>
      <c r="EMI248" s="34"/>
      <c r="EMJ248" s="34"/>
      <c r="EMK248" s="34"/>
      <c r="EML248" s="34"/>
      <c r="EMM248" s="34"/>
      <c r="EMN248" s="34"/>
      <c r="EMO248" s="34"/>
      <c r="EMP248" s="34"/>
      <c r="EMQ248" s="34"/>
      <c r="EMR248" s="34"/>
      <c r="EMS248" s="34"/>
      <c r="EMT248" s="34"/>
      <c r="EMU248" s="34"/>
      <c r="EMV248" s="34"/>
      <c r="EMW248" s="34"/>
      <c r="EMX248" s="34"/>
      <c r="EMY248" s="34"/>
      <c r="EMZ248" s="34"/>
      <c r="ENA248" s="34"/>
      <c r="ENB248" s="34"/>
      <c r="ENC248" s="34"/>
      <c r="END248" s="34"/>
      <c r="ENE248" s="34"/>
      <c r="ENF248" s="34"/>
      <c r="ENG248" s="34"/>
      <c r="ENH248" s="34"/>
      <c r="ENI248" s="34"/>
      <c r="ENJ248" s="34"/>
      <c r="ENK248" s="34"/>
      <c r="ENL248" s="34"/>
      <c r="ENM248" s="34"/>
      <c r="ENN248" s="34"/>
      <c r="ENO248" s="34"/>
      <c r="ENP248" s="34"/>
      <c r="ENQ248" s="34"/>
      <c r="ENR248" s="34"/>
      <c r="ENS248" s="34"/>
      <c r="ENT248" s="34"/>
      <c r="ENU248" s="34"/>
      <c r="ENV248" s="34"/>
      <c r="ENW248" s="34"/>
      <c r="ENX248" s="34"/>
      <c r="ENY248" s="34"/>
      <c r="ENZ248" s="34"/>
      <c r="EOA248" s="34"/>
      <c r="EOB248" s="34"/>
      <c r="EOC248" s="34"/>
      <c r="EOD248" s="34"/>
      <c r="EOE248" s="34"/>
      <c r="EOF248" s="34"/>
      <c r="EOG248" s="34"/>
      <c r="EOH248" s="34"/>
      <c r="EOI248" s="34"/>
      <c r="EOJ248" s="34"/>
      <c r="EOK248" s="34"/>
      <c r="EOL248" s="34"/>
      <c r="EOM248" s="34"/>
      <c r="EON248" s="34"/>
      <c r="EOO248" s="34"/>
      <c r="EOP248" s="34"/>
      <c r="EOQ248" s="34"/>
      <c r="EOR248" s="34"/>
      <c r="EOS248" s="34"/>
      <c r="EOT248" s="34"/>
      <c r="EOU248" s="34"/>
      <c r="EOV248" s="34"/>
      <c r="EOW248" s="34"/>
      <c r="EOX248" s="34"/>
      <c r="EOY248" s="34"/>
      <c r="EOZ248" s="34"/>
      <c r="EPA248" s="34"/>
      <c r="EPB248" s="34"/>
      <c r="EPC248" s="34"/>
      <c r="EPD248" s="34"/>
      <c r="EPE248" s="34"/>
      <c r="EPF248" s="34"/>
      <c r="EPG248" s="34"/>
      <c r="EPH248" s="34"/>
      <c r="EPI248" s="34"/>
      <c r="EPJ248" s="34"/>
      <c r="EPK248" s="34"/>
      <c r="EPL248" s="34"/>
      <c r="EPM248" s="34"/>
      <c r="EPN248" s="34"/>
      <c r="EPO248" s="34"/>
      <c r="EPP248" s="34"/>
      <c r="EPQ248" s="34"/>
      <c r="EPR248" s="34"/>
      <c r="EPS248" s="34"/>
      <c r="EPT248" s="34"/>
      <c r="EPU248" s="34"/>
      <c r="EPV248" s="34"/>
      <c r="EPW248" s="34"/>
      <c r="EPX248" s="34"/>
      <c r="EPY248" s="34"/>
      <c r="EPZ248" s="34"/>
      <c r="EQA248" s="34"/>
      <c r="EQB248" s="34"/>
      <c r="EQC248" s="34"/>
      <c r="EQD248" s="34"/>
      <c r="EQE248" s="34"/>
      <c r="EQF248" s="34"/>
      <c r="EQG248" s="34"/>
      <c r="EQH248" s="34"/>
      <c r="EQI248" s="34"/>
      <c r="EQJ248" s="34"/>
      <c r="EQK248" s="34"/>
      <c r="EQL248" s="34"/>
      <c r="EQM248" s="34"/>
      <c r="EQN248" s="34"/>
      <c r="EQO248" s="34"/>
      <c r="EQP248" s="34"/>
      <c r="EQQ248" s="34"/>
      <c r="EQR248" s="34"/>
      <c r="EQS248" s="34"/>
      <c r="EQT248" s="34"/>
      <c r="EQU248" s="34"/>
      <c r="EQV248" s="34"/>
      <c r="EQW248" s="34"/>
      <c r="EQX248" s="34"/>
      <c r="EQY248" s="34"/>
      <c r="EQZ248" s="34"/>
      <c r="ERA248" s="34"/>
      <c r="ERB248" s="34"/>
      <c r="ERC248" s="34"/>
      <c r="ERD248" s="34"/>
      <c r="ERE248" s="34"/>
      <c r="ERF248" s="34"/>
      <c r="ERG248" s="34"/>
      <c r="ERH248" s="34"/>
      <c r="ERI248" s="34"/>
      <c r="ERJ248" s="34"/>
      <c r="ERK248" s="34"/>
      <c r="ERL248" s="34"/>
      <c r="ERM248" s="34"/>
      <c r="ERN248" s="34"/>
      <c r="ERO248" s="34"/>
      <c r="ERP248" s="34"/>
      <c r="ERQ248" s="34"/>
      <c r="ERR248" s="34"/>
      <c r="ERS248" s="34"/>
      <c r="ERT248" s="34"/>
      <c r="ERU248" s="34"/>
      <c r="ERV248" s="34"/>
      <c r="ERW248" s="34"/>
      <c r="ERX248" s="34"/>
      <c r="ERY248" s="34"/>
      <c r="ERZ248" s="34"/>
      <c r="ESA248" s="34"/>
      <c r="ESB248" s="34"/>
      <c r="ESC248" s="34"/>
      <c r="ESD248" s="34"/>
      <c r="ESE248" s="34"/>
      <c r="ESF248" s="34"/>
      <c r="ESG248" s="34"/>
      <c r="ESH248" s="34"/>
      <c r="ESI248" s="34"/>
      <c r="ESJ248" s="34"/>
      <c r="ESK248" s="34"/>
      <c r="ESL248" s="34"/>
      <c r="ESM248" s="34"/>
      <c r="ESN248" s="34"/>
      <c r="ESO248" s="34"/>
      <c r="ESP248" s="34"/>
      <c r="ESQ248" s="34"/>
      <c r="ESR248" s="34"/>
      <c r="ESS248" s="34"/>
      <c r="EST248" s="34"/>
      <c r="ESU248" s="34"/>
      <c r="ESV248" s="34"/>
      <c r="ESW248" s="34"/>
      <c r="ESX248" s="34"/>
      <c r="ESY248" s="34"/>
      <c r="ESZ248" s="34"/>
      <c r="ETA248" s="34"/>
      <c r="ETB248" s="34"/>
      <c r="ETC248" s="34"/>
      <c r="ETD248" s="34"/>
      <c r="ETE248" s="34"/>
      <c r="ETF248" s="34"/>
      <c r="ETG248" s="34"/>
      <c r="ETH248" s="34"/>
      <c r="ETI248" s="34"/>
      <c r="ETJ248" s="34"/>
      <c r="ETK248" s="34"/>
      <c r="ETL248" s="34"/>
      <c r="ETM248" s="34"/>
      <c r="ETN248" s="34"/>
      <c r="ETO248" s="34"/>
      <c r="ETP248" s="34"/>
      <c r="ETQ248" s="34"/>
      <c r="ETR248" s="34"/>
      <c r="ETS248" s="34"/>
      <c r="ETT248" s="34"/>
      <c r="ETU248" s="34"/>
      <c r="ETV248" s="34"/>
      <c r="ETW248" s="34"/>
      <c r="ETX248" s="34"/>
      <c r="ETY248" s="34"/>
      <c r="ETZ248" s="34"/>
      <c r="EUA248" s="34"/>
      <c r="EUB248" s="34"/>
      <c r="EUC248" s="34"/>
      <c r="EUD248" s="34"/>
      <c r="EUE248" s="34"/>
      <c r="EUF248" s="34"/>
      <c r="EUG248" s="34"/>
      <c r="EUH248" s="34"/>
      <c r="EUI248" s="34"/>
      <c r="EUJ248" s="34"/>
      <c r="EUK248" s="34"/>
      <c r="EUL248" s="34"/>
      <c r="EUM248" s="34"/>
      <c r="EUN248" s="34"/>
      <c r="EUO248" s="34"/>
      <c r="EUP248" s="34"/>
      <c r="EUQ248" s="34"/>
      <c r="EUR248" s="34"/>
      <c r="EUS248" s="34"/>
      <c r="EUT248" s="34"/>
      <c r="EUU248" s="34"/>
      <c r="EUV248" s="34"/>
      <c r="EUW248" s="34"/>
      <c r="EUX248" s="34"/>
      <c r="EUY248" s="34"/>
      <c r="EUZ248" s="34"/>
      <c r="EVA248" s="34"/>
      <c r="EVB248" s="34"/>
      <c r="EVC248" s="34"/>
      <c r="EVD248" s="34"/>
      <c r="EVE248" s="34"/>
      <c r="EVF248" s="34"/>
      <c r="EVG248" s="34"/>
      <c r="EVH248" s="34"/>
      <c r="EVI248" s="34"/>
      <c r="EVJ248" s="34"/>
      <c r="EVK248" s="34"/>
      <c r="EVL248" s="34"/>
      <c r="EVM248" s="34"/>
      <c r="EVN248" s="34"/>
      <c r="EVO248" s="34"/>
      <c r="EVP248" s="34"/>
      <c r="EVQ248" s="34"/>
      <c r="EVR248" s="34"/>
      <c r="EVS248" s="34"/>
      <c r="EVT248" s="34"/>
      <c r="EVU248" s="34"/>
      <c r="EVV248" s="34"/>
      <c r="EVW248" s="34"/>
      <c r="EVX248" s="34"/>
      <c r="EVY248" s="34"/>
      <c r="EVZ248" s="34"/>
      <c r="EWA248" s="34"/>
      <c r="EWB248" s="34"/>
      <c r="EWC248" s="34"/>
      <c r="EWD248" s="34"/>
      <c r="EWE248" s="34"/>
      <c r="EWF248" s="34"/>
      <c r="EWG248" s="34"/>
      <c r="EWH248" s="34"/>
      <c r="EWI248" s="34"/>
      <c r="EWJ248" s="34"/>
      <c r="EWK248" s="34"/>
      <c r="EWL248" s="34"/>
      <c r="EWM248" s="34"/>
      <c r="EWN248" s="34"/>
      <c r="EWO248" s="34"/>
      <c r="EWP248" s="34"/>
      <c r="EWQ248" s="34"/>
      <c r="EWR248" s="34"/>
      <c r="EWS248" s="34"/>
      <c r="EWT248" s="34"/>
      <c r="EWU248" s="34"/>
      <c r="EWV248" s="34"/>
      <c r="EWW248" s="34"/>
      <c r="EWX248" s="34"/>
      <c r="EWY248" s="34"/>
      <c r="EWZ248" s="34"/>
      <c r="EXA248" s="34"/>
      <c r="EXB248" s="34"/>
      <c r="EXC248" s="34"/>
      <c r="EXD248" s="34"/>
      <c r="EXE248" s="34"/>
      <c r="EXF248" s="34"/>
      <c r="EXG248" s="34"/>
      <c r="EXH248" s="34"/>
      <c r="EXI248" s="34"/>
      <c r="EXJ248" s="34"/>
      <c r="EXK248" s="34"/>
      <c r="EXL248" s="34"/>
      <c r="EXM248" s="34"/>
      <c r="EXN248" s="34"/>
      <c r="EXO248" s="34"/>
      <c r="EXP248" s="34"/>
      <c r="EXQ248" s="34"/>
      <c r="EXR248" s="34"/>
      <c r="EXS248" s="34"/>
      <c r="EXT248" s="34"/>
      <c r="EXU248" s="34"/>
      <c r="EXV248" s="34"/>
      <c r="EXW248" s="34"/>
      <c r="EXX248" s="34"/>
      <c r="EXY248" s="34"/>
      <c r="EXZ248" s="34"/>
      <c r="EYA248" s="34"/>
      <c r="EYB248" s="34"/>
      <c r="EYC248" s="34"/>
      <c r="EYD248" s="34"/>
      <c r="EYE248" s="34"/>
      <c r="EYF248" s="34"/>
      <c r="EYG248" s="34"/>
      <c r="EYH248" s="34"/>
      <c r="EYI248" s="34"/>
      <c r="EYJ248" s="34"/>
      <c r="EYK248" s="34"/>
      <c r="EYL248" s="34"/>
      <c r="EYM248" s="34"/>
      <c r="EYN248" s="34"/>
      <c r="EYO248" s="34"/>
      <c r="EYP248" s="34"/>
      <c r="EYQ248" s="34"/>
      <c r="EYR248" s="34"/>
      <c r="EYS248" s="34"/>
      <c r="EYT248" s="34"/>
      <c r="EYU248" s="34"/>
      <c r="EYV248" s="34"/>
      <c r="EYW248" s="34"/>
      <c r="EYX248" s="34"/>
      <c r="EYY248" s="34"/>
      <c r="EYZ248" s="34"/>
      <c r="EZA248" s="34"/>
      <c r="EZB248" s="34"/>
      <c r="EZC248" s="34"/>
      <c r="EZD248" s="34"/>
      <c r="EZE248" s="34"/>
      <c r="EZF248" s="34"/>
      <c r="EZG248" s="34"/>
      <c r="EZH248" s="34"/>
      <c r="EZI248" s="34"/>
      <c r="EZJ248" s="34"/>
      <c r="EZK248" s="34"/>
      <c r="EZL248" s="34"/>
      <c r="EZM248" s="34"/>
      <c r="EZN248" s="34"/>
      <c r="EZO248" s="34"/>
      <c r="EZP248" s="34"/>
      <c r="EZQ248" s="34"/>
      <c r="EZR248" s="34"/>
      <c r="EZS248" s="34"/>
      <c r="EZT248" s="34"/>
      <c r="EZU248" s="34"/>
      <c r="EZV248" s="34"/>
      <c r="EZW248" s="34"/>
      <c r="EZX248" s="34"/>
      <c r="EZY248" s="34"/>
      <c r="EZZ248" s="34"/>
      <c r="FAA248" s="34"/>
      <c r="FAB248" s="34"/>
      <c r="FAC248" s="34"/>
      <c r="FAD248" s="34"/>
      <c r="FAE248" s="34"/>
      <c r="FAF248" s="34"/>
      <c r="FAG248" s="34"/>
      <c r="FAH248" s="34"/>
      <c r="FAI248" s="34"/>
      <c r="FAJ248" s="34"/>
      <c r="FAK248" s="34"/>
      <c r="FAL248" s="34"/>
      <c r="FAM248" s="34"/>
      <c r="FAN248" s="34"/>
      <c r="FAO248" s="34"/>
      <c r="FAP248" s="34"/>
      <c r="FAQ248" s="34"/>
      <c r="FAR248" s="34"/>
      <c r="FAS248" s="34"/>
      <c r="FAT248" s="34"/>
      <c r="FAU248" s="34"/>
      <c r="FAV248" s="34"/>
      <c r="FAW248" s="34"/>
      <c r="FAX248" s="34"/>
      <c r="FAY248" s="34"/>
      <c r="FAZ248" s="34"/>
      <c r="FBA248" s="34"/>
      <c r="FBB248" s="34"/>
      <c r="FBC248" s="34"/>
      <c r="FBD248" s="34"/>
      <c r="FBE248" s="34"/>
      <c r="FBF248" s="34"/>
      <c r="FBG248" s="34"/>
      <c r="FBH248" s="34"/>
      <c r="FBI248" s="34"/>
      <c r="FBJ248" s="34"/>
      <c r="FBK248" s="34"/>
      <c r="FBL248" s="34"/>
      <c r="FBM248" s="34"/>
      <c r="FBN248" s="34"/>
      <c r="FBO248" s="34"/>
      <c r="FBP248" s="34"/>
      <c r="FBQ248" s="34"/>
      <c r="FBR248" s="34"/>
      <c r="FBS248" s="34"/>
      <c r="FBT248" s="34"/>
      <c r="FBU248" s="34"/>
      <c r="FBV248" s="34"/>
      <c r="FBW248" s="34"/>
      <c r="FBX248" s="34"/>
      <c r="FBY248" s="34"/>
      <c r="FBZ248" s="34"/>
      <c r="FCA248" s="34"/>
      <c r="FCB248" s="34"/>
      <c r="FCC248" s="34"/>
      <c r="FCD248" s="34"/>
      <c r="FCE248" s="34"/>
      <c r="FCF248" s="34"/>
      <c r="FCG248" s="34"/>
      <c r="FCH248" s="34"/>
      <c r="FCI248" s="34"/>
      <c r="FCJ248" s="34"/>
      <c r="FCK248" s="34"/>
      <c r="FCL248" s="34"/>
      <c r="FCM248" s="34"/>
      <c r="FCN248" s="34"/>
      <c r="FCO248" s="34"/>
      <c r="FCP248" s="34"/>
      <c r="FCQ248" s="34"/>
      <c r="FCR248" s="34"/>
      <c r="FCS248" s="34"/>
      <c r="FCT248" s="34"/>
      <c r="FCU248" s="34"/>
      <c r="FCV248" s="34"/>
      <c r="FCW248" s="34"/>
      <c r="FCX248" s="34"/>
      <c r="FCY248" s="34"/>
      <c r="FCZ248" s="34"/>
      <c r="FDA248" s="34"/>
      <c r="FDB248" s="34"/>
      <c r="FDC248" s="34"/>
      <c r="FDD248" s="34"/>
      <c r="FDE248" s="34"/>
      <c r="FDF248" s="34"/>
      <c r="FDG248" s="34"/>
      <c r="FDH248" s="34"/>
      <c r="FDI248" s="34"/>
      <c r="FDJ248" s="34"/>
      <c r="FDK248" s="34"/>
      <c r="FDL248" s="34"/>
      <c r="FDM248" s="34"/>
      <c r="FDN248" s="34"/>
      <c r="FDO248" s="34"/>
      <c r="FDP248" s="34"/>
      <c r="FDQ248" s="34"/>
      <c r="FDR248" s="34"/>
      <c r="FDS248" s="34"/>
      <c r="FDT248" s="34"/>
      <c r="FDU248" s="34"/>
      <c r="FDV248" s="34"/>
      <c r="FDW248" s="34"/>
      <c r="FDX248" s="34"/>
      <c r="FDY248" s="34"/>
      <c r="FDZ248" s="34"/>
      <c r="FEA248" s="34"/>
      <c r="FEB248" s="34"/>
      <c r="FEC248" s="34"/>
      <c r="FED248" s="34"/>
      <c r="FEE248" s="34"/>
      <c r="FEF248" s="34"/>
      <c r="FEG248" s="34"/>
      <c r="FEH248" s="34"/>
      <c r="FEI248" s="34"/>
      <c r="FEJ248" s="34"/>
      <c r="FEK248" s="34"/>
      <c r="FEL248" s="34"/>
      <c r="FEM248" s="34"/>
      <c r="FEN248" s="34"/>
      <c r="FEO248" s="34"/>
      <c r="FEP248" s="34"/>
      <c r="FEQ248" s="34"/>
      <c r="FER248" s="34"/>
      <c r="FES248" s="34"/>
      <c r="FET248" s="34"/>
      <c r="FEU248" s="34"/>
      <c r="FEV248" s="34"/>
      <c r="FEW248" s="34"/>
      <c r="FEX248" s="34"/>
      <c r="FEY248" s="34"/>
      <c r="FEZ248" s="34"/>
      <c r="FFA248" s="34"/>
      <c r="FFB248" s="34"/>
      <c r="FFC248" s="34"/>
      <c r="FFD248" s="34"/>
      <c r="FFE248" s="34"/>
      <c r="FFF248" s="34"/>
      <c r="FFG248" s="34"/>
      <c r="FFH248" s="34"/>
      <c r="FFI248" s="34"/>
      <c r="FFJ248" s="34"/>
      <c r="FFK248" s="34"/>
      <c r="FFL248" s="34"/>
      <c r="FFM248" s="34"/>
      <c r="FFN248" s="34"/>
      <c r="FFO248" s="34"/>
      <c r="FFP248" s="34"/>
      <c r="FFQ248" s="34"/>
      <c r="FFR248" s="34"/>
      <c r="FFS248" s="34"/>
      <c r="FFT248" s="34"/>
      <c r="FFU248" s="34"/>
      <c r="FFV248" s="34"/>
      <c r="FFW248" s="34"/>
      <c r="FFX248" s="34"/>
      <c r="FFY248" s="34"/>
      <c r="FFZ248" s="34"/>
      <c r="FGA248" s="34"/>
      <c r="FGB248" s="34"/>
      <c r="FGC248" s="34"/>
      <c r="FGD248" s="34"/>
      <c r="FGE248" s="34"/>
      <c r="FGF248" s="34"/>
      <c r="FGG248" s="34"/>
      <c r="FGH248" s="34"/>
      <c r="FGI248" s="34"/>
      <c r="FGJ248" s="34"/>
      <c r="FGK248" s="34"/>
      <c r="FGL248" s="34"/>
      <c r="FGM248" s="34"/>
      <c r="FGN248" s="34"/>
      <c r="FGO248" s="34"/>
      <c r="FGP248" s="34"/>
      <c r="FGQ248" s="34"/>
      <c r="FGR248" s="34"/>
      <c r="FGS248" s="34"/>
      <c r="FGT248" s="34"/>
      <c r="FGU248" s="34"/>
      <c r="FGV248" s="34"/>
      <c r="FGW248" s="34"/>
      <c r="FGX248" s="34"/>
      <c r="FGY248" s="34"/>
      <c r="FGZ248" s="34"/>
      <c r="FHA248" s="34"/>
      <c r="FHB248" s="34"/>
      <c r="FHC248" s="34"/>
      <c r="FHD248" s="34"/>
      <c r="FHE248" s="34"/>
      <c r="FHF248" s="34"/>
      <c r="FHG248" s="34"/>
      <c r="FHH248" s="34"/>
      <c r="FHI248" s="34"/>
      <c r="FHJ248" s="34"/>
      <c r="FHK248" s="34"/>
      <c r="FHL248" s="34"/>
      <c r="FHM248" s="34"/>
      <c r="FHN248" s="34"/>
      <c r="FHO248" s="34"/>
      <c r="FHP248" s="34"/>
      <c r="FHQ248" s="34"/>
      <c r="FHR248" s="34"/>
      <c r="FHS248" s="34"/>
      <c r="FHT248" s="34"/>
      <c r="FHU248" s="34"/>
      <c r="FHV248" s="34"/>
      <c r="FHW248" s="34"/>
      <c r="FHX248" s="34"/>
      <c r="FHY248" s="34"/>
      <c r="FHZ248" s="34"/>
      <c r="FIA248" s="34"/>
      <c r="FIB248" s="34"/>
      <c r="FIC248" s="34"/>
      <c r="FID248" s="34"/>
      <c r="FIE248" s="34"/>
      <c r="FIF248" s="34"/>
      <c r="FIG248" s="34"/>
      <c r="FIH248" s="34"/>
      <c r="FII248" s="34"/>
      <c r="FIJ248" s="34"/>
      <c r="FIK248" s="34"/>
      <c r="FIL248" s="34"/>
      <c r="FIM248" s="34"/>
      <c r="FIN248" s="34"/>
      <c r="FIO248" s="34"/>
      <c r="FIP248" s="34"/>
      <c r="FIQ248" s="34"/>
      <c r="FIR248" s="34"/>
      <c r="FIS248" s="34"/>
      <c r="FIT248" s="34"/>
      <c r="FIU248" s="34"/>
      <c r="FIV248" s="34"/>
      <c r="FIW248" s="34"/>
      <c r="FIX248" s="34"/>
      <c r="FIY248" s="34"/>
      <c r="FIZ248" s="34"/>
      <c r="FJA248" s="34"/>
      <c r="FJB248" s="34"/>
      <c r="FJC248" s="34"/>
      <c r="FJD248" s="34"/>
      <c r="FJE248" s="34"/>
      <c r="FJF248" s="34"/>
      <c r="FJG248" s="34"/>
      <c r="FJH248" s="34"/>
      <c r="FJI248" s="34"/>
      <c r="FJJ248" s="34"/>
      <c r="FJK248" s="34"/>
      <c r="FJL248" s="34"/>
      <c r="FJM248" s="34"/>
      <c r="FJN248" s="34"/>
      <c r="FJO248" s="34"/>
      <c r="FJP248" s="34"/>
      <c r="FJQ248" s="34"/>
      <c r="FJR248" s="34"/>
      <c r="FJS248" s="34"/>
      <c r="FJT248" s="34"/>
      <c r="FJU248" s="34"/>
      <c r="FJV248" s="34"/>
      <c r="FJW248" s="34"/>
      <c r="FJX248" s="34"/>
      <c r="FJY248" s="34"/>
      <c r="FJZ248" s="34"/>
      <c r="FKA248" s="34"/>
      <c r="FKB248" s="34"/>
      <c r="FKC248" s="34"/>
      <c r="FKD248" s="34"/>
      <c r="FKE248" s="34"/>
      <c r="FKF248" s="34"/>
      <c r="FKG248" s="34"/>
      <c r="FKH248" s="34"/>
      <c r="FKI248" s="34"/>
      <c r="FKJ248" s="34"/>
      <c r="FKK248" s="34"/>
      <c r="FKL248" s="34"/>
      <c r="FKM248" s="34"/>
      <c r="FKN248" s="34"/>
      <c r="FKO248" s="34"/>
      <c r="FKP248" s="34"/>
      <c r="FKQ248" s="34"/>
      <c r="FKR248" s="34"/>
      <c r="FKS248" s="34"/>
      <c r="FKT248" s="34"/>
      <c r="FKU248" s="34"/>
      <c r="FKV248" s="34"/>
      <c r="FKW248" s="34"/>
      <c r="FKX248" s="34"/>
      <c r="FKY248" s="34"/>
      <c r="FKZ248" s="34"/>
      <c r="FLA248" s="34"/>
      <c r="FLB248" s="34"/>
      <c r="FLC248" s="34"/>
      <c r="FLD248" s="34"/>
      <c r="FLE248" s="34"/>
      <c r="FLF248" s="34"/>
      <c r="FLG248" s="34"/>
      <c r="FLH248" s="34"/>
      <c r="FLI248" s="34"/>
      <c r="FLJ248" s="34"/>
      <c r="FLK248" s="34"/>
      <c r="FLL248" s="34"/>
      <c r="FLM248" s="34"/>
      <c r="FLN248" s="34"/>
      <c r="FLO248" s="34"/>
      <c r="FLP248" s="34"/>
      <c r="FLQ248" s="34"/>
      <c r="FLR248" s="34"/>
      <c r="FLS248" s="34"/>
      <c r="FLT248" s="34"/>
      <c r="FLU248" s="34"/>
      <c r="FLV248" s="34"/>
      <c r="FLW248" s="34"/>
      <c r="FLX248" s="34"/>
      <c r="FLY248" s="34"/>
      <c r="FLZ248" s="34"/>
      <c r="FMA248" s="34"/>
      <c r="FMB248" s="34"/>
      <c r="FMC248" s="34"/>
      <c r="FMD248" s="34"/>
      <c r="FME248" s="34"/>
      <c r="FMF248" s="34"/>
      <c r="FMG248" s="34"/>
      <c r="FMH248" s="34"/>
      <c r="FMI248" s="34"/>
      <c r="FMJ248" s="34"/>
      <c r="FMK248" s="34"/>
      <c r="FML248" s="34"/>
      <c r="FMM248" s="34"/>
      <c r="FMN248" s="34"/>
      <c r="FMO248" s="34"/>
      <c r="FMP248" s="34"/>
      <c r="FMQ248" s="34"/>
      <c r="FMR248" s="34"/>
      <c r="FMS248" s="34"/>
      <c r="FMT248" s="34"/>
      <c r="FMU248" s="34"/>
      <c r="FMV248" s="34"/>
      <c r="FMW248" s="34"/>
      <c r="FMX248" s="34"/>
      <c r="FMY248" s="34"/>
      <c r="FMZ248" s="34"/>
      <c r="FNA248" s="34"/>
      <c r="FNB248" s="34"/>
      <c r="FNC248" s="34"/>
      <c r="FND248" s="34"/>
      <c r="FNE248" s="34"/>
      <c r="FNF248" s="34"/>
      <c r="FNG248" s="34"/>
      <c r="FNH248" s="34"/>
      <c r="FNI248" s="34"/>
      <c r="FNJ248" s="34"/>
      <c r="FNK248" s="34"/>
      <c r="FNL248" s="34"/>
      <c r="FNM248" s="34"/>
      <c r="FNN248" s="34"/>
      <c r="FNO248" s="34"/>
      <c r="FNP248" s="34"/>
      <c r="FNQ248" s="34"/>
      <c r="FNR248" s="34"/>
      <c r="FNS248" s="34"/>
      <c r="FNT248" s="34"/>
      <c r="FNU248" s="34"/>
      <c r="FNV248" s="34"/>
      <c r="FNW248" s="34"/>
      <c r="FNX248" s="34"/>
      <c r="FNY248" s="34"/>
      <c r="FNZ248" s="34"/>
      <c r="FOA248" s="34"/>
      <c r="FOB248" s="34"/>
      <c r="FOC248" s="34"/>
      <c r="FOD248" s="34"/>
      <c r="FOE248" s="34"/>
      <c r="FOF248" s="34"/>
      <c r="FOG248" s="34"/>
      <c r="FOH248" s="34"/>
      <c r="FOI248" s="34"/>
      <c r="FOJ248" s="34"/>
      <c r="FOK248" s="34"/>
      <c r="FOL248" s="34"/>
      <c r="FOM248" s="34"/>
      <c r="FON248" s="34"/>
      <c r="FOO248" s="34"/>
      <c r="FOP248" s="34"/>
      <c r="FOQ248" s="34"/>
      <c r="FOR248" s="34"/>
      <c r="FOS248" s="34"/>
      <c r="FOT248" s="34"/>
      <c r="FOU248" s="34"/>
      <c r="FOV248" s="34"/>
      <c r="FOW248" s="34"/>
      <c r="FOX248" s="34"/>
      <c r="FOY248" s="34"/>
      <c r="FOZ248" s="34"/>
      <c r="FPA248" s="34"/>
      <c r="FPB248" s="34"/>
      <c r="FPC248" s="34"/>
      <c r="FPD248" s="34"/>
      <c r="FPE248" s="34"/>
      <c r="FPF248" s="34"/>
      <c r="FPG248" s="34"/>
      <c r="FPH248" s="34"/>
      <c r="FPI248" s="34"/>
      <c r="FPJ248" s="34"/>
      <c r="FPK248" s="34"/>
      <c r="FPL248" s="34"/>
      <c r="FPM248" s="34"/>
      <c r="FPN248" s="34"/>
      <c r="FPO248" s="34"/>
      <c r="FPP248" s="34"/>
      <c r="FPQ248" s="34"/>
      <c r="FPR248" s="34"/>
      <c r="FPS248" s="34"/>
      <c r="FPT248" s="34"/>
      <c r="FPU248" s="34"/>
      <c r="FPV248" s="34"/>
      <c r="FPW248" s="34"/>
      <c r="FPX248" s="34"/>
      <c r="FPY248" s="34"/>
      <c r="FPZ248" s="34"/>
      <c r="FQA248" s="34"/>
      <c r="FQB248" s="34"/>
      <c r="FQC248" s="34"/>
      <c r="FQD248" s="34"/>
      <c r="FQE248" s="34"/>
      <c r="FQF248" s="34"/>
      <c r="FQG248" s="34"/>
      <c r="FQH248" s="34"/>
      <c r="FQI248" s="34"/>
      <c r="FQJ248" s="34"/>
      <c r="FQK248" s="34"/>
      <c r="FQL248" s="34"/>
      <c r="FQM248" s="34"/>
      <c r="FQN248" s="34"/>
      <c r="FQO248" s="34"/>
      <c r="FQP248" s="34"/>
      <c r="FQQ248" s="34"/>
      <c r="FQR248" s="34"/>
      <c r="FQS248" s="34"/>
      <c r="FQT248" s="34"/>
      <c r="FQU248" s="34"/>
      <c r="FQV248" s="34"/>
      <c r="FQW248" s="34"/>
      <c r="FQX248" s="34"/>
      <c r="FQY248" s="34"/>
      <c r="FQZ248" s="34"/>
      <c r="FRA248" s="34"/>
      <c r="FRB248" s="34"/>
      <c r="FRC248" s="34"/>
      <c r="FRD248" s="34"/>
      <c r="FRE248" s="34"/>
      <c r="FRF248" s="34"/>
      <c r="FRG248" s="34"/>
      <c r="FRH248" s="34"/>
      <c r="FRI248" s="34"/>
      <c r="FRJ248" s="34"/>
      <c r="FRK248" s="34"/>
      <c r="FRL248" s="34"/>
      <c r="FRM248" s="34"/>
      <c r="FRN248" s="34"/>
      <c r="FRO248" s="34"/>
      <c r="FRP248" s="34"/>
      <c r="FRQ248" s="34"/>
      <c r="FRR248" s="34"/>
      <c r="FRS248" s="34"/>
      <c r="FRT248" s="34"/>
      <c r="FRU248" s="34"/>
      <c r="FRV248" s="34"/>
      <c r="FRW248" s="34"/>
      <c r="FRX248" s="34"/>
      <c r="FRY248" s="34"/>
      <c r="FRZ248" s="34"/>
      <c r="FSA248" s="34"/>
      <c r="FSB248" s="34"/>
      <c r="FSC248" s="34"/>
      <c r="FSD248" s="34"/>
      <c r="FSE248" s="34"/>
      <c r="FSF248" s="34"/>
      <c r="FSG248" s="34"/>
      <c r="FSH248" s="34"/>
      <c r="FSI248" s="34"/>
      <c r="FSJ248" s="34"/>
      <c r="FSK248" s="34"/>
      <c r="FSL248" s="34"/>
      <c r="FSM248" s="34"/>
      <c r="FSN248" s="34"/>
      <c r="FSO248" s="34"/>
      <c r="FSP248" s="34"/>
      <c r="FSQ248" s="34"/>
      <c r="FSR248" s="34"/>
      <c r="FSS248" s="34"/>
      <c r="FST248" s="34"/>
      <c r="FSU248" s="34"/>
      <c r="FSV248" s="34"/>
      <c r="FSW248" s="34"/>
      <c r="FSX248" s="34"/>
      <c r="FSY248" s="34"/>
      <c r="FSZ248" s="34"/>
      <c r="FTA248" s="34"/>
      <c r="FTB248" s="34"/>
      <c r="FTC248" s="34"/>
      <c r="FTD248" s="34"/>
      <c r="FTE248" s="34"/>
      <c r="FTF248" s="34"/>
      <c r="FTG248" s="34"/>
      <c r="FTH248" s="34"/>
      <c r="FTI248" s="34"/>
      <c r="FTJ248" s="34"/>
      <c r="FTK248" s="34"/>
      <c r="FTL248" s="34"/>
      <c r="FTM248" s="34"/>
      <c r="FTN248" s="34"/>
      <c r="FTO248" s="34"/>
      <c r="FTP248" s="34"/>
      <c r="FTQ248" s="34"/>
      <c r="FTR248" s="34"/>
      <c r="FTS248" s="34"/>
      <c r="FTT248" s="34"/>
      <c r="FTU248" s="34"/>
      <c r="FTV248" s="34"/>
      <c r="FTW248" s="34"/>
      <c r="FTX248" s="34"/>
      <c r="FTY248" s="34"/>
      <c r="FTZ248" s="34"/>
      <c r="FUA248" s="34"/>
      <c r="FUB248" s="34"/>
      <c r="FUC248" s="34"/>
      <c r="FUD248" s="34"/>
      <c r="FUE248" s="34"/>
      <c r="FUF248" s="34"/>
      <c r="FUG248" s="34"/>
      <c r="FUH248" s="34"/>
      <c r="FUI248" s="34"/>
      <c r="FUJ248" s="34"/>
      <c r="FUK248" s="34"/>
      <c r="FUL248" s="34"/>
      <c r="FUM248" s="34"/>
      <c r="FUN248" s="34"/>
      <c r="FUO248" s="34"/>
      <c r="FUP248" s="34"/>
      <c r="FUQ248" s="34"/>
      <c r="FUR248" s="34"/>
      <c r="FUS248" s="34"/>
      <c r="FUT248" s="34"/>
      <c r="FUU248" s="34"/>
      <c r="FUV248" s="34"/>
      <c r="FUW248" s="34"/>
      <c r="FUX248" s="34"/>
      <c r="FUY248" s="34"/>
      <c r="FUZ248" s="34"/>
      <c r="FVA248" s="34"/>
      <c r="FVB248" s="34"/>
      <c r="FVC248" s="34"/>
      <c r="FVD248" s="34"/>
      <c r="FVE248" s="34"/>
      <c r="FVF248" s="34"/>
      <c r="FVG248" s="34"/>
      <c r="FVH248" s="34"/>
      <c r="FVI248" s="34"/>
      <c r="FVJ248" s="34"/>
      <c r="FVK248" s="34"/>
      <c r="FVL248" s="34"/>
      <c r="FVM248" s="34"/>
      <c r="FVN248" s="34"/>
      <c r="FVO248" s="34"/>
      <c r="FVP248" s="34"/>
      <c r="FVQ248" s="34"/>
      <c r="FVR248" s="34"/>
      <c r="FVS248" s="34"/>
      <c r="FVT248" s="34"/>
      <c r="FVU248" s="34"/>
      <c r="FVV248" s="34"/>
      <c r="FVW248" s="34"/>
      <c r="FVX248" s="34"/>
      <c r="FVY248" s="34"/>
      <c r="FVZ248" s="34"/>
      <c r="FWA248" s="34"/>
      <c r="FWB248" s="34"/>
      <c r="FWC248" s="34"/>
      <c r="FWD248" s="34"/>
      <c r="FWE248" s="34"/>
      <c r="FWF248" s="34"/>
      <c r="FWG248" s="34"/>
      <c r="FWH248" s="34"/>
      <c r="FWI248" s="34"/>
      <c r="FWJ248" s="34"/>
      <c r="FWK248" s="34"/>
      <c r="FWL248" s="34"/>
      <c r="FWM248" s="34"/>
      <c r="FWN248" s="34"/>
      <c r="FWO248" s="34"/>
      <c r="FWP248" s="34"/>
      <c r="FWQ248" s="34"/>
      <c r="FWR248" s="34"/>
      <c r="FWS248" s="34"/>
      <c r="FWT248" s="34"/>
      <c r="FWU248" s="34"/>
      <c r="FWV248" s="34"/>
      <c r="FWW248" s="34"/>
      <c r="FWX248" s="34"/>
      <c r="FWY248" s="34"/>
      <c r="FWZ248" s="34"/>
      <c r="FXA248" s="34"/>
      <c r="FXB248" s="34"/>
      <c r="FXC248" s="34"/>
      <c r="FXD248" s="34"/>
      <c r="FXE248" s="34"/>
      <c r="FXF248" s="34"/>
      <c r="FXG248" s="34"/>
      <c r="FXH248" s="34"/>
      <c r="FXI248" s="34"/>
      <c r="FXJ248" s="34"/>
      <c r="FXK248" s="34"/>
      <c r="FXL248" s="34"/>
      <c r="FXM248" s="34"/>
      <c r="FXN248" s="34"/>
      <c r="FXO248" s="34"/>
      <c r="FXP248" s="34"/>
      <c r="FXQ248" s="34"/>
      <c r="FXR248" s="34"/>
      <c r="FXS248" s="34"/>
      <c r="FXT248" s="34"/>
      <c r="FXU248" s="34"/>
      <c r="FXV248" s="34"/>
      <c r="FXW248" s="34"/>
      <c r="FXX248" s="34"/>
      <c r="FXY248" s="34"/>
      <c r="FXZ248" s="34"/>
      <c r="FYA248" s="34"/>
      <c r="FYB248" s="34"/>
      <c r="FYC248" s="34"/>
      <c r="FYD248" s="34"/>
      <c r="FYE248" s="34"/>
      <c r="FYF248" s="34"/>
      <c r="FYG248" s="34"/>
      <c r="FYH248" s="34"/>
      <c r="FYI248" s="34"/>
      <c r="FYJ248" s="34"/>
      <c r="FYK248" s="34"/>
      <c r="FYL248" s="34"/>
      <c r="FYM248" s="34"/>
      <c r="FYN248" s="34"/>
      <c r="FYO248" s="34"/>
      <c r="FYP248" s="34"/>
      <c r="FYQ248" s="34"/>
      <c r="FYR248" s="34"/>
      <c r="FYS248" s="34"/>
      <c r="FYT248" s="34"/>
      <c r="FYU248" s="34"/>
      <c r="FYV248" s="34"/>
      <c r="FYW248" s="34"/>
      <c r="FYX248" s="34"/>
      <c r="FYY248" s="34"/>
      <c r="FYZ248" s="34"/>
      <c r="FZA248" s="34"/>
      <c r="FZB248" s="34"/>
      <c r="FZC248" s="34"/>
      <c r="FZD248" s="34"/>
      <c r="FZE248" s="34"/>
      <c r="FZF248" s="34"/>
      <c r="FZG248" s="34"/>
      <c r="FZH248" s="34"/>
      <c r="FZI248" s="34"/>
      <c r="FZJ248" s="34"/>
      <c r="FZK248" s="34"/>
      <c r="FZL248" s="34"/>
      <c r="FZM248" s="34"/>
      <c r="FZN248" s="34"/>
      <c r="FZO248" s="34"/>
      <c r="FZP248" s="34"/>
      <c r="FZQ248" s="34"/>
      <c r="FZR248" s="34"/>
      <c r="FZS248" s="34"/>
      <c r="FZT248" s="34"/>
      <c r="FZU248" s="34"/>
      <c r="FZV248" s="34"/>
      <c r="FZW248" s="34"/>
      <c r="FZX248" s="34"/>
      <c r="FZY248" s="34"/>
      <c r="FZZ248" s="34"/>
      <c r="GAA248" s="34"/>
      <c r="GAB248" s="34"/>
      <c r="GAC248" s="34"/>
      <c r="GAD248" s="34"/>
      <c r="GAE248" s="34"/>
      <c r="GAF248" s="34"/>
      <c r="GAG248" s="34"/>
      <c r="GAH248" s="34"/>
      <c r="GAI248" s="34"/>
      <c r="GAJ248" s="34"/>
      <c r="GAK248" s="34"/>
      <c r="GAL248" s="34"/>
      <c r="GAM248" s="34"/>
      <c r="GAN248" s="34"/>
      <c r="GAO248" s="34"/>
      <c r="GAP248" s="34"/>
      <c r="GAQ248" s="34"/>
      <c r="GAR248" s="34"/>
      <c r="GAS248" s="34"/>
      <c r="GAT248" s="34"/>
      <c r="GAU248" s="34"/>
      <c r="GAV248" s="34"/>
      <c r="GAW248" s="34"/>
      <c r="GAX248" s="34"/>
      <c r="GAY248" s="34"/>
      <c r="GAZ248" s="34"/>
      <c r="GBA248" s="34"/>
      <c r="GBB248" s="34"/>
      <c r="GBC248" s="34"/>
      <c r="GBD248" s="34"/>
      <c r="GBE248" s="34"/>
      <c r="GBF248" s="34"/>
      <c r="GBG248" s="34"/>
      <c r="GBH248" s="34"/>
      <c r="GBI248" s="34"/>
      <c r="GBJ248" s="34"/>
      <c r="GBK248" s="34"/>
      <c r="GBL248" s="34"/>
      <c r="GBM248" s="34"/>
      <c r="GBN248" s="34"/>
      <c r="GBO248" s="34"/>
      <c r="GBP248" s="34"/>
      <c r="GBQ248" s="34"/>
      <c r="GBR248" s="34"/>
      <c r="GBS248" s="34"/>
      <c r="GBT248" s="34"/>
      <c r="GBU248" s="34"/>
      <c r="GBV248" s="34"/>
      <c r="GBW248" s="34"/>
      <c r="GBX248" s="34"/>
      <c r="GBY248" s="34"/>
      <c r="GBZ248" s="34"/>
      <c r="GCA248" s="34"/>
      <c r="GCB248" s="34"/>
      <c r="GCC248" s="34"/>
      <c r="GCD248" s="34"/>
      <c r="GCE248" s="34"/>
      <c r="GCF248" s="34"/>
      <c r="GCG248" s="34"/>
      <c r="GCH248" s="34"/>
      <c r="GCI248" s="34"/>
      <c r="GCJ248" s="34"/>
      <c r="GCK248" s="34"/>
      <c r="GCL248" s="34"/>
      <c r="GCM248" s="34"/>
      <c r="GCN248" s="34"/>
      <c r="GCO248" s="34"/>
      <c r="GCP248" s="34"/>
      <c r="GCQ248" s="34"/>
      <c r="GCR248" s="34"/>
      <c r="GCS248" s="34"/>
      <c r="GCT248" s="34"/>
      <c r="GCU248" s="34"/>
      <c r="GCV248" s="34"/>
      <c r="GCW248" s="34"/>
      <c r="GCX248" s="34"/>
      <c r="GCY248" s="34"/>
      <c r="GCZ248" s="34"/>
      <c r="GDA248" s="34"/>
      <c r="GDB248" s="34"/>
      <c r="GDC248" s="34"/>
      <c r="GDD248" s="34"/>
      <c r="GDE248" s="34"/>
      <c r="GDF248" s="34"/>
      <c r="GDG248" s="34"/>
      <c r="GDH248" s="34"/>
      <c r="GDI248" s="34"/>
      <c r="GDJ248" s="34"/>
      <c r="GDK248" s="34"/>
      <c r="GDL248" s="34"/>
      <c r="GDM248" s="34"/>
      <c r="GDN248" s="34"/>
      <c r="GDO248" s="34"/>
      <c r="GDP248" s="34"/>
      <c r="GDQ248" s="34"/>
      <c r="GDR248" s="34"/>
      <c r="GDS248" s="34"/>
      <c r="GDT248" s="34"/>
      <c r="GDU248" s="34"/>
      <c r="GDV248" s="34"/>
      <c r="GDW248" s="34"/>
      <c r="GDX248" s="34"/>
      <c r="GDY248" s="34"/>
      <c r="GDZ248" s="34"/>
      <c r="GEA248" s="34"/>
      <c r="GEB248" s="34"/>
      <c r="GEC248" s="34"/>
      <c r="GED248" s="34"/>
      <c r="GEE248" s="34"/>
      <c r="GEF248" s="34"/>
      <c r="GEG248" s="34"/>
      <c r="GEH248" s="34"/>
      <c r="GEI248" s="34"/>
      <c r="GEJ248" s="34"/>
      <c r="GEK248" s="34"/>
      <c r="GEL248" s="34"/>
      <c r="GEM248" s="34"/>
      <c r="GEN248" s="34"/>
      <c r="GEO248" s="34"/>
      <c r="GEP248" s="34"/>
      <c r="GEQ248" s="34"/>
      <c r="GER248" s="34"/>
      <c r="GES248" s="34"/>
      <c r="GET248" s="34"/>
      <c r="GEU248" s="34"/>
      <c r="GEV248" s="34"/>
      <c r="GEW248" s="34"/>
      <c r="GEX248" s="34"/>
      <c r="GEY248" s="34"/>
      <c r="GEZ248" s="34"/>
      <c r="GFA248" s="34"/>
      <c r="GFB248" s="34"/>
      <c r="GFC248" s="34"/>
      <c r="GFD248" s="34"/>
      <c r="GFE248" s="34"/>
      <c r="GFF248" s="34"/>
      <c r="GFG248" s="34"/>
      <c r="GFH248" s="34"/>
      <c r="GFI248" s="34"/>
      <c r="GFJ248" s="34"/>
      <c r="GFK248" s="34"/>
      <c r="GFL248" s="34"/>
      <c r="GFM248" s="34"/>
      <c r="GFN248" s="34"/>
      <c r="GFO248" s="34"/>
      <c r="GFP248" s="34"/>
      <c r="GFQ248" s="34"/>
      <c r="GFR248" s="34"/>
      <c r="GFS248" s="34"/>
      <c r="GFT248" s="34"/>
      <c r="GFU248" s="34"/>
      <c r="GFV248" s="34"/>
      <c r="GFW248" s="34"/>
      <c r="GFX248" s="34"/>
      <c r="GFY248" s="34"/>
      <c r="GFZ248" s="34"/>
      <c r="GGA248" s="34"/>
      <c r="GGB248" s="34"/>
      <c r="GGC248" s="34"/>
      <c r="GGD248" s="34"/>
      <c r="GGE248" s="34"/>
      <c r="GGF248" s="34"/>
      <c r="GGG248" s="34"/>
      <c r="GGH248" s="34"/>
      <c r="GGI248" s="34"/>
      <c r="GGJ248" s="34"/>
      <c r="GGK248" s="34"/>
      <c r="GGL248" s="34"/>
      <c r="GGM248" s="34"/>
      <c r="GGN248" s="34"/>
      <c r="GGO248" s="34"/>
      <c r="GGP248" s="34"/>
      <c r="GGQ248" s="34"/>
      <c r="GGR248" s="34"/>
      <c r="GGS248" s="34"/>
      <c r="GGT248" s="34"/>
      <c r="GGU248" s="34"/>
      <c r="GGV248" s="34"/>
      <c r="GGW248" s="34"/>
      <c r="GGX248" s="34"/>
      <c r="GGY248" s="34"/>
      <c r="GGZ248" s="34"/>
      <c r="GHA248" s="34"/>
      <c r="GHB248" s="34"/>
      <c r="GHC248" s="34"/>
      <c r="GHD248" s="34"/>
      <c r="GHE248" s="34"/>
      <c r="GHF248" s="34"/>
      <c r="GHG248" s="34"/>
      <c r="GHH248" s="34"/>
      <c r="GHI248" s="34"/>
      <c r="GHJ248" s="34"/>
      <c r="GHK248" s="34"/>
      <c r="GHL248" s="34"/>
      <c r="GHM248" s="34"/>
      <c r="GHN248" s="34"/>
      <c r="GHO248" s="34"/>
      <c r="GHP248" s="34"/>
      <c r="GHQ248" s="34"/>
      <c r="GHR248" s="34"/>
      <c r="GHS248" s="34"/>
      <c r="GHT248" s="34"/>
      <c r="GHU248" s="34"/>
      <c r="GHV248" s="34"/>
      <c r="GHW248" s="34"/>
      <c r="GHX248" s="34"/>
      <c r="GHY248" s="34"/>
      <c r="GHZ248" s="34"/>
      <c r="GIA248" s="34"/>
      <c r="GIB248" s="34"/>
      <c r="GIC248" s="34"/>
      <c r="GID248" s="34"/>
      <c r="GIE248" s="34"/>
      <c r="GIF248" s="34"/>
      <c r="GIG248" s="34"/>
      <c r="GIH248" s="34"/>
      <c r="GII248" s="34"/>
      <c r="GIJ248" s="34"/>
      <c r="GIK248" s="34"/>
      <c r="GIL248" s="34"/>
      <c r="GIM248" s="34"/>
      <c r="GIN248" s="34"/>
      <c r="GIO248" s="34"/>
      <c r="GIP248" s="34"/>
      <c r="GIQ248" s="34"/>
      <c r="GIR248" s="34"/>
      <c r="GIS248" s="34"/>
      <c r="GIT248" s="34"/>
      <c r="GIU248" s="34"/>
      <c r="GIV248" s="34"/>
      <c r="GIW248" s="34"/>
      <c r="GIX248" s="34"/>
      <c r="GIY248" s="34"/>
      <c r="GIZ248" s="34"/>
      <c r="GJA248" s="34"/>
      <c r="GJB248" s="34"/>
      <c r="GJC248" s="34"/>
      <c r="GJD248" s="34"/>
      <c r="GJE248" s="34"/>
      <c r="GJF248" s="34"/>
      <c r="GJG248" s="34"/>
      <c r="GJH248" s="34"/>
      <c r="GJI248" s="34"/>
      <c r="GJJ248" s="34"/>
      <c r="GJK248" s="34"/>
      <c r="GJL248" s="34"/>
      <c r="GJM248" s="34"/>
      <c r="GJN248" s="34"/>
      <c r="GJO248" s="34"/>
      <c r="GJP248" s="34"/>
      <c r="GJQ248" s="34"/>
      <c r="GJR248" s="34"/>
      <c r="GJS248" s="34"/>
      <c r="GJT248" s="34"/>
      <c r="GJU248" s="34"/>
      <c r="GJV248" s="34"/>
      <c r="GJW248" s="34"/>
      <c r="GJX248" s="34"/>
      <c r="GJY248" s="34"/>
      <c r="GJZ248" s="34"/>
      <c r="GKA248" s="34"/>
      <c r="GKB248" s="34"/>
      <c r="GKC248" s="34"/>
      <c r="GKD248" s="34"/>
      <c r="GKE248" s="34"/>
      <c r="GKF248" s="34"/>
      <c r="GKG248" s="34"/>
      <c r="GKH248" s="34"/>
      <c r="GKI248" s="34"/>
      <c r="GKJ248" s="34"/>
      <c r="GKK248" s="34"/>
      <c r="GKL248" s="34"/>
      <c r="GKM248" s="34"/>
      <c r="GKN248" s="34"/>
      <c r="GKO248" s="34"/>
      <c r="GKP248" s="34"/>
      <c r="GKQ248" s="34"/>
      <c r="GKR248" s="34"/>
      <c r="GKS248" s="34"/>
      <c r="GKT248" s="34"/>
      <c r="GKU248" s="34"/>
      <c r="GKV248" s="34"/>
      <c r="GKW248" s="34"/>
      <c r="GKX248" s="34"/>
      <c r="GKY248" s="34"/>
      <c r="GKZ248" s="34"/>
      <c r="GLA248" s="34"/>
      <c r="GLB248" s="34"/>
      <c r="GLC248" s="34"/>
      <c r="GLD248" s="34"/>
      <c r="GLE248" s="34"/>
      <c r="GLF248" s="34"/>
      <c r="GLG248" s="34"/>
      <c r="GLH248" s="34"/>
      <c r="GLI248" s="34"/>
      <c r="GLJ248" s="34"/>
      <c r="GLK248" s="34"/>
      <c r="GLL248" s="34"/>
      <c r="GLM248" s="34"/>
      <c r="GLN248" s="34"/>
      <c r="GLO248" s="34"/>
      <c r="GLP248" s="34"/>
      <c r="GLQ248" s="34"/>
      <c r="GLR248" s="34"/>
      <c r="GLS248" s="34"/>
      <c r="GLT248" s="34"/>
      <c r="GLU248" s="34"/>
      <c r="GLV248" s="34"/>
      <c r="GLW248" s="34"/>
      <c r="GLX248" s="34"/>
      <c r="GLY248" s="34"/>
      <c r="GLZ248" s="34"/>
      <c r="GMA248" s="34"/>
      <c r="GMB248" s="34"/>
      <c r="GMC248" s="34"/>
      <c r="GMD248" s="34"/>
      <c r="GME248" s="34"/>
      <c r="GMF248" s="34"/>
      <c r="GMG248" s="34"/>
      <c r="GMH248" s="34"/>
      <c r="GMI248" s="34"/>
      <c r="GMJ248" s="34"/>
      <c r="GMK248" s="34"/>
      <c r="GML248" s="34"/>
      <c r="GMM248" s="34"/>
      <c r="GMN248" s="34"/>
      <c r="GMO248" s="34"/>
      <c r="GMP248" s="34"/>
      <c r="GMQ248" s="34"/>
      <c r="GMR248" s="34"/>
      <c r="GMS248" s="34"/>
      <c r="GMT248" s="34"/>
      <c r="GMU248" s="34"/>
      <c r="GMV248" s="34"/>
      <c r="GMW248" s="34"/>
      <c r="GMX248" s="34"/>
      <c r="GMY248" s="34"/>
      <c r="GMZ248" s="34"/>
      <c r="GNA248" s="34"/>
      <c r="GNB248" s="34"/>
      <c r="GNC248" s="34"/>
      <c r="GND248" s="34"/>
      <c r="GNE248" s="34"/>
      <c r="GNF248" s="34"/>
      <c r="GNG248" s="34"/>
      <c r="GNH248" s="34"/>
      <c r="GNI248" s="34"/>
      <c r="GNJ248" s="34"/>
      <c r="GNK248" s="34"/>
      <c r="GNL248" s="34"/>
      <c r="GNM248" s="34"/>
      <c r="GNN248" s="34"/>
      <c r="GNO248" s="34"/>
      <c r="GNP248" s="34"/>
      <c r="GNQ248" s="34"/>
      <c r="GNR248" s="34"/>
      <c r="GNS248" s="34"/>
      <c r="GNT248" s="34"/>
      <c r="GNU248" s="34"/>
      <c r="GNV248" s="34"/>
      <c r="GNW248" s="34"/>
      <c r="GNX248" s="34"/>
      <c r="GNY248" s="34"/>
      <c r="GNZ248" s="34"/>
      <c r="GOA248" s="34"/>
      <c r="GOB248" s="34"/>
      <c r="GOC248" s="34"/>
      <c r="GOD248" s="34"/>
      <c r="GOE248" s="34"/>
      <c r="GOF248" s="34"/>
      <c r="GOG248" s="34"/>
      <c r="GOH248" s="34"/>
      <c r="GOI248" s="34"/>
      <c r="GOJ248" s="34"/>
      <c r="GOK248" s="34"/>
      <c r="GOL248" s="34"/>
      <c r="GOM248" s="34"/>
      <c r="GON248" s="34"/>
      <c r="GOO248" s="34"/>
      <c r="GOP248" s="34"/>
      <c r="GOQ248" s="34"/>
      <c r="GOR248" s="34"/>
      <c r="GOS248" s="34"/>
      <c r="GOT248" s="34"/>
      <c r="GOU248" s="34"/>
      <c r="GOV248" s="34"/>
      <c r="GOW248" s="34"/>
      <c r="GOX248" s="34"/>
      <c r="GOY248" s="34"/>
      <c r="GOZ248" s="34"/>
      <c r="GPA248" s="34"/>
      <c r="GPB248" s="34"/>
      <c r="GPC248" s="34"/>
      <c r="GPD248" s="34"/>
      <c r="GPE248" s="34"/>
      <c r="GPF248" s="34"/>
      <c r="GPG248" s="34"/>
      <c r="GPH248" s="34"/>
      <c r="GPI248" s="34"/>
      <c r="GPJ248" s="34"/>
      <c r="GPK248" s="34"/>
      <c r="GPL248" s="34"/>
      <c r="GPM248" s="34"/>
      <c r="GPN248" s="34"/>
      <c r="GPO248" s="34"/>
      <c r="GPP248" s="34"/>
      <c r="GPQ248" s="34"/>
      <c r="GPR248" s="34"/>
      <c r="GPS248" s="34"/>
      <c r="GPT248" s="34"/>
      <c r="GPU248" s="34"/>
      <c r="GPV248" s="34"/>
      <c r="GPW248" s="34"/>
      <c r="GPX248" s="34"/>
      <c r="GPY248" s="34"/>
      <c r="GPZ248" s="34"/>
      <c r="GQA248" s="34"/>
      <c r="GQB248" s="34"/>
      <c r="GQC248" s="34"/>
      <c r="GQD248" s="34"/>
      <c r="GQE248" s="34"/>
      <c r="GQF248" s="34"/>
      <c r="GQG248" s="34"/>
      <c r="GQH248" s="34"/>
      <c r="GQI248" s="34"/>
      <c r="GQJ248" s="34"/>
      <c r="GQK248" s="34"/>
      <c r="GQL248" s="34"/>
      <c r="GQM248" s="34"/>
      <c r="GQN248" s="34"/>
      <c r="GQO248" s="34"/>
      <c r="GQP248" s="34"/>
      <c r="GQQ248" s="34"/>
      <c r="GQR248" s="34"/>
      <c r="GQS248" s="34"/>
      <c r="GQT248" s="34"/>
      <c r="GQU248" s="34"/>
      <c r="GQV248" s="34"/>
      <c r="GQW248" s="34"/>
      <c r="GQX248" s="34"/>
      <c r="GQY248" s="34"/>
      <c r="GQZ248" s="34"/>
      <c r="GRA248" s="34"/>
      <c r="GRB248" s="34"/>
      <c r="GRC248" s="34"/>
      <c r="GRD248" s="34"/>
      <c r="GRE248" s="34"/>
      <c r="GRF248" s="34"/>
      <c r="GRG248" s="34"/>
      <c r="GRH248" s="34"/>
      <c r="GRI248" s="34"/>
      <c r="GRJ248" s="34"/>
      <c r="GRK248" s="34"/>
      <c r="GRL248" s="34"/>
      <c r="GRM248" s="34"/>
      <c r="GRN248" s="34"/>
      <c r="GRO248" s="34"/>
      <c r="GRP248" s="34"/>
      <c r="GRQ248" s="34"/>
      <c r="GRR248" s="34"/>
      <c r="GRS248" s="34"/>
      <c r="GRT248" s="34"/>
      <c r="GRU248" s="34"/>
      <c r="GRV248" s="34"/>
      <c r="GRW248" s="34"/>
      <c r="GRX248" s="34"/>
      <c r="GRY248" s="34"/>
      <c r="GRZ248" s="34"/>
      <c r="GSA248" s="34"/>
      <c r="GSB248" s="34"/>
      <c r="GSC248" s="34"/>
      <c r="GSD248" s="34"/>
      <c r="GSE248" s="34"/>
      <c r="GSF248" s="34"/>
      <c r="GSG248" s="34"/>
      <c r="GSH248" s="34"/>
      <c r="GSI248" s="34"/>
      <c r="GSJ248" s="34"/>
      <c r="GSK248" s="34"/>
      <c r="GSL248" s="34"/>
      <c r="GSM248" s="34"/>
      <c r="GSN248" s="34"/>
      <c r="GSO248" s="34"/>
      <c r="GSP248" s="34"/>
      <c r="GSQ248" s="34"/>
      <c r="GSR248" s="34"/>
      <c r="GSS248" s="34"/>
      <c r="GST248" s="34"/>
      <c r="GSU248" s="34"/>
      <c r="GSV248" s="34"/>
      <c r="GSW248" s="34"/>
      <c r="GSX248" s="34"/>
      <c r="GSY248" s="34"/>
      <c r="GSZ248" s="34"/>
      <c r="GTA248" s="34"/>
      <c r="GTB248" s="34"/>
      <c r="GTC248" s="34"/>
      <c r="GTD248" s="34"/>
      <c r="GTE248" s="34"/>
      <c r="GTF248" s="34"/>
      <c r="GTG248" s="34"/>
      <c r="GTH248" s="34"/>
      <c r="GTI248" s="34"/>
      <c r="GTJ248" s="34"/>
      <c r="GTK248" s="34"/>
      <c r="GTL248" s="34"/>
      <c r="GTM248" s="34"/>
      <c r="GTN248" s="34"/>
      <c r="GTO248" s="34"/>
      <c r="GTP248" s="34"/>
      <c r="GTQ248" s="34"/>
      <c r="GTR248" s="34"/>
      <c r="GTS248" s="34"/>
      <c r="GTT248" s="34"/>
      <c r="GTU248" s="34"/>
      <c r="GTV248" s="34"/>
      <c r="GTW248" s="34"/>
      <c r="GTX248" s="34"/>
      <c r="GTY248" s="34"/>
      <c r="GTZ248" s="34"/>
      <c r="GUA248" s="34"/>
      <c r="GUB248" s="34"/>
      <c r="GUC248" s="34"/>
      <c r="GUD248" s="34"/>
      <c r="GUE248" s="34"/>
      <c r="GUF248" s="34"/>
      <c r="GUG248" s="34"/>
      <c r="GUH248" s="34"/>
      <c r="GUI248" s="34"/>
      <c r="GUJ248" s="34"/>
      <c r="GUK248" s="34"/>
      <c r="GUL248" s="34"/>
      <c r="GUM248" s="34"/>
      <c r="GUN248" s="34"/>
      <c r="GUO248" s="34"/>
      <c r="GUP248" s="34"/>
      <c r="GUQ248" s="34"/>
      <c r="GUR248" s="34"/>
      <c r="GUS248" s="34"/>
      <c r="GUT248" s="34"/>
      <c r="GUU248" s="34"/>
      <c r="GUV248" s="34"/>
      <c r="GUW248" s="34"/>
      <c r="GUX248" s="34"/>
      <c r="GUY248" s="34"/>
      <c r="GUZ248" s="34"/>
      <c r="GVA248" s="34"/>
      <c r="GVB248" s="34"/>
      <c r="GVC248" s="34"/>
      <c r="GVD248" s="34"/>
      <c r="GVE248" s="34"/>
      <c r="GVF248" s="34"/>
      <c r="GVG248" s="34"/>
      <c r="GVH248" s="34"/>
      <c r="GVI248" s="34"/>
      <c r="GVJ248" s="34"/>
      <c r="GVK248" s="34"/>
      <c r="GVL248" s="34"/>
      <c r="GVM248" s="34"/>
      <c r="GVN248" s="34"/>
      <c r="GVO248" s="34"/>
      <c r="GVP248" s="34"/>
      <c r="GVQ248" s="34"/>
      <c r="GVR248" s="34"/>
      <c r="GVS248" s="34"/>
      <c r="GVT248" s="34"/>
      <c r="GVU248" s="34"/>
      <c r="GVV248" s="34"/>
      <c r="GVW248" s="34"/>
      <c r="GVX248" s="34"/>
      <c r="GVY248" s="34"/>
      <c r="GVZ248" s="34"/>
      <c r="GWA248" s="34"/>
      <c r="GWB248" s="34"/>
      <c r="GWC248" s="34"/>
      <c r="GWD248" s="34"/>
      <c r="GWE248" s="34"/>
      <c r="GWF248" s="34"/>
      <c r="GWG248" s="34"/>
      <c r="GWH248" s="34"/>
      <c r="GWI248" s="34"/>
      <c r="GWJ248" s="34"/>
      <c r="GWK248" s="34"/>
      <c r="GWL248" s="34"/>
      <c r="GWM248" s="34"/>
      <c r="GWN248" s="34"/>
      <c r="GWO248" s="34"/>
      <c r="GWP248" s="34"/>
      <c r="GWQ248" s="34"/>
      <c r="GWR248" s="34"/>
      <c r="GWS248" s="34"/>
      <c r="GWT248" s="34"/>
      <c r="GWU248" s="34"/>
      <c r="GWV248" s="34"/>
      <c r="GWW248" s="34"/>
      <c r="GWX248" s="34"/>
      <c r="GWY248" s="34"/>
      <c r="GWZ248" s="34"/>
      <c r="GXA248" s="34"/>
      <c r="GXB248" s="34"/>
      <c r="GXC248" s="34"/>
      <c r="GXD248" s="34"/>
      <c r="GXE248" s="34"/>
      <c r="GXF248" s="34"/>
      <c r="GXG248" s="34"/>
      <c r="GXH248" s="34"/>
      <c r="GXI248" s="34"/>
      <c r="GXJ248" s="34"/>
      <c r="GXK248" s="34"/>
      <c r="GXL248" s="34"/>
      <c r="GXM248" s="34"/>
      <c r="GXN248" s="34"/>
      <c r="GXO248" s="34"/>
      <c r="GXP248" s="34"/>
      <c r="GXQ248" s="34"/>
      <c r="GXR248" s="34"/>
      <c r="GXS248" s="34"/>
      <c r="GXT248" s="34"/>
      <c r="GXU248" s="34"/>
      <c r="GXV248" s="34"/>
      <c r="GXW248" s="34"/>
      <c r="GXX248" s="34"/>
      <c r="GXY248" s="34"/>
      <c r="GXZ248" s="34"/>
      <c r="GYA248" s="34"/>
      <c r="GYB248" s="34"/>
      <c r="GYC248" s="34"/>
      <c r="GYD248" s="34"/>
      <c r="GYE248" s="34"/>
      <c r="GYF248" s="34"/>
      <c r="GYG248" s="34"/>
      <c r="GYH248" s="34"/>
      <c r="GYI248" s="34"/>
      <c r="GYJ248" s="34"/>
      <c r="GYK248" s="34"/>
      <c r="GYL248" s="34"/>
      <c r="GYM248" s="34"/>
      <c r="GYN248" s="34"/>
      <c r="GYO248" s="34"/>
      <c r="GYP248" s="34"/>
      <c r="GYQ248" s="34"/>
      <c r="GYR248" s="34"/>
      <c r="GYS248" s="34"/>
      <c r="GYT248" s="34"/>
      <c r="GYU248" s="34"/>
      <c r="GYV248" s="34"/>
      <c r="GYW248" s="34"/>
      <c r="GYX248" s="34"/>
      <c r="GYY248" s="34"/>
      <c r="GYZ248" s="34"/>
      <c r="GZA248" s="34"/>
      <c r="GZB248" s="34"/>
      <c r="GZC248" s="34"/>
      <c r="GZD248" s="34"/>
      <c r="GZE248" s="34"/>
      <c r="GZF248" s="34"/>
      <c r="GZG248" s="34"/>
      <c r="GZH248" s="34"/>
      <c r="GZI248" s="34"/>
      <c r="GZJ248" s="34"/>
      <c r="GZK248" s="34"/>
      <c r="GZL248" s="34"/>
      <c r="GZM248" s="34"/>
      <c r="GZN248" s="34"/>
      <c r="GZO248" s="34"/>
      <c r="GZP248" s="34"/>
      <c r="GZQ248" s="34"/>
      <c r="GZR248" s="34"/>
      <c r="GZS248" s="34"/>
      <c r="GZT248" s="34"/>
      <c r="GZU248" s="34"/>
      <c r="GZV248" s="34"/>
      <c r="GZW248" s="34"/>
      <c r="GZX248" s="34"/>
      <c r="GZY248" s="34"/>
      <c r="GZZ248" s="34"/>
      <c r="HAA248" s="34"/>
      <c r="HAB248" s="34"/>
      <c r="HAC248" s="34"/>
      <c r="HAD248" s="34"/>
      <c r="HAE248" s="34"/>
      <c r="HAF248" s="34"/>
      <c r="HAG248" s="34"/>
      <c r="HAH248" s="34"/>
      <c r="HAI248" s="34"/>
      <c r="HAJ248" s="34"/>
      <c r="HAK248" s="34"/>
      <c r="HAL248" s="34"/>
      <c r="HAM248" s="34"/>
      <c r="HAN248" s="34"/>
      <c r="HAO248" s="34"/>
      <c r="HAP248" s="34"/>
      <c r="HAQ248" s="34"/>
      <c r="HAR248" s="34"/>
      <c r="HAS248" s="34"/>
      <c r="HAT248" s="34"/>
      <c r="HAU248" s="34"/>
      <c r="HAV248" s="34"/>
      <c r="HAW248" s="34"/>
      <c r="HAX248" s="34"/>
      <c r="HAY248" s="34"/>
      <c r="HAZ248" s="34"/>
      <c r="HBA248" s="34"/>
      <c r="HBB248" s="34"/>
      <c r="HBC248" s="34"/>
      <c r="HBD248" s="34"/>
      <c r="HBE248" s="34"/>
      <c r="HBF248" s="34"/>
      <c r="HBG248" s="34"/>
      <c r="HBH248" s="34"/>
      <c r="HBI248" s="34"/>
      <c r="HBJ248" s="34"/>
      <c r="HBK248" s="34"/>
      <c r="HBL248" s="34"/>
      <c r="HBM248" s="34"/>
      <c r="HBN248" s="34"/>
      <c r="HBO248" s="34"/>
      <c r="HBP248" s="34"/>
      <c r="HBQ248" s="34"/>
      <c r="HBR248" s="34"/>
      <c r="HBS248" s="34"/>
      <c r="HBT248" s="34"/>
      <c r="HBU248" s="34"/>
      <c r="HBV248" s="34"/>
      <c r="HBW248" s="34"/>
      <c r="HBX248" s="34"/>
      <c r="HBY248" s="34"/>
      <c r="HBZ248" s="34"/>
      <c r="HCA248" s="34"/>
      <c r="HCB248" s="34"/>
      <c r="HCC248" s="34"/>
      <c r="HCD248" s="34"/>
      <c r="HCE248" s="34"/>
      <c r="HCF248" s="34"/>
      <c r="HCG248" s="34"/>
      <c r="HCH248" s="34"/>
      <c r="HCI248" s="34"/>
      <c r="HCJ248" s="34"/>
      <c r="HCK248" s="34"/>
      <c r="HCL248" s="34"/>
      <c r="HCM248" s="34"/>
      <c r="HCN248" s="34"/>
      <c r="HCO248" s="34"/>
      <c r="HCP248" s="34"/>
      <c r="HCQ248" s="34"/>
      <c r="HCR248" s="34"/>
      <c r="HCS248" s="34"/>
      <c r="HCT248" s="34"/>
      <c r="HCU248" s="34"/>
      <c r="HCV248" s="34"/>
      <c r="HCW248" s="34"/>
      <c r="HCX248" s="34"/>
      <c r="HCY248" s="34"/>
      <c r="HCZ248" s="34"/>
      <c r="HDA248" s="34"/>
      <c r="HDB248" s="34"/>
      <c r="HDC248" s="34"/>
      <c r="HDD248" s="34"/>
      <c r="HDE248" s="34"/>
      <c r="HDF248" s="34"/>
      <c r="HDG248" s="34"/>
      <c r="HDH248" s="34"/>
      <c r="HDI248" s="34"/>
      <c r="HDJ248" s="34"/>
      <c r="HDK248" s="34"/>
      <c r="HDL248" s="34"/>
      <c r="HDM248" s="34"/>
      <c r="HDN248" s="34"/>
      <c r="HDO248" s="34"/>
      <c r="HDP248" s="34"/>
      <c r="HDQ248" s="34"/>
      <c r="HDR248" s="34"/>
      <c r="HDS248" s="34"/>
      <c r="HDT248" s="34"/>
      <c r="HDU248" s="34"/>
      <c r="HDV248" s="34"/>
      <c r="HDW248" s="34"/>
      <c r="HDX248" s="34"/>
      <c r="HDY248" s="34"/>
      <c r="HDZ248" s="34"/>
      <c r="HEA248" s="34"/>
      <c r="HEB248" s="34"/>
      <c r="HEC248" s="34"/>
      <c r="HED248" s="34"/>
      <c r="HEE248" s="34"/>
      <c r="HEF248" s="34"/>
      <c r="HEG248" s="34"/>
      <c r="HEH248" s="34"/>
      <c r="HEI248" s="34"/>
      <c r="HEJ248" s="34"/>
      <c r="HEK248" s="34"/>
      <c r="HEL248" s="34"/>
      <c r="HEM248" s="34"/>
      <c r="HEN248" s="34"/>
      <c r="HEO248" s="34"/>
      <c r="HEP248" s="34"/>
      <c r="HEQ248" s="34"/>
      <c r="HER248" s="34"/>
      <c r="HES248" s="34"/>
      <c r="HET248" s="34"/>
      <c r="HEU248" s="34"/>
      <c r="HEV248" s="34"/>
      <c r="HEW248" s="34"/>
      <c r="HEX248" s="34"/>
      <c r="HEY248" s="34"/>
      <c r="HEZ248" s="34"/>
      <c r="HFA248" s="34"/>
      <c r="HFB248" s="34"/>
      <c r="HFC248" s="34"/>
      <c r="HFD248" s="34"/>
      <c r="HFE248" s="34"/>
      <c r="HFF248" s="34"/>
      <c r="HFG248" s="34"/>
      <c r="HFH248" s="34"/>
      <c r="HFI248" s="34"/>
      <c r="HFJ248" s="34"/>
      <c r="HFK248" s="34"/>
      <c r="HFL248" s="34"/>
      <c r="HFM248" s="34"/>
      <c r="HFN248" s="34"/>
      <c r="HFO248" s="34"/>
      <c r="HFP248" s="34"/>
      <c r="HFQ248" s="34"/>
      <c r="HFR248" s="34"/>
      <c r="HFS248" s="34"/>
      <c r="HFT248" s="34"/>
      <c r="HFU248" s="34"/>
      <c r="HFV248" s="34"/>
      <c r="HFW248" s="34"/>
      <c r="HFX248" s="34"/>
      <c r="HFY248" s="34"/>
      <c r="HFZ248" s="34"/>
      <c r="HGA248" s="34"/>
      <c r="HGB248" s="34"/>
      <c r="HGC248" s="34"/>
      <c r="HGD248" s="34"/>
      <c r="HGE248" s="34"/>
      <c r="HGF248" s="34"/>
      <c r="HGG248" s="34"/>
      <c r="HGH248" s="34"/>
      <c r="HGI248" s="34"/>
      <c r="HGJ248" s="34"/>
      <c r="HGK248" s="34"/>
      <c r="HGL248" s="34"/>
      <c r="HGM248" s="34"/>
      <c r="HGN248" s="34"/>
      <c r="HGO248" s="34"/>
      <c r="HGP248" s="34"/>
      <c r="HGQ248" s="34"/>
      <c r="HGR248" s="34"/>
      <c r="HGS248" s="34"/>
      <c r="HGT248" s="34"/>
      <c r="HGU248" s="34"/>
      <c r="HGV248" s="34"/>
      <c r="HGW248" s="34"/>
      <c r="HGX248" s="34"/>
      <c r="HGY248" s="34"/>
      <c r="HGZ248" s="34"/>
      <c r="HHA248" s="34"/>
      <c r="HHB248" s="34"/>
      <c r="HHC248" s="34"/>
      <c r="HHD248" s="34"/>
      <c r="HHE248" s="34"/>
      <c r="HHF248" s="34"/>
      <c r="HHG248" s="34"/>
      <c r="HHH248" s="34"/>
      <c r="HHI248" s="34"/>
      <c r="HHJ248" s="34"/>
      <c r="HHK248" s="34"/>
      <c r="HHL248" s="34"/>
      <c r="HHM248" s="34"/>
      <c r="HHN248" s="34"/>
      <c r="HHO248" s="34"/>
      <c r="HHP248" s="34"/>
      <c r="HHQ248" s="34"/>
      <c r="HHR248" s="34"/>
      <c r="HHS248" s="34"/>
      <c r="HHT248" s="34"/>
      <c r="HHU248" s="34"/>
      <c r="HHV248" s="34"/>
      <c r="HHW248" s="34"/>
      <c r="HHX248" s="34"/>
      <c r="HHY248" s="34"/>
      <c r="HHZ248" s="34"/>
      <c r="HIA248" s="34"/>
      <c r="HIB248" s="34"/>
      <c r="HIC248" s="34"/>
      <c r="HID248" s="34"/>
      <c r="HIE248" s="34"/>
      <c r="HIF248" s="34"/>
      <c r="HIG248" s="34"/>
      <c r="HIH248" s="34"/>
      <c r="HII248" s="34"/>
      <c r="HIJ248" s="34"/>
      <c r="HIK248" s="34"/>
      <c r="HIL248" s="34"/>
      <c r="HIM248" s="34"/>
      <c r="HIN248" s="34"/>
      <c r="HIO248" s="34"/>
      <c r="HIP248" s="34"/>
      <c r="HIQ248" s="34"/>
      <c r="HIR248" s="34"/>
      <c r="HIS248" s="34"/>
      <c r="HIT248" s="34"/>
      <c r="HIU248" s="34"/>
      <c r="HIV248" s="34"/>
      <c r="HIW248" s="34"/>
      <c r="HIX248" s="34"/>
      <c r="HIY248" s="34"/>
      <c r="HIZ248" s="34"/>
      <c r="HJA248" s="34"/>
      <c r="HJB248" s="34"/>
      <c r="HJC248" s="34"/>
      <c r="HJD248" s="34"/>
      <c r="HJE248" s="34"/>
      <c r="HJF248" s="34"/>
      <c r="HJG248" s="34"/>
      <c r="HJH248" s="34"/>
      <c r="HJI248" s="34"/>
      <c r="HJJ248" s="34"/>
      <c r="HJK248" s="34"/>
      <c r="HJL248" s="34"/>
      <c r="HJM248" s="34"/>
      <c r="HJN248" s="34"/>
      <c r="HJO248" s="34"/>
      <c r="HJP248" s="34"/>
      <c r="HJQ248" s="34"/>
      <c r="HJR248" s="34"/>
      <c r="HJS248" s="34"/>
      <c r="HJT248" s="34"/>
      <c r="HJU248" s="34"/>
      <c r="HJV248" s="34"/>
      <c r="HJW248" s="34"/>
      <c r="HJX248" s="34"/>
      <c r="HJY248" s="34"/>
      <c r="HJZ248" s="34"/>
      <c r="HKA248" s="34"/>
      <c r="HKB248" s="34"/>
      <c r="HKC248" s="34"/>
      <c r="HKD248" s="34"/>
      <c r="HKE248" s="34"/>
      <c r="HKF248" s="34"/>
      <c r="HKG248" s="34"/>
      <c r="HKH248" s="34"/>
      <c r="HKI248" s="34"/>
      <c r="HKJ248" s="34"/>
      <c r="HKK248" s="34"/>
      <c r="HKL248" s="34"/>
      <c r="HKM248" s="34"/>
      <c r="HKN248" s="34"/>
      <c r="HKO248" s="34"/>
      <c r="HKP248" s="34"/>
      <c r="HKQ248" s="34"/>
      <c r="HKR248" s="34"/>
      <c r="HKS248" s="34"/>
      <c r="HKT248" s="34"/>
      <c r="HKU248" s="34"/>
      <c r="HKV248" s="34"/>
      <c r="HKW248" s="34"/>
      <c r="HKX248" s="34"/>
      <c r="HKY248" s="34"/>
      <c r="HKZ248" s="34"/>
      <c r="HLA248" s="34"/>
      <c r="HLB248" s="34"/>
      <c r="HLC248" s="34"/>
      <c r="HLD248" s="34"/>
      <c r="HLE248" s="34"/>
      <c r="HLF248" s="34"/>
      <c r="HLG248" s="34"/>
      <c r="HLH248" s="34"/>
      <c r="HLI248" s="34"/>
      <c r="HLJ248" s="34"/>
      <c r="HLK248" s="34"/>
      <c r="HLL248" s="34"/>
      <c r="HLM248" s="34"/>
      <c r="HLN248" s="34"/>
      <c r="HLO248" s="34"/>
      <c r="HLP248" s="34"/>
      <c r="HLQ248" s="34"/>
      <c r="HLR248" s="34"/>
      <c r="HLS248" s="34"/>
      <c r="HLT248" s="34"/>
      <c r="HLU248" s="34"/>
      <c r="HLV248" s="34"/>
      <c r="HLW248" s="34"/>
      <c r="HLX248" s="34"/>
      <c r="HLY248" s="34"/>
      <c r="HLZ248" s="34"/>
      <c r="HMA248" s="34"/>
      <c r="HMB248" s="34"/>
      <c r="HMC248" s="34"/>
      <c r="HMD248" s="34"/>
      <c r="HME248" s="34"/>
      <c r="HMF248" s="34"/>
      <c r="HMG248" s="34"/>
      <c r="HMH248" s="34"/>
      <c r="HMI248" s="34"/>
      <c r="HMJ248" s="34"/>
      <c r="HMK248" s="34"/>
      <c r="HML248" s="34"/>
      <c r="HMM248" s="34"/>
      <c r="HMN248" s="34"/>
      <c r="HMO248" s="34"/>
      <c r="HMP248" s="34"/>
      <c r="HMQ248" s="34"/>
      <c r="HMR248" s="34"/>
      <c r="HMS248" s="34"/>
      <c r="HMT248" s="34"/>
      <c r="HMU248" s="34"/>
      <c r="HMV248" s="34"/>
      <c r="HMW248" s="34"/>
      <c r="HMX248" s="34"/>
      <c r="HMY248" s="34"/>
      <c r="HMZ248" s="34"/>
      <c r="HNA248" s="34"/>
      <c r="HNB248" s="34"/>
      <c r="HNC248" s="34"/>
      <c r="HND248" s="34"/>
      <c r="HNE248" s="34"/>
      <c r="HNF248" s="34"/>
      <c r="HNG248" s="34"/>
      <c r="HNH248" s="34"/>
      <c r="HNI248" s="34"/>
      <c r="HNJ248" s="34"/>
      <c r="HNK248" s="34"/>
      <c r="HNL248" s="34"/>
      <c r="HNM248" s="34"/>
      <c r="HNN248" s="34"/>
      <c r="HNO248" s="34"/>
      <c r="HNP248" s="34"/>
      <c r="HNQ248" s="34"/>
      <c r="HNR248" s="34"/>
      <c r="HNS248" s="34"/>
      <c r="HNT248" s="34"/>
      <c r="HNU248" s="34"/>
      <c r="HNV248" s="34"/>
      <c r="HNW248" s="34"/>
      <c r="HNX248" s="34"/>
      <c r="HNY248" s="34"/>
      <c r="HNZ248" s="34"/>
      <c r="HOA248" s="34"/>
      <c r="HOB248" s="34"/>
      <c r="HOC248" s="34"/>
      <c r="HOD248" s="34"/>
      <c r="HOE248" s="34"/>
      <c r="HOF248" s="34"/>
      <c r="HOG248" s="34"/>
      <c r="HOH248" s="34"/>
      <c r="HOI248" s="34"/>
      <c r="HOJ248" s="34"/>
      <c r="HOK248" s="34"/>
      <c r="HOL248" s="34"/>
      <c r="HOM248" s="34"/>
      <c r="HON248" s="34"/>
      <c r="HOO248" s="34"/>
      <c r="HOP248" s="34"/>
      <c r="HOQ248" s="34"/>
      <c r="HOR248" s="34"/>
      <c r="HOS248" s="34"/>
      <c r="HOT248" s="34"/>
      <c r="HOU248" s="34"/>
      <c r="HOV248" s="34"/>
      <c r="HOW248" s="34"/>
      <c r="HOX248" s="34"/>
      <c r="HOY248" s="34"/>
      <c r="HOZ248" s="34"/>
      <c r="HPA248" s="34"/>
      <c r="HPB248" s="34"/>
      <c r="HPC248" s="34"/>
      <c r="HPD248" s="34"/>
      <c r="HPE248" s="34"/>
      <c r="HPF248" s="34"/>
      <c r="HPG248" s="34"/>
      <c r="HPH248" s="34"/>
      <c r="HPI248" s="34"/>
      <c r="HPJ248" s="34"/>
      <c r="HPK248" s="34"/>
      <c r="HPL248" s="34"/>
      <c r="HPM248" s="34"/>
      <c r="HPN248" s="34"/>
      <c r="HPO248" s="34"/>
      <c r="HPP248" s="34"/>
      <c r="HPQ248" s="34"/>
      <c r="HPR248" s="34"/>
      <c r="HPS248" s="34"/>
      <c r="HPT248" s="34"/>
      <c r="HPU248" s="34"/>
      <c r="HPV248" s="34"/>
      <c r="HPW248" s="34"/>
      <c r="HPX248" s="34"/>
      <c r="HPY248" s="34"/>
      <c r="HPZ248" s="34"/>
      <c r="HQA248" s="34"/>
      <c r="HQB248" s="34"/>
      <c r="HQC248" s="34"/>
      <c r="HQD248" s="34"/>
      <c r="HQE248" s="34"/>
      <c r="HQF248" s="34"/>
      <c r="HQG248" s="34"/>
      <c r="HQH248" s="34"/>
      <c r="HQI248" s="34"/>
      <c r="HQJ248" s="34"/>
      <c r="HQK248" s="34"/>
      <c r="HQL248" s="34"/>
      <c r="HQM248" s="34"/>
      <c r="HQN248" s="34"/>
      <c r="HQO248" s="34"/>
      <c r="HQP248" s="34"/>
      <c r="HQQ248" s="34"/>
      <c r="HQR248" s="34"/>
      <c r="HQS248" s="34"/>
      <c r="HQT248" s="34"/>
      <c r="HQU248" s="34"/>
      <c r="HQV248" s="34"/>
      <c r="HQW248" s="34"/>
      <c r="HQX248" s="34"/>
      <c r="HQY248" s="34"/>
      <c r="HQZ248" s="34"/>
      <c r="HRA248" s="34"/>
      <c r="HRB248" s="34"/>
      <c r="HRC248" s="34"/>
      <c r="HRD248" s="34"/>
      <c r="HRE248" s="34"/>
      <c r="HRF248" s="34"/>
      <c r="HRG248" s="34"/>
      <c r="HRH248" s="34"/>
      <c r="HRI248" s="34"/>
      <c r="HRJ248" s="34"/>
      <c r="HRK248" s="34"/>
      <c r="HRL248" s="34"/>
      <c r="HRM248" s="34"/>
      <c r="HRN248" s="34"/>
      <c r="HRO248" s="34"/>
      <c r="HRP248" s="34"/>
      <c r="HRQ248" s="34"/>
      <c r="HRR248" s="34"/>
      <c r="HRS248" s="34"/>
      <c r="HRT248" s="34"/>
      <c r="HRU248" s="34"/>
      <c r="HRV248" s="34"/>
      <c r="HRW248" s="34"/>
      <c r="HRX248" s="34"/>
      <c r="HRY248" s="34"/>
      <c r="HRZ248" s="34"/>
      <c r="HSA248" s="34"/>
      <c r="HSB248" s="34"/>
      <c r="HSC248" s="34"/>
      <c r="HSD248" s="34"/>
      <c r="HSE248" s="34"/>
      <c r="HSF248" s="34"/>
      <c r="HSG248" s="34"/>
      <c r="HSH248" s="34"/>
      <c r="HSI248" s="34"/>
      <c r="HSJ248" s="34"/>
      <c r="HSK248" s="34"/>
      <c r="HSL248" s="34"/>
      <c r="HSM248" s="34"/>
      <c r="HSN248" s="34"/>
      <c r="HSO248" s="34"/>
      <c r="HSP248" s="34"/>
      <c r="HSQ248" s="34"/>
      <c r="HSR248" s="34"/>
      <c r="HSS248" s="34"/>
      <c r="HST248" s="34"/>
      <c r="HSU248" s="34"/>
      <c r="HSV248" s="34"/>
      <c r="HSW248" s="34"/>
      <c r="HSX248" s="34"/>
      <c r="HSY248" s="34"/>
      <c r="HSZ248" s="34"/>
      <c r="HTA248" s="34"/>
      <c r="HTB248" s="34"/>
      <c r="HTC248" s="34"/>
      <c r="HTD248" s="34"/>
      <c r="HTE248" s="34"/>
      <c r="HTF248" s="34"/>
      <c r="HTG248" s="34"/>
      <c r="HTH248" s="34"/>
      <c r="HTI248" s="34"/>
      <c r="HTJ248" s="34"/>
      <c r="HTK248" s="34"/>
      <c r="HTL248" s="34"/>
      <c r="HTM248" s="34"/>
      <c r="HTN248" s="34"/>
      <c r="HTO248" s="34"/>
      <c r="HTP248" s="34"/>
      <c r="HTQ248" s="34"/>
      <c r="HTR248" s="34"/>
      <c r="HTS248" s="34"/>
      <c r="HTT248" s="34"/>
      <c r="HTU248" s="34"/>
      <c r="HTV248" s="34"/>
      <c r="HTW248" s="34"/>
      <c r="HTX248" s="34"/>
      <c r="HTY248" s="34"/>
      <c r="HTZ248" s="34"/>
      <c r="HUA248" s="34"/>
      <c r="HUB248" s="34"/>
      <c r="HUC248" s="34"/>
      <c r="HUD248" s="34"/>
      <c r="HUE248" s="34"/>
      <c r="HUF248" s="34"/>
      <c r="HUG248" s="34"/>
      <c r="HUH248" s="34"/>
      <c r="HUI248" s="34"/>
      <c r="HUJ248" s="34"/>
      <c r="HUK248" s="34"/>
      <c r="HUL248" s="34"/>
      <c r="HUM248" s="34"/>
      <c r="HUN248" s="34"/>
      <c r="HUO248" s="34"/>
      <c r="HUP248" s="34"/>
      <c r="HUQ248" s="34"/>
      <c r="HUR248" s="34"/>
      <c r="HUS248" s="34"/>
      <c r="HUT248" s="34"/>
      <c r="HUU248" s="34"/>
      <c r="HUV248" s="34"/>
      <c r="HUW248" s="34"/>
      <c r="HUX248" s="34"/>
      <c r="HUY248" s="34"/>
      <c r="HUZ248" s="34"/>
      <c r="HVA248" s="34"/>
      <c r="HVB248" s="34"/>
      <c r="HVC248" s="34"/>
      <c r="HVD248" s="34"/>
      <c r="HVE248" s="34"/>
      <c r="HVF248" s="34"/>
      <c r="HVG248" s="34"/>
      <c r="HVH248" s="34"/>
      <c r="HVI248" s="34"/>
      <c r="HVJ248" s="34"/>
      <c r="HVK248" s="34"/>
      <c r="HVL248" s="34"/>
      <c r="HVM248" s="34"/>
      <c r="HVN248" s="34"/>
      <c r="HVO248" s="34"/>
      <c r="HVP248" s="34"/>
      <c r="HVQ248" s="34"/>
      <c r="HVR248" s="34"/>
      <c r="HVS248" s="34"/>
      <c r="HVT248" s="34"/>
      <c r="HVU248" s="34"/>
      <c r="HVV248" s="34"/>
      <c r="HVW248" s="34"/>
      <c r="HVX248" s="34"/>
      <c r="HVY248" s="34"/>
      <c r="HVZ248" s="34"/>
      <c r="HWA248" s="34"/>
      <c r="HWB248" s="34"/>
      <c r="HWC248" s="34"/>
      <c r="HWD248" s="34"/>
      <c r="HWE248" s="34"/>
      <c r="HWF248" s="34"/>
      <c r="HWG248" s="34"/>
      <c r="HWH248" s="34"/>
      <c r="HWI248" s="34"/>
      <c r="HWJ248" s="34"/>
      <c r="HWK248" s="34"/>
      <c r="HWL248" s="34"/>
      <c r="HWM248" s="34"/>
      <c r="HWN248" s="34"/>
      <c r="HWO248" s="34"/>
      <c r="HWP248" s="34"/>
      <c r="HWQ248" s="34"/>
      <c r="HWR248" s="34"/>
      <c r="HWS248" s="34"/>
      <c r="HWT248" s="34"/>
      <c r="HWU248" s="34"/>
      <c r="HWV248" s="34"/>
      <c r="HWW248" s="34"/>
      <c r="HWX248" s="34"/>
      <c r="HWY248" s="34"/>
      <c r="HWZ248" s="34"/>
      <c r="HXA248" s="34"/>
      <c r="HXB248" s="34"/>
      <c r="HXC248" s="34"/>
      <c r="HXD248" s="34"/>
      <c r="HXE248" s="34"/>
      <c r="HXF248" s="34"/>
      <c r="HXG248" s="34"/>
      <c r="HXH248" s="34"/>
      <c r="HXI248" s="34"/>
      <c r="HXJ248" s="34"/>
      <c r="HXK248" s="34"/>
      <c r="HXL248" s="34"/>
      <c r="HXM248" s="34"/>
      <c r="HXN248" s="34"/>
      <c r="HXO248" s="34"/>
      <c r="HXP248" s="34"/>
      <c r="HXQ248" s="34"/>
      <c r="HXR248" s="34"/>
      <c r="HXS248" s="34"/>
      <c r="HXT248" s="34"/>
      <c r="HXU248" s="34"/>
      <c r="HXV248" s="34"/>
      <c r="HXW248" s="34"/>
      <c r="HXX248" s="34"/>
      <c r="HXY248" s="34"/>
      <c r="HXZ248" s="34"/>
      <c r="HYA248" s="34"/>
      <c r="HYB248" s="34"/>
      <c r="HYC248" s="34"/>
      <c r="HYD248" s="34"/>
      <c r="HYE248" s="34"/>
      <c r="HYF248" s="34"/>
      <c r="HYG248" s="34"/>
      <c r="HYH248" s="34"/>
      <c r="HYI248" s="34"/>
      <c r="HYJ248" s="34"/>
      <c r="HYK248" s="34"/>
      <c r="HYL248" s="34"/>
      <c r="HYM248" s="34"/>
      <c r="HYN248" s="34"/>
      <c r="HYO248" s="34"/>
      <c r="HYP248" s="34"/>
      <c r="HYQ248" s="34"/>
      <c r="HYR248" s="34"/>
      <c r="HYS248" s="34"/>
      <c r="HYT248" s="34"/>
      <c r="HYU248" s="34"/>
      <c r="HYV248" s="34"/>
      <c r="HYW248" s="34"/>
      <c r="HYX248" s="34"/>
      <c r="HYY248" s="34"/>
      <c r="HYZ248" s="34"/>
      <c r="HZA248" s="34"/>
      <c r="HZB248" s="34"/>
      <c r="HZC248" s="34"/>
      <c r="HZD248" s="34"/>
      <c r="HZE248" s="34"/>
      <c r="HZF248" s="34"/>
      <c r="HZG248" s="34"/>
      <c r="HZH248" s="34"/>
      <c r="HZI248" s="34"/>
      <c r="HZJ248" s="34"/>
      <c r="HZK248" s="34"/>
      <c r="HZL248" s="34"/>
      <c r="HZM248" s="34"/>
      <c r="HZN248" s="34"/>
      <c r="HZO248" s="34"/>
      <c r="HZP248" s="34"/>
      <c r="HZQ248" s="34"/>
      <c r="HZR248" s="34"/>
      <c r="HZS248" s="34"/>
      <c r="HZT248" s="34"/>
      <c r="HZU248" s="34"/>
      <c r="HZV248" s="34"/>
      <c r="HZW248" s="34"/>
      <c r="HZX248" s="34"/>
      <c r="HZY248" s="34"/>
      <c r="HZZ248" s="34"/>
      <c r="IAA248" s="34"/>
      <c r="IAB248" s="34"/>
      <c r="IAC248" s="34"/>
      <c r="IAD248" s="34"/>
      <c r="IAE248" s="34"/>
      <c r="IAF248" s="34"/>
      <c r="IAG248" s="34"/>
      <c r="IAH248" s="34"/>
      <c r="IAI248" s="34"/>
      <c r="IAJ248" s="34"/>
      <c r="IAK248" s="34"/>
      <c r="IAL248" s="34"/>
      <c r="IAM248" s="34"/>
      <c r="IAN248" s="34"/>
      <c r="IAO248" s="34"/>
      <c r="IAP248" s="34"/>
      <c r="IAQ248" s="34"/>
      <c r="IAR248" s="34"/>
      <c r="IAS248" s="34"/>
      <c r="IAT248" s="34"/>
      <c r="IAU248" s="34"/>
      <c r="IAV248" s="34"/>
      <c r="IAW248" s="34"/>
      <c r="IAX248" s="34"/>
      <c r="IAY248" s="34"/>
      <c r="IAZ248" s="34"/>
      <c r="IBA248" s="34"/>
      <c r="IBB248" s="34"/>
      <c r="IBC248" s="34"/>
      <c r="IBD248" s="34"/>
      <c r="IBE248" s="34"/>
      <c r="IBF248" s="34"/>
      <c r="IBG248" s="34"/>
      <c r="IBH248" s="34"/>
      <c r="IBI248" s="34"/>
      <c r="IBJ248" s="34"/>
      <c r="IBK248" s="34"/>
      <c r="IBL248" s="34"/>
      <c r="IBM248" s="34"/>
      <c r="IBN248" s="34"/>
      <c r="IBO248" s="34"/>
      <c r="IBP248" s="34"/>
      <c r="IBQ248" s="34"/>
      <c r="IBR248" s="34"/>
      <c r="IBS248" s="34"/>
      <c r="IBT248" s="34"/>
      <c r="IBU248" s="34"/>
      <c r="IBV248" s="34"/>
      <c r="IBW248" s="34"/>
      <c r="IBX248" s="34"/>
      <c r="IBY248" s="34"/>
      <c r="IBZ248" s="34"/>
      <c r="ICA248" s="34"/>
      <c r="ICB248" s="34"/>
      <c r="ICC248" s="34"/>
      <c r="ICD248" s="34"/>
      <c r="ICE248" s="34"/>
      <c r="ICF248" s="34"/>
      <c r="ICG248" s="34"/>
      <c r="ICH248" s="34"/>
      <c r="ICI248" s="34"/>
      <c r="ICJ248" s="34"/>
      <c r="ICK248" s="34"/>
      <c r="ICL248" s="34"/>
      <c r="ICM248" s="34"/>
      <c r="ICN248" s="34"/>
      <c r="ICO248" s="34"/>
      <c r="ICP248" s="34"/>
      <c r="ICQ248" s="34"/>
      <c r="ICR248" s="34"/>
      <c r="ICS248" s="34"/>
      <c r="ICT248" s="34"/>
      <c r="ICU248" s="34"/>
      <c r="ICV248" s="34"/>
      <c r="ICW248" s="34"/>
      <c r="ICX248" s="34"/>
      <c r="ICY248" s="34"/>
      <c r="ICZ248" s="34"/>
      <c r="IDA248" s="34"/>
      <c r="IDB248" s="34"/>
      <c r="IDC248" s="34"/>
      <c r="IDD248" s="34"/>
      <c r="IDE248" s="34"/>
      <c r="IDF248" s="34"/>
      <c r="IDG248" s="34"/>
      <c r="IDH248" s="34"/>
      <c r="IDI248" s="34"/>
      <c r="IDJ248" s="34"/>
      <c r="IDK248" s="34"/>
      <c r="IDL248" s="34"/>
      <c r="IDM248" s="34"/>
      <c r="IDN248" s="34"/>
      <c r="IDO248" s="34"/>
      <c r="IDP248" s="34"/>
      <c r="IDQ248" s="34"/>
      <c r="IDR248" s="34"/>
      <c r="IDS248" s="34"/>
      <c r="IDT248" s="34"/>
      <c r="IDU248" s="34"/>
      <c r="IDV248" s="34"/>
      <c r="IDW248" s="34"/>
      <c r="IDX248" s="34"/>
      <c r="IDY248" s="34"/>
      <c r="IDZ248" s="34"/>
      <c r="IEA248" s="34"/>
      <c r="IEB248" s="34"/>
      <c r="IEC248" s="34"/>
      <c r="IED248" s="34"/>
      <c r="IEE248" s="34"/>
      <c r="IEF248" s="34"/>
      <c r="IEG248" s="34"/>
      <c r="IEH248" s="34"/>
      <c r="IEI248" s="34"/>
      <c r="IEJ248" s="34"/>
      <c r="IEK248" s="34"/>
      <c r="IEL248" s="34"/>
      <c r="IEM248" s="34"/>
      <c r="IEN248" s="34"/>
      <c r="IEO248" s="34"/>
      <c r="IEP248" s="34"/>
      <c r="IEQ248" s="34"/>
      <c r="IER248" s="34"/>
      <c r="IES248" s="34"/>
      <c r="IET248" s="34"/>
      <c r="IEU248" s="34"/>
      <c r="IEV248" s="34"/>
      <c r="IEW248" s="34"/>
      <c r="IEX248" s="34"/>
      <c r="IEY248" s="34"/>
      <c r="IEZ248" s="34"/>
      <c r="IFA248" s="34"/>
      <c r="IFB248" s="34"/>
      <c r="IFC248" s="34"/>
      <c r="IFD248" s="34"/>
      <c r="IFE248" s="34"/>
      <c r="IFF248" s="34"/>
      <c r="IFG248" s="34"/>
      <c r="IFH248" s="34"/>
      <c r="IFI248" s="34"/>
      <c r="IFJ248" s="34"/>
      <c r="IFK248" s="34"/>
      <c r="IFL248" s="34"/>
      <c r="IFM248" s="34"/>
      <c r="IFN248" s="34"/>
      <c r="IFO248" s="34"/>
      <c r="IFP248" s="34"/>
      <c r="IFQ248" s="34"/>
      <c r="IFR248" s="34"/>
      <c r="IFS248" s="34"/>
      <c r="IFT248" s="34"/>
      <c r="IFU248" s="34"/>
      <c r="IFV248" s="34"/>
      <c r="IFW248" s="34"/>
      <c r="IFX248" s="34"/>
      <c r="IFY248" s="34"/>
      <c r="IFZ248" s="34"/>
      <c r="IGA248" s="34"/>
      <c r="IGB248" s="34"/>
      <c r="IGC248" s="34"/>
      <c r="IGD248" s="34"/>
      <c r="IGE248" s="34"/>
      <c r="IGF248" s="34"/>
      <c r="IGG248" s="34"/>
      <c r="IGH248" s="34"/>
      <c r="IGI248" s="34"/>
      <c r="IGJ248" s="34"/>
      <c r="IGK248" s="34"/>
      <c r="IGL248" s="34"/>
      <c r="IGM248" s="34"/>
      <c r="IGN248" s="34"/>
      <c r="IGO248" s="34"/>
      <c r="IGP248" s="34"/>
      <c r="IGQ248" s="34"/>
      <c r="IGR248" s="34"/>
      <c r="IGS248" s="34"/>
      <c r="IGT248" s="34"/>
      <c r="IGU248" s="34"/>
      <c r="IGV248" s="34"/>
      <c r="IGW248" s="34"/>
      <c r="IGX248" s="34"/>
      <c r="IGY248" s="34"/>
      <c r="IGZ248" s="34"/>
      <c r="IHA248" s="34"/>
      <c r="IHB248" s="34"/>
      <c r="IHC248" s="34"/>
      <c r="IHD248" s="34"/>
      <c r="IHE248" s="34"/>
      <c r="IHF248" s="34"/>
      <c r="IHG248" s="34"/>
      <c r="IHH248" s="34"/>
      <c r="IHI248" s="34"/>
      <c r="IHJ248" s="34"/>
      <c r="IHK248" s="34"/>
      <c r="IHL248" s="34"/>
      <c r="IHM248" s="34"/>
      <c r="IHN248" s="34"/>
      <c r="IHO248" s="34"/>
      <c r="IHP248" s="34"/>
      <c r="IHQ248" s="34"/>
      <c r="IHR248" s="34"/>
      <c r="IHS248" s="34"/>
      <c r="IHT248" s="34"/>
      <c r="IHU248" s="34"/>
      <c r="IHV248" s="34"/>
      <c r="IHW248" s="34"/>
      <c r="IHX248" s="34"/>
      <c r="IHY248" s="34"/>
      <c r="IHZ248" s="34"/>
      <c r="IIA248" s="34"/>
      <c r="IIB248" s="34"/>
      <c r="IIC248" s="34"/>
      <c r="IID248" s="34"/>
      <c r="IIE248" s="34"/>
      <c r="IIF248" s="34"/>
      <c r="IIG248" s="34"/>
      <c r="IIH248" s="34"/>
      <c r="III248" s="34"/>
      <c r="IIJ248" s="34"/>
      <c r="IIK248" s="34"/>
      <c r="IIL248" s="34"/>
      <c r="IIM248" s="34"/>
      <c r="IIN248" s="34"/>
      <c r="IIO248" s="34"/>
      <c r="IIP248" s="34"/>
      <c r="IIQ248" s="34"/>
      <c r="IIR248" s="34"/>
      <c r="IIS248" s="34"/>
      <c r="IIT248" s="34"/>
      <c r="IIU248" s="34"/>
      <c r="IIV248" s="34"/>
      <c r="IIW248" s="34"/>
      <c r="IIX248" s="34"/>
      <c r="IIY248" s="34"/>
      <c r="IIZ248" s="34"/>
      <c r="IJA248" s="34"/>
      <c r="IJB248" s="34"/>
      <c r="IJC248" s="34"/>
      <c r="IJD248" s="34"/>
      <c r="IJE248" s="34"/>
      <c r="IJF248" s="34"/>
      <c r="IJG248" s="34"/>
      <c r="IJH248" s="34"/>
      <c r="IJI248" s="34"/>
      <c r="IJJ248" s="34"/>
      <c r="IJK248" s="34"/>
      <c r="IJL248" s="34"/>
      <c r="IJM248" s="34"/>
      <c r="IJN248" s="34"/>
      <c r="IJO248" s="34"/>
      <c r="IJP248" s="34"/>
      <c r="IJQ248" s="34"/>
      <c r="IJR248" s="34"/>
      <c r="IJS248" s="34"/>
      <c r="IJT248" s="34"/>
      <c r="IJU248" s="34"/>
      <c r="IJV248" s="34"/>
      <c r="IJW248" s="34"/>
      <c r="IJX248" s="34"/>
      <c r="IJY248" s="34"/>
      <c r="IJZ248" s="34"/>
      <c r="IKA248" s="34"/>
      <c r="IKB248" s="34"/>
      <c r="IKC248" s="34"/>
      <c r="IKD248" s="34"/>
      <c r="IKE248" s="34"/>
      <c r="IKF248" s="34"/>
      <c r="IKG248" s="34"/>
      <c r="IKH248" s="34"/>
      <c r="IKI248" s="34"/>
      <c r="IKJ248" s="34"/>
      <c r="IKK248" s="34"/>
      <c r="IKL248" s="34"/>
      <c r="IKM248" s="34"/>
      <c r="IKN248" s="34"/>
      <c r="IKO248" s="34"/>
      <c r="IKP248" s="34"/>
      <c r="IKQ248" s="34"/>
      <c r="IKR248" s="34"/>
      <c r="IKS248" s="34"/>
      <c r="IKT248" s="34"/>
      <c r="IKU248" s="34"/>
      <c r="IKV248" s="34"/>
      <c r="IKW248" s="34"/>
      <c r="IKX248" s="34"/>
      <c r="IKY248" s="34"/>
      <c r="IKZ248" s="34"/>
      <c r="ILA248" s="34"/>
      <c r="ILB248" s="34"/>
      <c r="ILC248" s="34"/>
      <c r="ILD248" s="34"/>
      <c r="ILE248" s="34"/>
      <c r="ILF248" s="34"/>
      <c r="ILG248" s="34"/>
      <c r="ILH248" s="34"/>
      <c r="ILI248" s="34"/>
      <c r="ILJ248" s="34"/>
      <c r="ILK248" s="34"/>
      <c r="ILL248" s="34"/>
      <c r="ILM248" s="34"/>
      <c r="ILN248" s="34"/>
      <c r="ILO248" s="34"/>
      <c r="ILP248" s="34"/>
      <c r="ILQ248" s="34"/>
      <c r="ILR248" s="34"/>
      <c r="ILS248" s="34"/>
      <c r="ILT248" s="34"/>
      <c r="ILU248" s="34"/>
      <c r="ILV248" s="34"/>
      <c r="ILW248" s="34"/>
      <c r="ILX248" s="34"/>
      <c r="ILY248" s="34"/>
      <c r="ILZ248" s="34"/>
      <c r="IMA248" s="34"/>
      <c r="IMB248" s="34"/>
      <c r="IMC248" s="34"/>
      <c r="IMD248" s="34"/>
      <c r="IME248" s="34"/>
      <c r="IMF248" s="34"/>
      <c r="IMG248" s="34"/>
      <c r="IMH248" s="34"/>
      <c r="IMI248" s="34"/>
      <c r="IMJ248" s="34"/>
      <c r="IMK248" s="34"/>
      <c r="IML248" s="34"/>
      <c r="IMM248" s="34"/>
      <c r="IMN248" s="34"/>
      <c r="IMO248" s="34"/>
      <c r="IMP248" s="34"/>
      <c r="IMQ248" s="34"/>
      <c r="IMR248" s="34"/>
      <c r="IMS248" s="34"/>
      <c r="IMT248" s="34"/>
      <c r="IMU248" s="34"/>
      <c r="IMV248" s="34"/>
      <c r="IMW248" s="34"/>
      <c r="IMX248" s="34"/>
      <c r="IMY248" s="34"/>
      <c r="IMZ248" s="34"/>
      <c r="INA248" s="34"/>
      <c r="INB248" s="34"/>
      <c r="INC248" s="34"/>
      <c r="IND248" s="34"/>
      <c r="INE248" s="34"/>
      <c r="INF248" s="34"/>
      <c r="ING248" s="34"/>
      <c r="INH248" s="34"/>
      <c r="INI248" s="34"/>
      <c r="INJ248" s="34"/>
      <c r="INK248" s="34"/>
      <c r="INL248" s="34"/>
      <c r="INM248" s="34"/>
      <c r="INN248" s="34"/>
      <c r="INO248" s="34"/>
      <c r="INP248" s="34"/>
      <c r="INQ248" s="34"/>
      <c r="INR248" s="34"/>
      <c r="INS248" s="34"/>
      <c r="INT248" s="34"/>
      <c r="INU248" s="34"/>
      <c r="INV248" s="34"/>
      <c r="INW248" s="34"/>
      <c r="INX248" s="34"/>
      <c r="INY248" s="34"/>
      <c r="INZ248" s="34"/>
      <c r="IOA248" s="34"/>
      <c r="IOB248" s="34"/>
      <c r="IOC248" s="34"/>
      <c r="IOD248" s="34"/>
      <c r="IOE248" s="34"/>
      <c r="IOF248" s="34"/>
      <c r="IOG248" s="34"/>
      <c r="IOH248" s="34"/>
      <c r="IOI248" s="34"/>
      <c r="IOJ248" s="34"/>
      <c r="IOK248" s="34"/>
      <c r="IOL248" s="34"/>
      <c r="IOM248" s="34"/>
      <c r="ION248" s="34"/>
      <c r="IOO248" s="34"/>
      <c r="IOP248" s="34"/>
      <c r="IOQ248" s="34"/>
      <c r="IOR248" s="34"/>
      <c r="IOS248" s="34"/>
      <c r="IOT248" s="34"/>
      <c r="IOU248" s="34"/>
      <c r="IOV248" s="34"/>
      <c r="IOW248" s="34"/>
      <c r="IOX248" s="34"/>
      <c r="IOY248" s="34"/>
      <c r="IOZ248" s="34"/>
      <c r="IPA248" s="34"/>
      <c r="IPB248" s="34"/>
      <c r="IPC248" s="34"/>
      <c r="IPD248" s="34"/>
      <c r="IPE248" s="34"/>
      <c r="IPF248" s="34"/>
      <c r="IPG248" s="34"/>
      <c r="IPH248" s="34"/>
      <c r="IPI248" s="34"/>
      <c r="IPJ248" s="34"/>
      <c r="IPK248" s="34"/>
      <c r="IPL248" s="34"/>
      <c r="IPM248" s="34"/>
      <c r="IPN248" s="34"/>
      <c r="IPO248" s="34"/>
      <c r="IPP248" s="34"/>
      <c r="IPQ248" s="34"/>
      <c r="IPR248" s="34"/>
      <c r="IPS248" s="34"/>
      <c r="IPT248" s="34"/>
      <c r="IPU248" s="34"/>
      <c r="IPV248" s="34"/>
      <c r="IPW248" s="34"/>
      <c r="IPX248" s="34"/>
      <c r="IPY248" s="34"/>
      <c r="IPZ248" s="34"/>
      <c r="IQA248" s="34"/>
      <c r="IQB248" s="34"/>
      <c r="IQC248" s="34"/>
      <c r="IQD248" s="34"/>
      <c r="IQE248" s="34"/>
      <c r="IQF248" s="34"/>
      <c r="IQG248" s="34"/>
      <c r="IQH248" s="34"/>
      <c r="IQI248" s="34"/>
      <c r="IQJ248" s="34"/>
      <c r="IQK248" s="34"/>
      <c r="IQL248" s="34"/>
      <c r="IQM248" s="34"/>
      <c r="IQN248" s="34"/>
      <c r="IQO248" s="34"/>
      <c r="IQP248" s="34"/>
      <c r="IQQ248" s="34"/>
      <c r="IQR248" s="34"/>
      <c r="IQS248" s="34"/>
      <c r="IQT248" s="34"/>
      <c r="IQU248" s="34"/>
      <c r="IQV248" s="34"/>
      <c r="IQW248" s="34"/>
      <c r="IQX248" s="34"/>
      <c r="IQY248" s="34"/>
      <c r="IQZ248" s="34"/>
      <c r="IRA248" s="34"/>
      <c r="IRB248" s="34"/>
      <c r="IRC248" s="34"/>
      <c r="IRD248" s="34"/>
      <c r="IRE248" s="34"/>
      <c r="IRF248" s="34"/>
      <c r="IRG248" s="34"/>
      <c r="IRH248" s="34"/>
      <c r="IRI248" s="34"/>
      <c r="IRJ248" s="34"/>
      <c r="IRK248" s="34"/>
      <c r="IRL248" s="34"/>
      <c r="IRM248" s="34"/>
      <c r="IRN248" s="34"/>
      <c r="IRO248" s="34"/>
      <c r="IRP248" s="34"/>
      <c r="IRQ248" s="34"/>
      <c r="IRR248" s="34"/>
      <c r="IRS248" s="34"/>
      <c r="IRT248" s="34"/>
      <c r="IRU248" s="34"/>
      <c r="IRV248" s="34"/>
      <c r="IRW248" s="34"/>
      <c r="IRX248" s="34"/>
      <c r="IRY248" s="34"/>
      <c r="IRZ248" s="34"/>
      <c r="ISA248" s="34"/>
      <c r="ISB248" s="34"/>
      <c r="ISC248" s="34"/>
      <c r="ISD248" s="34"/>
      <c r="ISE248" s="34"/>
      <c r="ISF248" s="34"/>
      <c r="ISG248" s="34"/>
      <c r="ISH248" s="34"/>
      <c r="ISI248" s="34"/>
      <c r="ISJ248" s="34"/>
      <c r="ISK248" s="34"/>
      <c r="ISL248" s="34"/>
      <c r="ISM248" s="34"/>
      <c r="ISN248" s="34"/>
      <c r="ISO248" s="34"/>
      <c r="ISP248" s="34"/>
      <c r="ISQ248" s="34"/>
      <c r="ISR248" s="34"/>
      <c r="ISS248" s="34"/>
      <c r="IST248" s="34"/>
      <c r="ISU248" s="34"/>
      <c r="ISV248" s="34"/>
      <c r="ISW248" s="34"/>
      <c r="ISX248" s="34"/>
      <c r="ISY248" s="34"/>
      <c r="ISZ248" s="34"/>
      <c r="ITA248" s="34"/>
      <c r="ITB248" s="34"/>
      <c r="ITC248" s="34"/>
      <c r="ITD248" s="34"/>
      <c r="ITE248" s="34"/>
      <c r="ITF248" s="34"/>
      <c r="ITG248" s="34"/>
      <c r="ITH248" s="34"/>
      <c r="ITI248" s="34"/>
      <c r="ITJ248" s="34"/>
      <c r="ITK248" s="34"/>
      <c r="ITL248" s="34"/>
      <c r="ITM248" s="34"/>
      <c r="ITN248" s="34"/>
      <c r="ITO248" s="34"/>
      <c r="ITP248" s="34"/>
      <c r="ITQ248" s="34"/>
      <c r="ITR248" s="34"/>
      <c r="ITS248" s="34"/>
      <c r="ITT248" s="34"/>
      <c r="ITU248" s="34"/>
      <c r="ITV248" s="34"/>
      <c r="ITW248" s="34"/>
      <c r="ITX248" s="34"/>
      <c r="ITY248" s="34"/>
      <c r="ITZ248" s="34"/>
      <c r="IUA248" s="34"/>
      <c r="IUB248" s="34"/>
      <c r="IUC248" s="34"/>
      <c r="IUD248" s="34"/>
      <c r="IUE248" s="34"/>
      <c r="IUF248" s="34"/>
      <c r="IUG248" s="34"/>
      <c r="IUH248" s="34"/>
      <c r="IUI248" s="34"/>
      <c r="IUJ248" s="34"/>
      <c r="IUK248" s="34"/>
      <c r="IUL248" s="34"/>
      <c r="IUM248" s="34"/>
      <c r="IUN248" s="34"/>
      <c r="IUO248" s="34"/>
      <c r="IUP248" s="34"/>
      <c r="IUQ248" s="34"/>
      <c r="IUR248" s="34"/>
      <c r="IUS248" s="34"/>
      <c r="IUT248" s="34"/>
      <c r="IUU248" s="34"/>
      <c r="IUV248" s="34"/>
      <c r="IUW248" s="34"/>
      <c r="IUX248" s="34"/>
      <c r="IUY248" s="34"/>
      <c r="IUZ248" s="34"/>
      <c r="IVA248" s="34"/>
      <c r="IVB248" s="34"/>
      <c r="IVC248" s="34"/>
      <c r="IVD248" s="34"/>
      <c r="IVE248" s="34"/>
      <c r="IVF248" s="34"/>
      <c r="IVG248" s="34"/>
      <c r="IVH248" s="34"/>
      <c r="IVI248" s="34"/>
      <c r="IVJ248" s="34"/>
      <c r="IVK248" s="34"/>
      <c r="IVL248" s="34"/>
      <c r="IVM248" s="34"/>
      <c r="IVN248" s="34"/>
      <c r="IVO248" s="34"/>
      <c r="IVP248" s="34"/>
      <c r="IVQ248" s="34"/>
      <c r="IVR248" s="34"/>
      <c r="IVS248" s="34"/>
      <c r="IVT248" s="34"/>
      <c r="IVU248" s="34"/>
      <c r="IVV248" s="34"/>
      <c r="IVW248" s="34"/>
      <c r="IVX248" s="34"/>
      <c r="IVY248" s="34"/>
      <c r="IVZ248" s="34"/>
      <c r="IWA248" s="34"/>
      <c r="IWB248" s="34"/>
      <c r="IWC248" s="34"/>
      <c r="IWD248" s="34"/>
      <c r="IWE248" s="34"/>
      <c r="IWF248" s="34"/>
      <c r="IWG248" s="34"/>
      <c r="IWH248" s="34"/>
      <c r="IWI248" s="34"/>
      <c r="IWJ248" s="34"/>
      <c r="IWK248" s="34"/>
      <c r="IWL248" s="34"/>
      <c r="IWM248" s="34"/>
      <c r="IWN248" s="34"/>
      <c r="IWO248" s="34"/>
      <c r="IWP248" s="34"/>
      <c r="IWQ248" s="34"/>
      <c r="IWR248" s="34"/>
      <c r="IWS248" s="34"/>
      <c r="IWT248" s="34"/>
      <c r="IWU248" s="34"/>
      <c r="IWV248" s="34"/>
      <c r="IWW248" s="34"/>
      <c r="IWX248" s="34"/>
      <c r="IWY248" s="34"/>
      <c r="IWZ248" s="34"/>
      <c r="IXA248" s="34"/>
      <c r="IXB248" s="34"/>
      <c r="IXC248" s="34"/>
      <c r="IXD248" s="34"/>
      <c r="IXE248" s="34"/>
      <c r="IXF248" s="34"/>
      <c r="IXG248" s="34"/>
      <c r="IXH248" s="34"/>
      <c r="IXI248" s="34"/>
      <c r="IXJ248" s="34"/>
      <c r="IXK248" s="34"/>
      <c r="IXL248" s="34"/>
      <c r="IXM248" s="34"/>
      <c r="IXN248" s="34"/>
      <c r="IXO248" s="34"/>
      <c r="IXP248" s="34"/>
      <c r="IXQ248" s="34"/>
      <c r="IXR248" s="34"/>
      <c r="IXS248" s="34"/>
      <c r="IXT248" s="34"/>
      <c r="IXU248" s="34"/>
      <c r="IXV248" s="34"/>
      <c r="IXW248" s="34"/>
      <c r="IXX248" s="34"/>
      <c r="IXY248" s="34"/>
      <c r="IXZ248" s="34"/>
      <c r="IYA248" s="34"/>
      <c r="IYB248" s="34"/>
      <c r="IYC248" s="34"/>
      <c r="IYD248" s="34"/>
      <c r="IYE248" s="34"/>
      <c r="IYF248" s="34"/>
      <c r="IYG248" s="34"/>
      <c r="IYH248" s="34"/>
      <c r="IYI248" s="34"/>
      <c r="IYJ248" s="34"/>
      <c r="IYK248" s="34"/>
      <c r="IYL248" s="34"/>
      <c r="IYM248" s="34"/>
      <c r="IYN248" s="34"/>
      <c r="IYO248" s="34"/>
      <c r="IYP248" s="34"/>
      <c r="IYQ248" s="34"/>
      <c r="IYR248" s="34"/>
      <c r="IYS248" s="34"/>
      <c r="IYT248" s="34"/>
      <c r="IYU248" s="34"/>
      <c r="IYV248" s="34"/>
      <c r="IYW248" s="34"/>
      <c r="IYX248" s="34"/>
      <c r="IYY248" s="34"/>
      <c r="IYZ248" s="34"/>
      <c r="IZA248" s="34"/>
      <c r="IZB248" s="34"/>
      <c r="IZC248" s="34"/>
      <c r="IZD248" s="34"/>
      <c r="IZE248" s="34"/>
      <c r="IZF248" s="34"/>
      <c r="IZG248" s="34"/>
      <c r="IZH248" s="34"/>
      <c r="IZI248" s="34"/>
      <c r="IZJ248" s="34"/>
      <c r="IZK248" s="34"/>
      <c r="IZL248" s="34"/>
      <c r="IZM248" s="34"/>
      <c r="IZN248" s="34"/>
      <c r="IZO248" s="34"/>
      <c r="IZP248" s="34"/>
      <c r="IZQ248" s="34"/>
      <c r="IZR248" s="34"/>
      <c r="IZS248" s="34"/>
      <c r="IZT248" s="34"/>
      <c r="IZU248" s="34"/>
      <c r="IZV248" s="34"/>
      <c r="IZW248" s="34"/>
      <c r="IZX248" s="34"/>
      <c r="IZY248" s="34"/>
      <c r="IZZ248" s="34"/>
      <c r="JAA248" s="34"/>
      <c r="JAB248" s="34"/>
      <c r="JAC248" s="34"/>
      <c r="JAD248" s="34"/>
      <c r="JAE248" s="34"/>
      <c r="JAF248" s="34"/>
      <c r="JAG248" s="34"/>
      <c r="JAH248" s="34"/>
      <c r="JAI248" s="34"/>
      <c r="JAJ248" s="34"/>
      <c r="JAK248" s="34"/>
      <c r="JAL248" s="34"/>
      <c r="JAM248" s="34"/>
      <c r="JAN248" s="34"/>
      <c r="JAO248" s="34"/>
      <c r="JAP248" s="34"/>
      <c r="JAQ248" s="34"/>
      <c r="JAR248" s="34"/>
      <c r="JAS248" s="34"/>
      <c r="JAT248" s="34"/>
      <c r="JAU248" s="34"/>
      <c r="JAV248" s="34"/>
      <c r="JAW248" s="34"/>
      <c r="JAX248" s="34"/>
      <c r="JAY248" s="34"/>
      <c r="JAZ248" s="34"/>
      <c r="JBA248" s="34"/>
      <c r="JBB248" s="34"/>
      <c r="JBC248" s="34"/>
      <c r="JBD248" s="34"/>
      <c r="JBE248" s="34"/>
      <c r="JBF248" s="34"/>
      <c r="JBG248" s="34"/>
      <c r="JBH248" s="34"/>
      <c r="JBI248" s="34"/>
      <c r="JBJ248" s="34"/>
      <c r="JBK248" s="34"/>
      <c r="JBL248" s="34"/>
      <c r="JBM248" s="34"/>
      <c r="JBN248" s="34"/>
      <c r="JBO248" s="34"/>
      <c r="JBP248" s="34"/>
      <c r="JBQ248" s="34"/>
      <c r="JBR248" s="34"/>
      <c r="JBS248" s="34"/>
      <c r="JBT248" s="34"/>
      <c r="JBU248" s="34"/>
      <c r="JBV248" s="34"/>
      <c r="JBW248" s="34"/>
      <c r="JBX248" s="34"/>
      <c r="JBY248" s="34"/>
      <c r="JBZ248" s="34"/>
      <c r="JCA248" s="34"/>
      <c r="JCB248" s="34"/>
      <c r="JCC248" s="34"/>
      <c r="JCD248" s="34"/>
      <c r="JCE248" s="34"/>
      <c r="JCF248" s="34"/>
      <c r="JCG248" s="34"/>
      <c r="JCH248" s="34"/>
      <c r="JCI248" s="34"/>
      <c r="JCJ248" s="34"/>
      <c r="JCK248" s="34"/>
      <c r="JCL248" s="34"/>
      <c r="JCM248" s="34"/>
      <c r="JCN248" s="34"/>
      <c r="JCO248" s="34"/>
      <c r="JCP248" s="34"/>
      <c r="JCQ248" s="34"/>
      <c r="JCR248" s="34"/>
      <c r="JCS248" s="34"/>
      <c r="JCT248" s="34"/>
      <c r="JCU248" s="34"/>
      <c r="JCV248" s="34"/>
      <c r="JCW248" s="34"/>
      <c r="JCX248" s="34"/>
      <c r="JCY248" s="34"/>
      <c r="JCZ248" s="34"/>
      <c r="JDA248" s="34"/>
      <c r="JDB248" s="34"/>
      <c r="JDC248" s="34"/>
      <c r="JDD248" s="34"/>
      <c r="JDE248" s="34"/>
      <c r="JDF248" s="34"/>
      <c r="JDG248" s="34"/>
      <c r="JDH248" s="34"/>
      <c r="JDI248" s="34"/>
      <c r="JDJ248" s="34"/>
      <c r="JDK248" s="34"/>
      <c r="JDL248" s="34"/>
      <c r="JDM248" s="34"/>
      <c r="JDN248" s="34"/>
      <c r="JDO248" s="34"/>
      <c r="JDP248" s="34"/>
      <c r="JDQ248" s="34"/>
      <c r="JDR248" s="34"/>
      <c r="JDS248" s="34"/>
      <c r="JDT248" s="34"/>
      <c r="JDU248" s="34"/>
      <c r="JDV248" s="34"/>
      <c r="JDW248" s="34"/>
      <c r="JDX248" s="34"/>
      <c r="JDY248" s="34"/>
      <c r="JDZ248" s="34"/>
      <c r="JEA248" s="34"/>
      <c r="JEB248" s="34"/>
      <c r="JEC248" s="34"/>
      <c r="JED248" s="34"/>
      <c r="JEE248" s="34"/>
      <c r="JEF248" s="34"/>
      <c r="JEG248" s="34"/>
      <c r="JEH248" s="34"/>
      <c r="JEI248" s="34"/>
      <c r="JEJ248" s="34"/>
      <c r="JEK248" s="34"/>
      <c r="JEL248" s="34"/>
      <c r="JEM248" s="34"/>
      <c r="JEN248" s="34"/>
      <c r="JEO248" s="34"/>
      <c r="JEP248" s="34"/>
      <c r="JEQ248" s="34"/>
      <c r="JER248" s="34"/>
      <c r="JES248" s="34"/>
      <c r="JET248" s="34"/>
      <c r="JEU248" s="34"/>
      <c r="JEV248" s="34"/>
      <c r="JEW248" s="34"/>
      <c r="JEX248" s="34"/>
      <c r="JEY248" s="34"/>
      <c r="JEZ248" s="34"/>
      <c r="JFA248" s="34"/>
      <c r="JFB248" s="34"/>
      <c r="JFC248" s="34"/>
      <c r="JFD248" s="34"/>
      <c r="JFE248" s="34"/>
      <c r="JFF248" s="34"/>
      <c r="JFG248" s="34"/>
      <c r="JFH248" s="34"/>
      <c r="JFI248" s="34"/>
      <c r="JFJ248" s="34"/>
      <c r="JFK248" s="34"/>
      <c r="JFL248" s="34"/>
      <c r="JFM248" s="34"/>
      <c r="JFN248" s="34"/>
      <c r="JFO248" s="34"/>
      <c r="JFP248" s="34"/>
      <c r="JFQ248" s="34"/>
      <c r="JFR248" s="34"/>
      <c r="JFS248" s="34"/>
      <c r="JFT248" s="34"/>
      <c r="JFU248" s="34"/>
      <c r="JFV248" s="34"/>
      <c r="JFW248" s="34"/>
      <c r="JFX248" s="34"/>
      <c r="JFY248" s="34"/>
      <c r="JFZ248" s="34"/>
      <c r="JGA248" s="34"/>
      <c r="JGB248" s="34"/>
      <c r="JGC248" s="34"/>
      <c r="JGD248" s="34"/>
      <c r="JGE248" s="34"/>
      <c r="JGF248" s="34"/>
      <c r="JGG248" s="34"/>
      <c r="JGH248" s="34"/>
      <c r="JGI248" s="34"/>
      <c r="JGJ248" s="34"/>
      <c r="JGK248" s="34"/>
      <c r="JGL248" s="34"/>
      <c r="JGM248" s="34"/>
      <c r="JGN248" s="34"/>
      <c r="JGO248" s="34"/>
      <c r="JGP248" s="34"/>
      <c r="JGQ248" s="34"/>
      <c r="JGR248" s="34"/>
      <c r="JGS248" s="34"/>
      <c r="JGT248" s="34"/>
      <c r="JGU248" s="34"/>
      <c r="JGV248" s="34"/>
      <c r="JGW248" s="34"/>
      <c r="JGX248" s="34"/>
      <c r="JGY248" s="34"/>
      <c r="JGZ248" s="34"/>
      <c r="JHA248" s="34"/>
      <c r="JHB248" s="34"/>
      <c r="JHC248" s="34"/>
      <c r="JHD248" s="34"/>
      <c r="JHE248" s="34"/>
      <c r="JHF248" s="34"/>
      <c r="JHG248" s="34"/>
      <c r="JHH248" s="34"/>
      <c r="JHI248" s="34"/>
      <c r="JHJ248" s="34"/>
      <c r="JHK248" s="34"/>
      <c r="JHL248" s="34"/>
      <c r="JHM248" s="34"/>
      <c r="JHN248" s="34"/>
      <c r="JHO248" s="34"/>
      <c r="JHP248" s="34"/>
      <c r="JHQ248" s="34"/>
      <c r="JHR248" s="34"/>
      <c r="JHS248" s="34"/>
      <c r="JHT248" s="34"/>
      <c r="JHU248" s="34"/>
      <c r="JHV248" s="34"/>
      <c r="JHW248" s="34"/>
      <c r="JHX248" s="34"/>
      <c r="JHY248" s="34"/>
      <c r="JHZ248" s="34"/>
      <c r="JIA248" s="34"/>
      <c r="JIB248" s="34"/>
      <c r="JIC248" s="34"/>
      <c r="JID248" s="34"/>
      <c r="JIE248" s="34"/>
      <c r="JIF248" s="34"/>
      <c r="JIG248" s="34"/>
      <c r="JIH248" s="34"/>
      <c r="JII248" s="34"/>
      <c r="JIJ248" s="34"/>
      <c r="JIK248" s="34"/>
      <c r="JIL248" s="34"/>
      <c r="JIM248" s="34"/>
      <c r="JIN248" s="34"/>
      <c r="JIO248" s="34"/>
      <c r="JIP248" s="34"/>
      <c r="JIQ248" s="34"/>
      <c r="JIR248" s="34"/>
      <c r="JIS248" s="34"/>
      <c r="JIT248" s="34"/>
      <c r="JIU248" s="34"/>
      <c r="JIV248" s="34"/>
      <c r="JIW248" s="34"/>
      <c r="JIX248" s="34"/>
      <c r="JIY248" s="34"/>
      <c r="JIZ248" s="34"/>
      <c r="JJA248" s="34"/>
      <c r="JJB248" s="34"/>
      <c r="JJC248" s="34"/>
      <c r="JJD248" s="34"/>
      <c r="JJE248" s="34"/>
      <c r="JJF248" s="34"/>
      <c r="JJG248" s="34"/>
      <c r="JJH248" s="34"/>
      <c r="JJI248" s="34"/>
      <c r="JJJ248" s="34"/>
      <c r="JJK248" s="34"/>
      <c r="JJL248" s="34"/>
      <c r="JJM248" s="34"/>
      <c r="JJN248" s="34"/>
      <c r="JJO248" s="34"/>
      <c r="JJP248" s="34"/>
      <c r="JJQ248" s="34"/>
      <c r="JJR248" s="34"/>
      <c r="JJS248" s="34"/>
      <c r="JJT248" s="34"/>
      <c r="JJU248" s="34"/>
      <c r="JJV248" s="34"/>
      <c r="JJW248" s="34"/>
      <c r="JJX248" s="34"/>
      <c r="JJY248" s="34"/>
      <c r="JJZ248" s="34"/>
      <c r="JKA248" s="34"/>
      <c r="JKB248" s="34"/>
      <c r="JKC248" s="34"/>
      <c r="JKD248" s="34"/>
      <c r="JKE248" s="34"/>
      <c r="JKF248" s="34"/>
      <c r="JKG248" s="34"/>
      <c r="JKH248" s="34"/>
      <c r="JKI248" s="34"/>
      <c r="JKJ248" s="34"/>
      <c r="JKK248" s="34"/>
      <c r="JKL248" s="34"/>
      <c r="JKM248" s="34"/>
      <c r="JKN248" s="34"/>
      <c r="JKO248" s="34"/>
      <c r="JKP248" s="34"/>
      <c r="JKQ248" s="34"/>
      <c r="JKR248" s="34"/>
      <c r="JKS248" s="34"/>
      <c r="JKT248" s="34"/>
      <c r="JKU248" s="34"/>
      <c r="JKV248" s="34"/>
      <c r="JKW248" s="34"/>
      <c r="JKX248" s="34"/>
      <c r="JKY248" s="34"/>
      <c r="JKZ248" s="34"/>
      <c r="JLA248" s="34"/>
      <c r="JLB248" s="34"/>
      <c r="JLC248" s="34"/>
      <c r="JLD248" s="34"/>
      <c r="JLE248" s="34"/>
      <c r="JLF248" s="34"/>
      <c r="JLG248" s="34"/>
      <c r="JLH248" s="34"/>
      <c r="JLI248" s="34"/>
      <c r="JLJ248" s="34"/>
      <c r="JLK248" s="34"/>
      <c r="JLL248" s="34"/>
      <c r="JLM248" s="34"/>
      <c r="JLN248" s="34"/>
      <c r="JLO248" s="34"/>
      <c r="JLP248" s="34"/>
      <c r="JLQ248" s="34"/>
      <c r="JLR248" s="34"/>
      <c r="JLS248" s="34"/>
      <c r="JLT248" s="34"/>
      <c r="JLU248" s="34"/>
      <c r="JLV248" s="34"/>
      <c r="JLW248" s="34"/>
      <c r="JLX248" s="34"/>
      <c r="JLY248" s="34"/>
      <c r="JLZ248" s="34"/>
      <c r="JMA248" s="34"/>
      <c r="JMB248" s="34"/>
      <c r="JMC248" s="34"/>
      <c r="JMD248" s="34"/>
      <c r="JME248" s="34"/>
      <c r="JMF248" s="34"/>
      <c r="JMG248" s="34"/>
      <c r="JMH248" s="34"/>
      <c r="JMI248" s="34"/>
      <c r="JMJ248" s="34"/>
      <c r="JMK248" s="34"/>
      <c r="JML248" s="34"/>
      <c r="JMM248" s="34"/>
      <c r="JMN248" s="34"/>
      <c r="JMO248" s="34"/>
      <c r="JMP248" s="34"/>
      <c r="JMQ248" s="34"/>
      <c r="JMR248" s="34"/>
      <c r="JMS248" s="34"/>
      <c r="JMT248" s="34"/>
      <c r="JMU248" s="34"/>
      <c r="JMV248" s="34"/>
      <c r="JMW248" s="34"/>
      <c r="JMX248" s="34"/>
      <c r="JMY248" s="34"/>
      <c r="JMZ248" s="34"/>
      <c r="JNA248" s="34"/>
      <c r="JNB248" s="34"/>
      <c r="JNC248" s="34"/>
      <c r="JND248" s="34"/>
      <c r="JNE248" s="34"/>
      <c r="JNF248" s="34"/>
      <c r="JNG248" s="34"/>
      <c r="JNH248" s="34"/>
      <c r="JNI248" s="34"/>
      <c r="JNJ248" s="34"/>
      <c r="JNK248" s="34"/>
      <c r="JNL248" s="34"/>
      <c r="JNM248" s="34"/>
      <c r="JNN248" s="34"/>
      <c r="JNO248" s="34"/>
      <c r="JNP248" s="34"/>
      <c r="JNQ248" s="34"/>
      <c r="JNR248" s="34"/>
      <c r="JNS248" s="34"/>
      <c r="JNT248" s="34"/>
      <c r="JNU248" s="34"/>
      <c r="JNV248" s="34"/>
      <c r="JNW248" s="34"/>
      <c r="JNX248" s="34"/>
      <c r="JNY248" s="34"/>
      <c r="JNZ248" s="34"/>
      <c r="JOA248" s="34"/>
      <c r="JOB248" s="34"/>
      <c r="JOC248" s="34"/>
      <c r="JOD248" s="34"/>
      <c r="JOE248" s="34"/>
      <c r="JOF248" s="34"/>
      <c r="JOG248" s="34"/>
      <c r="JOH248" s="34"/>
      <c r="JOI248" s="34"/>
      <c r="JOJ248" s="34"/>
      <c r="JOK248" s="34"/>
      <c r="JOL248" s="34"/>
      <c r="JOM248" s="34"/>
      <c r="JON248" s="34"/>
      <c r="JOO248" s="34"/>
      <c r="JOP248" s="34"/>
      <c r="JOQ248" s="34"/>
      <c r="JOR248" s="34"/>
      <c r="JOS248" s="34"/>
      <c r="JOT248" s="34"/>
      <c r="JOU248" s="34"/>
      <c r="JOV248" s="34"/>
      <c r="JOW248" s="34"/>
      <c r="JOX248" s="34"/>
      <c r="JOY248" s="34"/>
      <c r="JOZ248" s="34"/>
      <c r="JPA248" s="34"/>
      <c r="JPB248" s="34"/>
      <c r="JPC248" s="34"/>
      <c r="JPD248" s="34"/>
      <c r="JPE248" s="34"/>
      <c r="JPF248" s="34"/>
      <c r="JPG248" s="34"/>
      <c r="JPH248" s="34"/>
      <c r="JPI248" s="34"/>
      <c r="JPJ248" s="34"/>
      <c r="JPK248" s="34"/>
      <c r="JPL248" s="34"/>
      <c r="JPM248" s="34"/>
      <c r="JPN248" s="34"/>
      <c r="JPO248" s="34"/>
      <c r="JPP248" s="34"/>
      <c r="JPQ248" s="34"/>
      <c r="JPR248" s="34"/>
      <c r="JPS248" s="34"/>
      <c r="JPT248" s="34"/>
      <c r="JPU248" s="34"/>
      <c r="JPV248" s="34"/>
      <c r="JPW248" s="34"/>
      <c r="JPX248" s="34"/>
      <c r="JPY248" s="34"/>
      <c r="JPZ248" s="34"/>
      <c r="JQA248" s="34"/>
      <c r="JQB248" s="34"/>
      <c r="JQC248" s="34"/>
      <c r="JQD248" s="34"/>
      <c r="JQE248" s="34"/>
      <c r="JQF248" s="34"/>
      <c r="JQG248" s="34"/>
      <c r="JQH248" s="34"/>
      <c r="JQI248" s="34"/>
      <c r="JQJ248" s="34"/>
      <c r="JQK248" s="34"/>
      <c r="JQL248" s="34"/>
      <c r="JQM248" s="34"/>
      <c r="JQN248" s="34"/>
      <c r="JQO248" s="34"/>
      <c r="JQP248" s="34"/>
      <c r="JQQ248" s="34"/>
      <c r="JQR248" s="34"/>
      <c r="JQS248" s="34"/>
      <c r="JQT248" s="34"/>
      <c r="JQU248" s="34"/>
      <c r="JQV248" s="34"/>
      <c r="JQW248" s="34"/>
      <c r="JQX248" s="34"/>
      <c r="JQY248" s="34"/>
      <c r="JQZ248" s="34"/>
      <c r="JRA248" s="34"/>
      <c r="JRB248" s="34"/>
      <c r="JRC248" s="34"/>
      <c r="JRD248" s="34"/>
      <c r="JRE248" s="34"/>
      <c r="JRF248" s="34"/>
      <c r="JRG248" s="34"/>
      <c r="JRH248" s="34"/>
      <c r="JRI248" s="34"/>
      <c r="JRJ248" s="34"/>
      <c r="JRK248" s="34"/>
      <c r="JRL248" s="34"/>
      <c r="JRM248" s="34"/>
      <c r="JRN248" s="34"/>
      <c r="JRO248" s="34"/>
      <c r="JRP248" s="34"/>
      <c r="JRQ248" s="34"/>
      <c r="JRR248" s="34"/>
      <c r="JRS248" s="34"/>
      <c r="JRT248" s="34"/>
      <c r="JRU248" s="34"/>
      <c r="JRV248" s="34"/>
      <c r="JRW248" s="34"/>
      <c r="JRX248" s="34"/>
      <c r="JRY248" s="34"/>
      <c r="JRZ248" s="34"/>
      <c r="JSA248" s="34"/>
      <c r="JSB248" s="34"/>
      <c r="JSC248" s="34"/>
      <c r="JSD248" s="34"/>
      <c r="JSE248" s="34"/>
      <c r="JSF248" s="34"/>
      <c r="JSG248" s="34"/>
      <c r="JSH248" s="34"/>
      <c r="JSI248" s="34"/>
      <c r="JSJ248" s="34"/>
      <c r="JSK248" s="34"/>
      <c r="JSL248" s="34"/>
      <c r="JSM248" s="34"/>
      <c r="JSN248" s="34"/>
      <c r="JSO248" s="34"/>
      <c r="JSP248" s="34"/>
      <c r="JSQ248" s="34"/>
      <c r="JSR248" s="34"/>
      <c r="JSS248" s="34"/>
      <c r="JST248" s="34"/>
      <c r="JSU248" s="34"/>
      <c r="JSV248" s="34"/>
      <c r="JSW248" s="34"/>
      <c r="JSX248" s="34"/>
      <c r="JSY248" s="34"/>
      <c r="JSZ248" s="34"/>
      <c r="JTA248" s="34"/>
      <c r="JTB248" s="34"/>
      <c r="JTC248" s="34"/>
      <c r="JTD248" s="34"/>
      <c r="JTE248" s="34"/>
      <c r="JTF248" s="34"/>
      <c r="JTG248" s="34"/>
      <c r="JTH248" s="34"/>
      <c r="JTI248" s="34"/>
      <c r="JTJ248" s="34"/>
      <c r="JTK248" s="34"/>
      <c r="JTL248" s="34"/>
      <c r="JTM248" s="34"/>
      <c r="JTN248" s="34"/>
      <c r="JTO248" s="34"/>
      <c r="JTP248" s="34"/>
      <c r="JTQ248" s="34"/>
      <c r="JTR248" s="34"/>
      <c r="JTS248" s="34"/>
      <c r="JTT248" s="34"/>
      <c r="JTU248" s="34"/>
      <c r="JTV248" s="34"/>
      <c r="JTW248" s="34"/>
      <c r="JTX248" s="34"/>
      <c r="JTY248" s="34"/>
      <c r="JTZ248" s="34"/>
      <c r="JUA248" s="34"/>
      <c r="JUB248" s="34"/>
      <c r="JUC248" s="34"/>
      <c r="JUD248" s="34"/>
      <c r="JUE248" s="34"/>
      <c r="JUF248" s="34"/>
      <c r="JUG248" s="34"/>
      <c r="JUH248" s="34"/>
      <c r="JUI248" s="34"/>
      <c r="JUJ248" s="34"/>
      <c r="JUK248" s="34"/>
      <c r="JUL248" s="34"/>
      <c r="JUM248" s="34"/>
      <c r="JUN248" s="34"/>
      <c r="JUO248" s="34"/>
      <c r="JUP248" s="34"/>
      <c r="JUQ248" s="34"/>
      <c r="JUR248" s="34"/>
      <c r="JUS248" s="34"/>
      <c r="JUT248" s="34"/>
      <c r="JUU248" s="34"/>
      <c r="JUV248" s="34"/>
      <c r="JUW248" s="34"/>
      <c r="JUX248" s="34"/>
      <c r="JUY248" s="34"/>
      <c r="JUZ248" s="34"/>
      <c r="JVA248" s="34"/>
      <c r="JVB248" s="34"/>
      <c r="JVC248" s="34"/>
      <c r="JVD248" s="34"/>
      <c r="JVE248" s="34"/>
      <c r="JVF248" s="34"/>
      <c r="JVG248" s="34"/>
      <c r="JVH248" s="34"/>
      <c r="JVI248" s="34"/>
      <c r="JVJ248" s="34"/>
      <c r="JVK248" s="34"/>
      <c r="JVL248" s="34"/>
      <c r="JVM248" s="34"/>
      <c r="JVN248" s="34"/>
      <c r="JVO248" s="34"/>
      <c r="JVP248" s="34"/>
      <c r="JVQ248" s="34"/>
      <c r="JVR248" s="34"/>
      <c r="JVS248" s="34"/>
      <c r="JVT248" s="34"/>
      <c r="JVU248" s="34"/>
      <c r="JVV248" s="34"/>
      <c r="JVW248" s="34"/>
      <c r="JVX248" s="34"/>
      <c r="JVY248" s="34"/>
      <c r="JVZ248" s="34"/>
      <c r="JWA248" s="34"/>
      <c r="JWB248" s="34"/>
      <c r="JWC248" s="34"/>
      <c r="JWD248" s="34"/>
      <c r="JWE248" s="34"/>
      <c r="JWF248" s="34"/>
      <c r="JWG248" s="34"/>
      <c r="JWH248" s="34"/>
      <c r="JWI248" s="34"/>
      <c r="JWJ248" s="34"/>
      <c r="JWK248" s="34"/>
      <c r="JWL248" s="34"/>
      <c r="JWM248" s="34"/>
      <c r="JWN248" s="34"/>
      <c r="JWO248" s="34"/>
      <c r="JWP248" s="34"/>
      <c r="JWQ248" s="34"/>
      <c r="JWR248" s="34"/>
      <c r="JWS248" s="34"/>
      <c r="JWT248" s="34"/>
      <c r="JWU248" s="34"/>
      <c r="JWV248" s="34"/>
      <c r="JWW248" s="34"/>
      <c r="JWX248" s="34"/>
      <c r="JWY248" s="34"/>
      <c r="JWZ248" s="34"/>
      <c r="JXA248" s="34"/>
      <c r="JXB248" s="34"/>
      <c r="JXC248" s="34"/>
      <c r="JXD248" s="34"/>
      <c r="JXE248" s="34"/>
      <c r="JXF248" s="34"/>
      <c r="JXG248" s="34"/>
      <c r="JXH248" s="34"/>
      <c r="JXI248" s="34"/>
      <c r="JXJ248" s="34"/>
      <c r="JXK248" s="34"/>
      <c r="JXL248" s="34"/>
      <c r="JXM248" s="34"/>
      <c r="JXN248" s="34"/>
      <c r="JXO248" s="34"/>
      <c r="JXP248" s="34"/>
      <c r="JXQ248" s="34"/>
      <c r="JXR248" s="34"/>
      <c r="JXS248" s="34"/>
      <c r="JXT248" s="34"/>
      <c r="JXU248" s="34"/>
      <c r="JXV248" s="34"/>
      <c r="JXW248" s="34"/>
      <c r="JXX248" s="34"/>
      <c r="JXY248" s="34"/>
      <c r="JXZ248" s="34"/>
      <c r="JYA248" s="34"/>
      <c r="JYB248" s="34"/>
      <c r="JYC248" s="34"/>
      <c r="JYD248" s="34"/>
      <c r="JYE248" s="34"/>
      <c r="JYF248" s="34"/>
      <c r="JYG248" s="34"/>
      <c r="JYH248" s="34"/>
      <c r="JYI248" s="34"/>
      <c r="JYJ248" s="34"/>
      <c r="JYK248" s="34"/>
      <c r="JYL248" s="34"/>
      <c r="JYM248" s="34"/>
      <c r="JYN248" s="34"/>
      <c r="JYO248" s="34"/>
      <c r="JYP248" s="34"/>
      <c r="JYQ248" s="34"/>
      <c r="JYR248" s="34"/>
      <c r="JYS248" s="34"/>
      <c r="JYT248" s="34"/>
      <c r="JYU248" s="34"/>
      <c r="JYV248" s="34"/>
      <c r="JYW248" s="34"/>
      <c r="JYX248" s="34"/>
      <c r="JYY248" s="34"/>
      <c r="JYZ248" s="34"/>
      <c r="JZA248" s="34"/>
      <c r="JZB248" s="34"/>
      <c r="JZC248" s="34"/>
      <c r="JZD248" s="34"/>
      <c r="JZE248" s="34"/>
      <c r="JZF248" s="34"/>
      <c r="JZG248" s="34"/>
      <c r="JZH248" s="34"/>
      <c r="JZI248" s="34"/>
      <c r="JZJ248" s="34"/>
      <c r="JZK248" s="34"/>
      <c r="JZL248" s="34"/>
      <c r="JZM248" s="34"/>
      <c r="JZN248" s="34"/>
      <c r="JZO248" s="34"/>
      <c r="JZP248" s="34"/>
      <c r="JZQ248" s="34"/>
      <c r="JZR248" s="34"/>
      <c r="JZS248" s="34"/>
      <c r="JZT248" s="34"/>
      <c r="JZU248" s="34"/>
      <c r="JZV248" s="34"/>
      <c r="JZW248" s="34"/>
      <c r="JZX248" s="34"/>
      <c r="JZY248" s="34"/>
      <c r="JZZ248" s="34"/>
      <c r="KAA248" s="34"/>
      <c r="KAB248" s="34"/>
      <c r="KAC248" s="34"/>
      <c r="KAD248" s="34"/>
      <c r="KAE248" s="34"/>
      <c r="KAF248" s="34"/>
      <c r="KAG248" s="34"/>
      <c r="KAH248" s="34"/>
      <c r="KAI248" s="34"/>
      <c r="KAJ248" s="34"/>
      <c r="KAK248" s="34"/>
      <c r="KAL248" s="34"/>
      <c r="KAM248" s="34"/>
      <c r="KAN248" s="34"/>
      <c r="KAO248" s="34"/>
      <c r="KAP248" s="34"/>
      <c r="KAQ248" s="34"/>
      <c r="KAR248" s="34"/>
      <c r="KAS248" s="34"/>
      <c r="KAT248" s="34"/>
      <c r="KAU248" s="34"/>
      <c r="KAV248" s="34"/>
      <c r="KAW248" s="34"/>
      <c r="KAX248" s="34"/>
      <c r="KAY248" s="34"/>
      <c r="KAZ248" s="34"/>
      <c r="KBA248" s="34"/>
      <c r="KBB248" s="34"/>
      <c r="KBC248" s="34"/>
      <c r="KBD248" s="34"/>
      <c r="KBE248" s="34"/>
      <c r="KBF248" s="34"/>
      <c r="KBG248" s="34"/>
      <c r="KBH248" s="34"/>
      <c r="KBI248" s="34"/>
      <c r="KBJ248" s="34"/>
      <c r="KBK248" s="34"/>
      <c r="KBL248" s="34"/>
      <c r="KBM248" s="34"/>
      <c r="KBN248" s="34"/>
      <c r="KBO248" s="34"/>
      <c r="KBP248" s="34"/>
      <c r="KBQ248" s="34"/>
      <c r="KBR248" s="34"/>
      <c r="KBS248" s="34"/>
      <c r="KBT248" s="34"/>
      <c r="KBU248" s="34"/>
      <c r="KBV248" s="34"/>
      <c r="KBW248" s="34"/>
      <c r="KBX248" s="34"/>
      <c r="KBY248" s="34"/>
      <c r="KBZ248" s="34"/>
      <c r="KCA248" s="34"/>
      <c r="KCB248" s="34"/>
      <c r="KCC248" s="34"/>
      <c r="KCD248" s="34"/>
      <c r="KCE248" s="34"/>
      <c r="KCF248" s="34"/>
      <c r="KCG248" s="34"/>
      <c r="KCH248" s="34"/>
      <c r="KCI248" s="34"/>
      <c r="KCJ248" s="34"/>
      <c r="KCK248" s="34"/>
      <c r="KCL248" s="34"/>
      <c r="KCM248" s="34"/>
      <c r="KCN248" s="34"/>
      <c r="KCO248" s="34"/>
      <c r="KCP248" s="34"/>
      <c r="KCQ248" s="34"/>
      <c r="KCR248" s="34"/>
      <c r="KCS248" s="34"/>
      <c r="KCT248" s="34"/>
      <c r="KCU248" s="34"/>
      <c r="KCV248" s="34"/>
      <c r="KCW248" s="34"/>
      <c r="KCX248" s="34"/>
      <c r="KCY248" s="34"/>
      <c r="KCZ248" s="34"/>
      <c r="KDA248" s="34"/>
      <c r="KDB248" s="34"/>
      <c r="KDC248" s="34"/>
      <c r="KDD248" s="34"/>
      <c r="KDE248" s="34"/>
      <c r="KDF248" s="34"/>
      <c r="KDG248" s="34"/>
      <c r="KDH248" s="34"/>
      <c r="KDI248" s="34"/>
      <c r="KDJ248" s="34"/>
      <c r="KDK248" s="34"/>
      <c r="KDL248" s="34"/>
      <c r="KDM248" s="34"/>
      <c r="KDN248" s="34"/>
      <c r="KDO248" s="34"/>
      <c r="KDP248" s="34"/>
      <c r="KDQ248" s="34"/>
      <c r="KDR248" s="34"/>
      <c r="KDS248" s="34"/>
      <c r="KDT248" s="34"/>
      <c r="KDU248" s="34"/>
      <c r="KDV248" s="34"/>
      <c r="KDW248" s="34"/>
      <c r="KDX248" s="34"/>
      <c r="KDY248" s="34"/>
      <c r="KDZ248" s="34"/>
      <c r="KEA248" s="34"/>
      <c r="KEB248" s="34"/>
      <c r="KEC248" s="34"/>
      <c r="KED248" s="34"/>
      <c r="KEE248" s="34"/>
      <c r="KEF248" s="34"/>
      <c r="KEG248" s="34"/>
      <c r="KEH248" s="34"/>
      <c r="KEI248" s="34"/>
      <c r="KEJ248" s="34"/>
      <c r="KEK248" s="34"/>
      <c r="KEL248" s="34"/>
      <c r="KEM248" s="34"/>
      <c r="KEN248" s="34"/>
      <c r="KEO248" s="34"/>
      <c r="KEP248" s="34"/>
      <c r="KEQ248" s="34"/>
      <c r="KER248" s="34"/>
      <c r="KES248" s="34"/>
      <c r="KET248" s="34"/>
      <c r="KEU248" s="34"/>
      <c r="KEV248" s="34"/>
      <c r="KEW248" s="34"/>
      <c r="KEX248" s="34"/>
      <c r="KEY248" s="34"/>
      <c r="KEZ248" s="34"/>
      <c r="KFA248" s="34"/>
      <c r="KFB248" s="34"/>
      <c r="KFC248" s="34"/>
      <c r="KFD248" s="34"/>
      <c r="KFE248" s="34"/>
      <c r="KFF248" s="34"/>
      <c r="KFG248" s="34"/>
      <c r="KFH248" s="34"/>
      <c r="KFI248" s="34"/>
      <c r="KFJ248" s="34"/>
      <c r="KFK248" s="34"/>
      <c r="KFL248" s="34"/>
      <c r="KFM248" s="34"/>
      <c r="KFN248" s="34"/>
      <c r="KFO248" s="34"/>
      <c r="KFP248" s="34"/>
      <c r="KFQ248" s="34"/>
      <c r="KFR248" s="34"/>
      <c r="KFS248" s="34"/>
      <c r="KFT248" s="34"/>
      <c r="KFU248" s="34"/>
      <c r="KFV248" s="34"/>
      <c r="KFW248" s="34"/>
      <c r="KFX248" s="34"/>
      <c r="KFY248" s="34"/>
      <c r="KFZ248" s="34"/>
      <c r="KGA248" s="34"/>
      <c r="KGB248" s="34"/>
      <c r="KGC248" s="34"/>
      <c r="KGD248" s="34"/>
      <c r="KGE248" s="34"/>
      <c r="KGF248" s="34"/>
      <c r="KGG248" s="34"/>
      <c r="KGH248" s="34"/>
      <c r="KGI248" s="34"/>
      <c r="KGJ248" s="34"/>
      <c r="KGK248" s="34"/>
      <c r="KGL248" s="34"/>
      <c r="KGM248" s="34"/>
      <c r="KGN248" s="34"/>
      <c r="KGO248" s="34"/>
      <c r="KGP248" s="34"/>
      <c r="KGQ248" s="34"/>
      <c r="KGR248" s="34"/>
      <c r="KGS248" s="34"/>
      <c r="KGT248" s="34"/>
      <c r="KGU248" s="34"/>
      <c r="KGV248" s="34"/>
      <c r="KGW248" s="34"/>
      <c r="KGX248" s="34"/>
      <c r="KGY248" s="34"/>
      <c r="KGZ248" s="34"/>
      <c r="KHA248" s="34"/>
      <c r="KHB248" s="34"/>
      <c r="KHC248" s="34"/>
      <c r="KHD248" s="34"/>
      <c r="KHE248" s="34"/>
      <c r="KHF248" s="34"/>
      <c r="KHG248" s="34"/>
      <c r="KHH248" s="34"/>
      <c r="KHI248" s="34"/>
      <c r="KHJ248" s="34"/>
      <c r="KHK248" s="34"/>
      <c r="KHL248" s="34"/>
      <c r="KHM248" s="34"/>
      <c r="KHN248" s="34"/>
      <c r="KHO248" s="34"/>
      <c r="KHP248" s="34"/>
      <c r="KHQ248" s="34"/>
      <c r="KHR248" s="34"/>
      <c r="KHS248" s="34"/>
      <c r="KHT248" s="34"/>
      <c r="KHU248" s="34"/>
      <c r="KHV248" s="34"/>
      <c r="KHW248" s="34"/>
      <c r="KHX248" s="34"/>
      <c r="KHY248" s="34"/>
      <c r="KHZ248" s="34"/>
      <c r="KIA248" s="34"/>
      <c r="KIB248" s="34"/>
      <c r="KIC248" s="34"/>
      <c r="KID248" s="34"/>
      <c r="KIE248" s="34"/>
      <c r="KIF248" s="34"/>
      <c r="KIG248" s="34"/>
      <c r="KIH248" s="34"/>
      <c r="KII248" s="34"/>
      <c r="KIJ248" s="34"/>
      <c r="KIK248" s="34"/>
      <c r="KIL248" s="34"/>
      <c r="KIM248" s="34"/>
      <c r="KIN248" s="34"/>
      <c r="KIO248" s="34"/>
      <c r="KIP248" s="34"/>
      <c r="KIQ248" s="34"/>
      <c r="KIR248" s="34"/>
      <c r="KIS248" s="34"/>
      <c r="KIT248" s="34"/>
      <c r="KIU248" s="34"/>
      <c r="KIV248" s="34"/>
      <c r="KIW248" s="34"/>
      <c r="KIX248" s="34"/>
      <c r="KIY248" s="34"/>
      <c r="KIZ248" s="34"/>
      <c r="KJA248" s="34"/>
      <c r="KJB248" s="34"/>
      <c r="KJC248" s="34"/>
      <c r="KJD248" s="34"/>
      <c r="KJE248" s="34"/>
      <c r="KJF248" s="34"/>
      <c r="KJG248" s="34"/>
      <c r="KJH248" s="34"/>
      <c r="KJI248" s="34"/>
      <c r="KJJ248" s="34"/>
      <c r="KJK248" s="34"/>
      <c r="KJL248" s="34"/>
      <c r="KJM248" s="34"/>
      <c r="KJN248" s="34"/>
      <c r="KJO248" s="34"/>
      <c r="KJP248" s="34"/>
      <c r="KJQ248" s="34"/>
      <c r="KJR248" s="34"/>
      <c r="KJS248" s="34"/>
      <c r="KJT248" s="34"/>
      <c r="KJU248" s="34"/>
      <c r="KJV248" s="34"/>
      <c r="KJW248" s="34"/>
      <c r="KJX248" s="34"/>
      <c r="KJY248" s="34"/>
      <c r="KJZ248" s="34"/>
      <c r="KKA248" s="34"/>
      <c r="KKB248" s="34"/>
      <c r="KKC248" s="34"/>
      <c r="KKD248" s="34"/>
      <c r="KKE248" s="34"/>
      <c r="KKF248" s="34"/>
      <c r="KKG248" s="34"/>
      <c r="KKH248" s="34"/>
      <c r="KKI248" s="34"/>
      <c r="KKJ248" s="34"/>
      <c r="KKK248" s="34"/>
      <c r="KKL248" s="34"/>
      <c r="KKM248" s="34"/>
      <c r="KKN248" s="34"/>
      <c r="KKO248" s="34"/>
      <c r="KKP248" s="34"/>
      <c r="KKQ248" s="34"/>
      <c r="KKR248" s="34"/>
      <c r="KKS248" s="34"/>
      <c r="KKT248" s="34"/>
      <c r="KKU248" s="34"/>
      <c r="KKV248" s="34"/>
      <c r="KKW248" s="34"/>
      <c r="KKX248" s="34"/>
      <c r="KKY248" s="34"/>
      <c r="KKZ248" s="34"/>
      <c r="KLA248" s="34"/>
      <c r="KLB248" s="34"/>
      <c r="KLC248" s="34"/>
      <c r="KLD248" s="34"/>
      <c r="KLE248" s="34"/>
      <c r="KLF248" s="34"/>
      <c r="KLG248" s="34"/>
      <c r="KLH248" s="34"/>
      <c r="KLI248" s="34"/>
      <c r="KLJ248" s="34"/>
      <c r="KLK248" s="34"/>
      <c r="KLL248" s="34"/>
      <c r="KLM248" s="34"/>
      <c r="KLN248" s="34"/>
      <c r="KLO248" s="34"/>
      <c r="KLP248" s="34"/>
      <c r="KLQ248" s="34"/>
      <c r="KLR248" s="34"/>
      <c r="KLS248" s="34"/>
      <c r="KLT248" s="34"/>
      <c r="KLU248" s="34"/>
      <c r="KLV248" s="34"/>
      <c r="KLW248" s="34"/>
      <c r="KLX248" s="34"/>
      <c r="KLY248" s="34"/>
      <c r="KLZ248" s="34"/>
      <c r="KMA248" s="34"/>
      <c r="KMB248" s="34"/>
      <c r="KMC248" s="34"/>
      <c r="KMD248" s="34"/>
      <c r="KME248" s="34"/>
      <c r="KMF248" s="34"/>
      <c r="KMG248" s="34"/>
      <c r="KMH248" s="34"/>
      <c r="KMI248" s="34"/>
      <c r="KMJ248" s="34"/>
      <c r="KMK248" s="34"/>
      <c r="KML248" s="34"/>
      <c r="KMM248" s="34"/>
      <c r="KMN248" s="34"/>
      <c r="KMO248" s="34"/>
      <c r="KMP248" s="34"/>
      <c r="KMQ248" s="34"/>
      <c r="KMR248" s="34"/>
      <c r="KMS248" s="34"/>
      <c r="KMT248" s="34"/>
      <c r="KMU248" s="34"/>
      <c r="KMV248" s="34"/>
      <c r="KMW248" s="34"/>
      <c r="KMX248" s="34"/>
      <c r="KMY248" s="34"/>
      <c r="KMZ248" s="34"/>
      <c r="KNA248" s="34"/>
      <c r="KNB248" s="34"/>
      <c r="KNC248" s="34"/>
      <c r="KND248" s="34"/>
      <c r="KNE248" s="34"/>
      <c r="KNF248" s="34"/>
      <c r="KNG248" s="34"/>
      <c r="KNH248" s="34"/>
      <c r="KNI248" s="34"/>
      <c r="KNJ248" s="34"/>
      <c r="KNK248" s="34"/>
      <c r="KNL248" s="34"/>
      <c r="KNM248" s="34"/>
      <c r="KNN248" s="34"/>
      <c r="KNO248" s="34"/>
      <c r="KNP248" s="34"/>
      <c r="KNQ248" s="34"/>
      <c r="KNR248" s="34"/>
      <c r="KNS248" s="34"/>
      <c r="KNT248" s="34"/>
      <c r="KNU248" s="34"/>
      <c r="KNV248" s="34"/>
      <c r="KNW248" s="34"/>
      <c r="KNX248" s="34"/>
      <c r="KNY248" s="34"/>
      <c r="KNZ248" s="34"/>
      <c r="KOA248" s="34"/>
      <c r="KOB248" s="34"/>
      <c r="KOC248" s="34"/>
      <c r="KOD248" s="34"/>
      <c r="KOE248" s="34"/>
      <c r="KOF248" s="34"/>
      <c r="KOG248" s="34"/>
      <c r="KOH248" s="34"/>
      <c r="KOI248" s="34"/>
      <c r="KOJ248" s="34"/>
      <c r="KOK248" s="34"/>
      <c r="KOL248" s="34"/>
      <c r="KOM248" s="34"/>
      <c r="KON248" s="34"/>
      <c r="KOO248" s="34"/>
      <c r="KOP248" s="34"/>
      <c r="KOQ248" s="34"/>
      <c r="KOR248" s="34"/>
      <c r="KOS248" s="34"/>
      <c r="KOT248" s="34"/>
      <c r="KOU248" s="34"/>
      <c r="KOV248" s="34"/>
      <c r="KOW248" s="34"/>
      <c r="KOX248" s="34"/>
      <c r="KOY248" s="34"/>
      <c r="KOZ248" s="34"/>
      <c r="KPA248" s="34"/>
      <c r="KPB248" s="34"/>
      <c r="KPC248" s="34"/>
      <c r="KPD248" s="34"/>
      <c r="KPE248" s="34"/>
      <c r="KPF248" s="34"/>
      <c r="KPG248" s="34"/>
      <c r="KPH248" s="34"/>
      <c r="KPI248" s="34"/>
      <c r="KPJ248" s="34"/>
      <c r="KPK248" s="34"/>
      <c r="KPL248" s="34"/>
      <c r="KPM248" s="34"/>
      <c r="KPN248" s="34"/>
      <c r="KPO248" s="34"/>
      <c r="KPP248" s="34"/>
      <c r="KPQ248" s="34"/>
      <c r="KPR248" s="34"/>
      <c r="KPS248" s="34"/>
      <c r="KPT248" s="34"/>
      <c r="KPU248" s="34"/>
      <c r="KPV248" s="34"/>
      <c r="KPW248" s="34"/>
      <c r="KPX248" s="34"/>
      <c r="KPY248" s="34"/>
      <c r="KPZ248" s="34"/>
      <c r="KQA248" s="34"/>
      <c r="KQB248" s="34"/>
      <c r="KQC248" s="34"/>
      <c r="KQD248" s="34"/>
      <c r="KQE248" s="34"/>
      <c r="KQF248" s="34"/>
      <c r="KQG248" s="34"/>
      <c r="KQH248" s="34"/>
      <c r="KQI248" s="34"/>
      <c r="KQJ248" s="34"/>
      <c r="KQK248" s="34"/>
      <c r="KQL248" s="34"/>
      <c r="KQM248" s="34"/>
      <c r="KQN248" s="34"/>
      <c r="KQO248" s="34"/>
      <c r="KQP248" s="34"/>
      <c r="KQQ248" s="34"/>
      <c r="KQR248" s="34"/>
      <c r="KQS248" s="34"/>
      <c r="KQT248" s="34"/>
      <c r="KQU248" s="34"/>
      <c r="KQV248" s="34"/>
      <c r="KQW248" s="34"/>
      <c r="KQX248" s="34"/>
      <c r="KQY248" s="34"/>
      <c r="KQZ248" s="34"/>
      <c r="KRA248" s="34"/>
      <c r="KRB248" s="34"/>
      <c r="KRC248" s="34"/>
      <c r="KRD248" s="34"/>
      <c r="KRE248" s="34"/>
      <c r="KRF248" s="34"/>
      <c r="KRG248" s="34"/>
      <c r="KRH248" s="34"/>
      <c r="KRI248" s="34"/>
      <c r="KRJ248" s="34"/>
      <c r="KRK248" s="34"/>
      <c r="KRL248" s="34"/>
      <c r="KRM248" s="34"/>
      <c r="KRN248" s="34"/>
      <c r="KRO248" s="34"/>
      <c r="KRP248" s="34"/>
      <c r="KRQ248" s="34"/>
      <c r="KRR248" s="34"/>
      <c r="KRS248" s="34"/>
      <c r="KRT248" s="34"/>
      <c r="KRU248" s="34"/>
      <c r="KRV248" s="34"/>
      <c r="KRW248" s="34"/>
      <c r="KRX248" s="34"/>
      <c r="KRY248" s="34"/>
      <c r="KRZ248" s="34"/>
      <c r="KSA248" s="34"/>
      <c r="KSB248" s="34"/>
      <c r="KSC248" s="34"/>
      <c r="KSD248" s="34"/>
      <c r="KSE248" s="34"/>
      <c r="KSF248" s="34"/>
      <c r="KSG248" s="34"/>
      <c r="KSH248" s="34"/>
      <c r="KSI248" s="34"/>
      <c r="KSJ248" s="34"/>
      <c r="KSK248" s="34"/>
      <c r="KSL248" s="34"/>
      <c r="KSM248" s="34"/>
      <c r="KSN248" s="34"/>
      <c r="KSO248" s="34"/>
      <c r="KSP248" s="34"/>
      <c r="KSQ248" s="34"/>
      <c r="KSR248" s="34"/>
      <c r="KSS248" s="34"/>
      <c r="KST248" s="34"/>
      <c r="KSU248" s="34"/>
      <c r="KSV248" s="34"/>
      <c r="KSW248" s="34"/>
      <c r="KSX248" s="34"/>
      <c r="KSY248" s="34"/>
      <c r="KSZ248" s="34"/>
      <c r="KTA248" s="34"/>
      <c r="KTB248" s="34"/>
      <c r="KTC248" s="34"/>
      <c r="KTD248" s="34"/>
      <c r="KTE248" s="34"/>
      <c r="KTF248" s="34"/>
      <c r="KTG248" s="34"/>
      <c r="KTH248" s="34"/>
      <c r="KTI248" s="34"/>
      <c r="KTJ248" s="34"/>
      <c r="KTK248" s="34"/>
      <c r="KTL248" s="34"/>
      <c r="KTM248" s="34"/>
      <c r="KTN248" s="34"/>
      <c r="KTO248" s="34"/>
      <c r="KTP248" s="34"/>
      <c r="KTQ248" s="34"/>
      <c r="KTR248" s="34"/>
      <c r="KTS248" s="34"/>
      <c r="KTT248" s="34"/>
      <c r="KTU248" s="34"/>
      <c r="KTV248" s="34"/>
      <c r="KTW248" s="34"/>
      <c r="KTX248" s="34"/>
      <c r="KTY248" s="34"/>
      <c r="KTZ248" s="34"/>
      <c r="KUA248" s="34"/>
      <c r="KUB248" s="34"/>
      <c r="KUC248" s="34"/>
      <c r="KUD248" s="34"/>
      <c r="KUE248" s="34"/>
      <c r="KUF248" s="34"/>
      <c r="KUG248" s="34"/>
      <c r="KUH248" s="34"/>
      <c r="KUI248" s="34"/>
      <c r="KUJ248" s="34"/>
      <c r="KUK248" s="34"/>
      <c r="KUL248" s="34"/>
      <c r="KUM248" s="34"/>
      <c r="KUN248" s="34"/>
      <c r="KUO248" s="34"/>
      <c r="KUP248" s="34"/>
      <c r="KUQ248" s="34"/>
      <c r="KUR248" s="34"/>
      <c r="KUS248" s="34"/>
      <c r="KUT248" s="34"/>
      <c r="KUU248" s="34"/>
      <c r="KUV248" s="34"/>
      <c r="KUW248" s="34"/>
      <c r="KUX248" s="34"/>
      <c r="KUY248" s="34"/>
      <c r="KUZ248" s="34"/>
      <c r="KVA248" s="34"/>
      <c r="KVB248" s="34"/>
      <c r="KVC248" s="34"/>
      <c r="KVD248" s="34"/>
      <c r="KVE248" s="34"/>
      <c r="KVF248" s="34"/>
      <c r="KVG248" s="34"/>
      <c r="KVH248" s="34"/>
      <c r="KVI248" s="34"/>
      <c r="KVJ248" s="34"/>
      <c r="KVK248" s="34"/>
      <c r="KVL248" s="34"/>
      <c r="KVM248" s="34"/>
      <c r="KVN248" s="34"/>
      <c r="KVO248" s="34"/>
      <c r="KVP248" s="34"/>
      <c r="KVQ248" s="34"/>
      <c r="KVR248" s="34"/>
      <c r="KVS248" s="34"/>
      <c r="KVT248" s="34"/>
      <c r="KVU248" s="34"/>
      <c r="KVV248" s="34"/>
      <c r="KVW248" s="34"/>
      <c r="KVX248" s="34"/>
      <c r="KVY248" s="34"/>
      <c r="KVZ248" s="34"/>
      <c r="KWA248" s="34"/>
      <c r="KWB248" s="34"/>
      <c r="KWC248" s="34"/>
      <c r="KWD248" s="34"/>
      <c r="KWE248" s="34"/>
      <c r="KWF248" s="34"/>
      <c r="KWG248" s="34"/>
      <c r="KWH248" s="34"/>
      <c r="KWI248" s="34"/>
      <c r="KWJ248" s="34"/>
      <c r="KWK248" s="34"/>
      <c r="KWL248" s="34"/>
      <c r="KWM248" s="34"/>
      <c r="KWN248" s="34"/>
      <c r="KWO248" s="34"/>
      <c r="KWP248" s="34"/>
      <c r="KWQ248" s="34"/>
      <c r="KWR248" s="34"/>
      <c r="KWS248" s="34"/>
      <c r="KWT248" s="34"/>
      <c r="KWU248" s="34"/>
      <c r="KWV248" s="34"/>
      <c r="KWW248" s="34"/>
      <c r="KWX248" s="34"/>
      <c r="KWY248" s="34"/>
      <c r="KWZ248" s="34"/>
      <c r="KXA248" s="34"/>
      <c r="KXB248" s="34"/>
      <c r="KXC248" s="34"/>
      <c r="KXD248" s="34"/>
      <c r="KXE248" s="34"/>
      <c r="KXF248" s="34"/>
      <c r="KXG248" s="34"/>
      <c r="KXH248" s="34"/>
      <c r="KXI248" s="34"/>
      <c r="KXJ248" s="34"/>
      <c r="KXK248" s="34"/>
      <c r="KXL248" s="34"/>
      <c r="KXM248" s="34"/>
      <c r="KXN248" s="34"/>
      <c r="KXO248" s="34"/>
      <c r="KXP248" s="34"/>
      <c r="KXQ248" s="34"/>
      <c r="KXR248" s="34"/>
      <c r="KXS248" s="34"/>
      <c r="KXT248" s="34"/>
      <c r="KXU248" s="34"/>
      <c r="KXV248" s="34"/>
      <c r="KXW248" s="34"/>
      <c r="KXX248" s="34"/>
      <c r="KXY248" s="34"/>
      <c r="KXZ248" s="34"/>
      <c r="KYA248" s="34"/>
      <c r="KYB248" s="34"/>
      <c r="KYC248" s="34"/>
      <c r="KYD248" s="34"/>
      <c r="KYE248" s="34"/>
      <c r="KYF248" s="34"/>
      <c r="KYG248" s="34"/>
      <c r="KYH248" s="34"/>
      <c r="KYI248" s="34"/>
      <c r="KYJ248" s="34"/>
      <c r="KYK248" s="34"/>
      <c r="KYL248" s="34"/>
      <c r="KYM248" s="34"/>
      <c r="KYN248" s="34"/>
      <c r="KYO248" s="34"/>
      <c r="KYP248" s="34"/>
      <c r="KYQ248" s="34"/>
      <c r="KYR248" s="34"/>
      <c r="KYS248" s="34"/>
      <c r="KYT248" s="34"/>
      <c r="KYU248" s="34"/>
      <c r="KYV248" s="34"/>
      <c r="KYW248" s="34"/>
      <c r="KYX248" s="34"/>
      <c r="KYY248" s="34"/>
      <c r="KYZ248" s="34"/>
      <c r="KZA248" s="34"/>
      <c r="KZB248" s="34"/>
      <c r="KZC248" s="34"/>
      <c r="KZD248" s="34"/>
      <c r="KZE248" s="34"/>
      <c r="KZF248" s="34"/>
      <c r="KZG248" s="34"/>
      <c r="KZH248" s="34"/>
      <c r="KZI248" s="34"/>
      <c r="KZJ248" s="34"/>
      <c r="KZK248" s="34"/>
      <c r="KZL248" s="34"/>
      <c r="KZM248" s="34"/>
      <c r="KZN248" s="34"/>
      <c r="KZO248" s="34"/>
      <c r="KZP248" s="34"/>
      <c r="KZQ248" s="34"/>
      <c r="KZR248" s="34"/>
      <c r="KZS248" s="34"/>
      <c r="KZT248" s="34"/>
      <c r="KZU248" s="34"/>
      <c r="KZV248" s="34"/>
      <c r="KZW248" s="34"/>
      <c r="KZX248" s="34"/>
      <c r="KZY248" s="34"/>
      <c r="KZZ248" s="34"/>
      <c r="LAA248" s="34"/>
      <c r="LAB248" s="34"/>
      <c r="LAC248" s="34"/>
      <c r="LAD248" s="34"/>
      <c r="LAE248" s="34"/>
      <c r="LAF248" s="34"/>
      <c r="LAG248" s="34"/>
      <c r="LAH248" s="34"/>
      <c r="LAI248" s="34"/>
      <c r="LAJ248" s="34"/>
      <c r="LAK248" s="34"/>
      <c r="LAL248" s="34"/>
      <c r="LAM248" s="34"/>
      <c r="LAN248" s="34"/>
      <c r="LAO248" s="34"/>
      <c r="LAP248" s="34"/>
      <c r="LAQ248" s="34"/>
      <c r="LAR248" s="34"/>
      <c r="LAS248" s="34"/>
      <c r="LAT248" s="34"/>
      <c r="LAU248" s="34"/>
      <c r="LAV248" s="34"/>
      <c r="LAW248" s="34"/>
      <c r="LAX248" s="34"/>
      <c r="LAY248" s="34"/>
      <c r="LAZ248" s="34"/>
      <c r="LBA248" s="34"/>
      <c r="LBB248" s="34"/>
      <c r="LBC248" s="34"/>
      <c r="LBD248" s="34"/>
      <c r="LBE248" s="34"/>
      <c r="LBF248" s="34"/>
      <c r="LBG248" s="34"/>
      <c r="LBH248" s="34"/>
      <c r="LBI248" s="34"/>
      <c r="LBJ248" s="34"/>
      <c r="LBK248" s="34"/>
      <c r="LBL248" s="34"/>
      <c r="LBM248" s="34"/>
      <c r="LBN248" s="34"/>
      <c r="LBO248" s="34"/>
      <c r="LBP248" s="34"/>
      <c r="LBQ248" s="34"/>
      <c r="LBR248" s="34"/>
      <c r="LBS248" s="34"/>
      <c r="LBT248" s="34"/>
      <c r="LBU248" s="34"/>
      <c r="LBV248" s="34"/>
      <c r="LBW248" s="34"/>
      <c r="LBX248" s="34"/>
      <c r="LBY248" s="34"/>
      <c r="LBZ248" s="34"/>
      <c r="LCA248" s="34"/>
      <c r="LCB248" s="34"/>
      <c r="LCC248" s="34"/>
      <c r="LCD248" s="34"/>
      <c r="LCE248" s="34"/>
      <c r="LCF248" s="34"/>
      <c r="LCG248" s="34"/>
      <c r="LCH248" s="34"/>
      <c r="LCI248" s="34"/>
      <c r="LCJ248" s="34"/>
      <c r="LCK248" s="34"/>
      <c r="LCL248" s="34"/>
      <c r="LCM248" s="34"/>
      <c r="LCN248" s="34"/>
      <c r="LCO248" s="34"/>
      <c r="LCP248" s="34"/>
      <c r="LCQ248" s="34"/>
      <c r="LCR248" s="34"/>
      <c r="LCS248" s="34"/>
      <c r="LCT248" s="34"/>
      <c r="LCU248" s="34"/>
      <c r="LCV248" s="34"/>
      <c r="LCW248" s="34"/>
      <c r="LCX248" s="34"/>
      <c r="LCY248" s="34"/>
      <c r="LCZ248" s="34"/>
      <c r="LDA248" s="34"/>
      <c r="LDB248" s="34"/>
      <c r="LDC248" s="34"/>
      <c r="LDD248" s="34"/>
      <c r="LDE248" s="34"/>
      <c r="LDF248" s="34"/>
      <c r="LDG248" s="34"/>
      <c r="LDH248" s="34"/>
      <c r="LDI248" s="34"/>
      <c r="LDJ248" s="34"/>
      <c r="LDK248" s="34"/>
      <c r="LDL248" s="34"/>
      <c r="LDM248" s="34"/>
      <c r="LDN248" s="34"/>
      <c r="LDO248" s="34"/>
      <c r="LDP248" s="34"/>
      <c r="LDQ248" s="34"/>
      <c r="LDR248" s="34"/>
      <c r="LDS248" s="34"/>
      <c r="LDT248" s="34"/>
      <c r="LDU248" s="34"/>
      <c r="LDV248" s="34"/>
      <c r="LDW248" s="34"/>
      <c r="LDX248" s="34"/>
      <c r="LDY248" s="34"/>
      <c r="LDZ248" s="34"/>
      <c r="LEA248" s="34"/>
      <c r="LEB248" s="34"/>
      <c r="LEC248" s="34"/>
      <c r="LED248" s="34"/>
      <c r="LEE248" s="34"/>
      <c r="LEF248" s="34"/>
      <c r="LEG248" s="34"/>
      <c r="LEH248" s="34"/>
      <c r="LEI248" s="34"/>
      <c r="LEJ248" s="34"/>
      <c r="LEK248" s="34"/>
      <c r="LEL248" s="34"/>
      <c r="LEM248" s="34"/>
      <c r="LEN248" s="34"/>
      <c r="LEO248" s="34"/>
      <c r="LEP248" s="34"/>
      <c r="LEQ248" s="34"/>
      <c r="LER248" s="34"/>
      <c r="LES248" s="34"/>
      <c r="LET248" s="34"/>
      <c r="LEU248" s="34"/>
      <c r="LEV248" s="34"/>
      <c r="LEW248" s="34"/>
      <c r="LEX248" s="34"/>
      <c r="LEY248" s="34"/>
      <c r="LEZ248" s="34"/>
      <c r="LFA248" s="34"/>
      <c r="LFB248" s="34"/>
      <c r="LFC248" s="34"/>
      <c r="LFD248" s="34"/>
      <c r="LFE248" s="34"/>
      <c r="LFF248" s="34"/>
      <c r="LFG248" s="34"/>
      <c r="LFH248" s="34"/>
      <c r="LFI248" s="34"/>
      <c r="LFJ248" s="34"/>
      <c r="LFK248" s="34"/>
      <c r="LFL248" s="34"/>
      <c r="LFM248" s="34"/>
      <c r="LFN248" s="34"/>
      <c r="LFO248" s="34"/>
      <c r="LFP248" s="34"/>
      <c r="LFQ248" s="34"/>
      <c r="LFR248" s="34"/>
      <c r="LFS248" s="34"/>
      <c r="LFT248" s="34"/>
      <c r="LFU248" s="34"/>
      <c r="LFV248" s="34"/>
      <c r="LFW248" s="34"/>
      <c r="LFX248" s="34"/>
      <c r="LFY248" s="34"/>
      <c r="LFZ248" s="34"/>
      <c r="LGA248" s="34"/>
      <c r="LGB248" s="34"/>
      <c r="LGC248" s="34"/>
      <c r="LGD248" s="34"/>
      <c r="LGE248" s="34"/>
      <c r="LGF248" s="34"/>
      <c r="LGG248" s="34"/>
      <c r="LGH248" s="34"/>
      <c r="LGI248" s="34"/>
      <c r="LGJ248" s="34"/>
      <c r="LGK248" s="34"/>
      <c r="LGL248" s="34"/>
      <c r="LGM248" s="34"/>
      <c r="LGN248" s="34"/>
      <c r="LGO248" s="34"/>
      <c r="LGP248" s="34"/>
      <c r="LGQ248" s="34"/>
      <c r="LGR248" s="34"/>
      <c r="LGS248" s="34"/>
      <c r="LGT248" s="34"/>
      <c r="LGU248" s="34"/>
      <c r="LGV248" s="34"/>
      <c r="LGW248" s="34"/>
      <c r="LGX248" s="34"/>
      <c r="LGY248" s="34"/>
      <c r="LGZ248" s="34"/>
      <c r="LHA248" s="34"/>
      <c r="LHB248" s="34"/>
      <c r="LHC248" s="34"/>
      <c r="LHD248" s="34"/>
      <c r="LHE248" s="34"/>
      <c r="LHF248" s="34"/>
      <c r="LHG248" s="34"/>
      <c r="LHH248" s="34"/>
      <c r="LHI248" s="34"/>
      <c r="LHJ248" s="34"/>
      <c r="LHK248" s="34"/>
      <c r="LHL248" s="34"/>
      <c r="LHM248" s="34"/>
      <c r="LHN248" s="34"/>
      <c r="LHO248" s="34"/>
      <c r="LHP248" s="34"/>
      <c r="LHQ248" s="34"/>
      <c r="LHR248" s="34"/>
      <c r="LHS248" s="34"/>
      <c r="LHT248" s="34"/>
      <c r="LHU248" s="34"/>
      <c r="LHV248" s="34"/>
      <c r="LHW248" s="34"/>
      <c r="LHX248" s="34"/>
      <c r="LHY248" s="34"/>
      <c r="LHZ248" s="34"/>
      <c r="LIA248" s="34"/>
      <c r="LIB248" s="34"/>
      <c r="LIC248" s="34"/>
      <c r="LID248" s="34"/>
      <c r="LIE248" s="34"/>
      <c r="LIF248" s="34"/>
      <c r="LIG248" s="34"/>
      <c r="LIH248" s="34"/>
      <c r="LII248" s="34"/>
      <c r="LIJ248" s="34"/>
      <c r="LIK248" s="34"/>
      <c r="LIL248" s="34"/>
      <c r="LIM248" s="34"/>
      <c r="LIN248" s="34"/>
      <c r="LIO248" s="34"/>
      <c r="LIP248" s="34"/>
      <c r="LIQ248" s="34"/>
      <c r="LIR248" s="34"/>
      <c r="LIS248" s="34"/>
      <c r="LIT248" s="34"/>
      <c r="LIU248" s="34"/>
      <c r="LIV248" s="34"/>
      <c r="LIW248" s="34"/>
      <c r="LIX248" s="34"/>
      <c r="LIY248" s="34"/>
      <c r="LIZ248" s="34"/>
      <c r="LJA248" s="34"/>
      <c r="LJB248" s="34"/>
      <c r="LJC248" s="34"/>
      <c r="LJD248" s="34"/>
      <c r="LJE248" s="34"/>
      <c r="LJF248" s="34"/>
      <c r="LJG248" s="34"/>
      <c r="LJH248" s="34"/>
      <c r="LJI248" s="34"/>
      <c r="LJJ248" s="34"/>
      <c r="LJK248" s="34"/>
      <c r="LJL248" s="34"/>
      <c r="LJM248" s="34"/>
      <c r="LJN248" s="34"/>
      <c r="LJO248" s="34"/>
      <c r="LJP248" s="34"/>
      <c r="LJQ248" s="34"/>
      <c r="LJR248" s="34"/>
      <c r="LJS248" s="34"/>
      <c r="LJT248" s="34"/>
      <c r="LJU248" s="34"/>
      <c r="LJV248" s="34"/>
      <c r="LJW248" s="34"/>
      <c r="LJX248" s="34"/>
      <c r="LJY248" s="34"/>
      <c r="LJZ248" s="34"/>
      <c r="LKA248" s="34"/>
      <c r="LKB248" s="34"/>
      <c r="LKC248" s="34"/>
      <c r="LKD248" s="34"/>
      <c r="LKE248" s="34"/>
      <c r="LKF248" s="34"/>
      <c r="LKG248" s="34"/>
      <c r="LKH248" s="34"/>
      <c r="LKI248" s="34"/>
      <c r="LKJ248" s="34"/>
      <c r="LKK248" s="34"/>
      <c r="LKL248" s="34"/>
      <c r="LKM248" s="34"/>
      <c r="LKN248" s="34"/>
      <c r="LKO248" s="34"/>
      <c r="LKP248" s="34"/>
      <c r="LKQ248" s="34"/>
      <c r="LKR248" s="34"/>
      <c r="LKS248" s="34"/>
      <c r="LKT248" s="34"/>
      <c r="LKU248" s="34"/>
      <c r="LKV248" s="34"/>
      <c r="LKW248" s="34"/>
      <c r="LKX248" s="34"/>
      <c r="LKY248" s="34"/>
      <c r="LKZ248" s="34"/>
      <c r="LLA248" s="34"/>
      <c r="LLB248" s="34"/>
      <c r="LLC248" s="34"/>
      <c r="LLD248" s="34"/>
      <c r="LLE248" s="34"/>
      <c r="LLF248" s="34"/>
      <c r="LLG248" s="34"/>
      <c r="LLH248" s="34"/>
      <c r="LLI248" s="34"/>
      <c r="LLJ248" s="34"/>
      <c r="LLK248" s="34"/>
      <c r="LLL248" s="34"/>
      <c r="LLM248" s="34"/>
      <c r="LLN248" s="34"/>
      <c r="LLO248" s="34"/>
      <c r="LLP248" s="34"/>
      <c r="LLQ248" s="34"/>
      <c r="LLR248" s="34"/>
      <c r="LLS248" s="34"/>
      <c r="LLT248" s="34"/>
      <c r="LLU248" s="34"/>
      <c r="LLV248" s="34"/>
      <c r="LLW248" s="34"/>
      <c r="LLX248" s="34"/>
      <c r="LLY248" s="34"/>
      <c r="LLZ248" s="34"/>
      <c r="LMA248" s="34"/>
      <c r="LMB248" s="34"/>
      <c r="LMC248" s="34"/>
      <c r="LMD248" s="34"/>
      <c r="LME248" s="34"/>
      <c r="LMF248" s="34"/>
      <c r="LMG248" s="34"/>
      <c r="LMH248" s="34"/>
      <c r="LMI248" s="34"/>
      <c r="LMJ248" s="34"/>
      <c r="LMK248" s="34"/>
      <c r="LML248" s="34"/>
      <c r="LMM248" s="34"/>
      <c r="LMN248" s="34"/>
      <c r="LMO248" s="34"/>
      <c r="LMP248" s="34"/>
      <c r="LMQ248" s="34"/>
      <c r="LMR248" s="34"/>
      <c r="LMS248" s="34"/>
      <c r="LMT248" s="34"/>
      <c r="LMU248" s="34"/>
      <c r="LMV248" s="34"/>
      <c r="LMW248" s="34"/>
      <c r="LMX248" s="34"/>
      <c r="LMY248" s="34"/>
      <c r="LMZ248" s="34"/>
      <c r="LNA248" s="34"/>
      <c r="LNB248" s="34"/>
      <c r="LNC248" s="34"/>
      <c r="LND248" s="34"/>
      <c r="LNE248" s="34"/>
      <c r="LNF248" s="34"/>
      <c r="LNG248" s="34"/>
      <c r="LNH248" s="34"/>
      <c r="LNI248" s="34"/>
      <c r="LNJ248" s="34"/>
      <c r="LNK248" s="34"/>
      <c r="LNL248" s="34"/>
      <c r="LNM248" s="34"/>
      <c r="LNN248" s="34"/>
      <c r="LNO248" s="34"/>
      <c r="LNP248" s="34"/>
      <c r="LNQ248" s="34"/>
      <c r="LNR248" s="34"/>
      <c r="LNS248" s="34"/>
      <c r="LNT248" s="34"/>
      <c r="LNU248" s="34"/>
      <c r="LNV248" s="34"/>
      <c r="LNW248" s="34"/>
      <c r="LNX248" s="34"/>
      <c r="LNY248" s="34"/>
      <c r="LNZ248" s="34"/>
      <c r="LOA248" s="34"/>
      <c r="LOB248" s="34"/>
      <c r="LOC248" s="34"/>
      <c r="LOD248" s="34"/>
      <c r="LOE248" s="34"/>
      <c r="LOF248" s="34"/>
      <c r="LOG248" s="34"/>
      <c r="LOH248" s="34"/>
      <c r="LOI248" s="34"/>
      <c r="LOJ248" s="34"/>
      <c r="LOK248" s="34"/>
      <c r="LOL248" s="34"/>
      <c r="LOM248" s="34"/>
      <c r="LON248" s="34"/>
      <c r="LOO248" s="34"/>
      <c r="LOP248" s="34"/>
      <c r="LOQ248" s="34"/>
      <c r="LOR248" s="34"/>
      <c r="LOS248" s="34"/>
      <c r="LOT248" s="34"/>
      <c r="LOU248" s="34"/>
      <c r="LOV248" s="34"/>
      <c r="LOW248" s="34"/>
      <c r="LOX248" s="34"/>
      <c r="LOY248" s="34"/>
      <c r="LOZ248" s="34"/>
      <c r="LPA248" s="34"/>
      <c r="LPB248" s="34"/>
      <c r="LPC248" s="34"/>
      <c r="LPD248" s="34"/>
      <c r="LPE248" s="34"/>
      <c r="LPF248" s="34"/>
      <c r="LPG248" s="34"/>
      <c r="LPH248" s="34"/>
      <c r="LPI248" s="34"/>
      <c r="LPJ248" s="34"/>
      <c r="LPK248" s="34"/>
      <c r="LPL248" s="34"/>
      <c r="LPM248" s="34"/>
      <c r="LPN248" s="34"/>
      <c r="LPO248" s="34"/>
      <c r="LPP248" s="34"/>
      <c r="LPQ248" s="34"/>
      <c r="LPR248" s="34"/>
      <c r="LPS248" s="34"/>
      <c r="LPT248" s="34"/>
      <c r="LPU248" s="34"/>
      <c r="LPV248" s="34"/>
      <c r="LPW248" s="34"/>
      <c r="LPX248" s="34"/>
      <c r="LPY248" s="34"/>
      <c r="LPZ248" s="34"/>
      <c r="LQA248" s="34"/>
      <c r="LQB248" s="34"/>
      <c r="LQC248" s="34"/>
      <c r="LQD248" s="34"/>
      <c r="LQE248" s="34"/>
      <c r="LQF248" s="34"/>
      <c r="LQG248" s="34"/>
      <c r="LQH248" s="34"/>
      <c r="LQI248" s="34"/>
      <c r="LQJ248" s="34"/>
      <c r="LQK248" s="34"/>
      <c r="LQL248" s="34"/>
      <c r="LQM248" s="34"/>
      <c r="LQN248" s="34"/>
      <c r="LQO248" s="34"/>
      <c r="LQP248" s="34"/>
      <c r="LQQ248" s="34"/>
      <c r="LQR248" s="34"/>
      <c r="LQS248" s="34"/>
      <c r="LQT248" s="34"/>
      <c r="LQU248" s="34"/>
      <c r="LQV248" s="34"/>
      <c r="LQW248" s="34"/>
      <c r="LQX248" s="34"/>
      <c r="LQY248" s="34"/>
      <c r="LQZ248" s="34"/>
      <c r="LRA248" s="34"/>
      <c r="LRB248" s="34"/>
      <c r="LRC248" s="34"/>
      <c r="LRD248" s="34"/>
      <c r="LRE248" s="34"/>
      <c r="LRF248" s="34"/>
      <c r="LRG248" s="34"/>
      <c r="LRH248" s="34"/>
      <c r="LRI248" s="34"/>
      <c r="LRJ248" s="34"/>
      <c r="LRK248" s="34"/>
      <c r="LRL248" s="34"/>
      <c r="LRM248" s="34"/>
      <c r="LRN248" s="34"/>
      <c r="LRO248" s="34"/>
      <c r="LRP248" s="34"/>
      <c r="LRQ248" s="34"/>
      <c r="LRR248" s="34"/>
      <c r="LRS248" s="34"/>
      <c r="LRT248" s="34"/>
      <c r="LRU248" s="34"/>
      <c r="LRV248" s="34"/>
      <c r="LRW248" s="34"/>
      <c r="LRX248" s="34"/>
      <c r="LRY248" s="34"/>
      <c r="LRZ248" s="34"/>
      <c r="LSA248" s="34"/>
      <c r="LSB248" s="34"/>
      <c r="LSC248" s="34"/>
      <c r="LSD248" s="34"/>
      <c r="LSE248" s="34"/>
      <c r="LSF248" s="34"/>
      <c r="LSG248" s="34"/>
      <c r="LSH248" s="34"/>
      <c r="LSI248" s="34"/>
      <c r="LSJ248" s="34"/>
      <c r="LSK248" s="34"/>
      <c r="LSL248" s="34"/>
      <c r="LSM248" s="34"/>
      <c r="LSN248" s="34"/>
      <c r="LSO248" s="34"/>
      <c r="LSP248" s="34"/>
      <c r="LSQ248" s="34"/>
      <c r="LSR248" s="34"/>
      <c r="LSS248" s="34"/>
      <c r="LST248" s="34"/>
      <c r="LSU248" s="34"/>
      <c r="LSV248" s="34"/>
      <c r="LSW248" s="34"/>
      <c r="LSX248" s="34"/>
      <c r="LSY248" s="34"/>
      <c r="LSZ248" s="34"/>
      <c r="LTA248" s="34"/>
      <c r="LTB248" s="34"/>
      <c r="LTC248" s="34"/>
      <c r="LTD248" s="34"/>
      <c r="LTE248" s="34"/>
      <c r="LTF248" s="34"/>
      <c r="LTG248" s="34"/>
      <c r="LTH248" s="34"/>
      <c r="LTI248" s="34"/>
      <c r="LTJ248" s="34"/>
      <c r="LTK248" s="34"/>
      <c r="LTL248" s="34"/>
      <c r="LTM248" s="34"/>
      <c r="LTN248" s="34"/>
      <c r="LTO248" s="34"/>
      <c r="LTP248" s="34"/>
      <c r="LTQ248" s="34"/>
      <c r="LTR248" s="34"/>
      <c r="LTS248" s="34"/>
      <c r="LTT248" s="34"/>
      <c r="LTU248" s="34"/>
      <c r="LTV248" s="34"/>
      <c r="LTW248" s="34"/>
      <c r="LTX248" s="34"/>
      <c r="LTY248" s="34"/>
      <c r="LTZ248" s="34"/>
      <c r="LUA248" s="34"/>
      <c r="LUB248" s="34"/>
      <c r="LUC248" s="34"/>
      <c r="LUD248" s="34"/>
      <c r="LUE248" s="34"/>
      <c r="LUF248" s="34"/>
      <c r="LUG248" s="34"/>
      <c r="LUH248" s="34"/>
      <c r="LUI248" s="34"/>
      <c r="LUJ248" s="34"/>
      <c r="LUK248" s="34"/>
      <c r="LUL248" s="34"/>
      <c r="LUM248" s="34"/>
      <c r="LUN248" s="34"/>
      <c r="LUO248" s="34"/>
      <c r="LUP248" s="34"/>
      <c r="LUQ248" s="34"/>
      <c r="LUR248" s="34"/>
      <c r="LUS248" s="34"/>
      <c r="LUT248" s="34"/>
      <c r="LUU248" s="34"/>
      <c r="LUV248" s="34"/>
      <c r="LUW248" s="34"/>
      <c r="LUX248" s="34"/>
      <c r="LUY248" s="34"/>
      <c r="LUZ248" s="34"/>
      <c r="LVA248" s="34"/>
      <c r="LVB248" s="34"/>
      <c r="LVC248" s="34"/>
      <c r="LVD248" s="34"/>
      <c r="LVE248" s="34"/>
      <c r="LVF248" s="34"/>
      <c r="LVG248" s="34"/>
      <c r="LVH248" s="34"/>
      <c r="LVI248" s="34"/>
      <c r="LVJ248" s="34"/>
      <c r="LVK248" s="34"/>
      <c r="LVL248" s="34"/>
      <c r="LVM248" s="34"/>
      <c r="LVN248" s="34"/>
      <c r="LVO248" s="34"/>
      <c r="LVP248" s="34"/>
      <c r="LVQ248" s="34"/>
      <c r="LVR248" s="34"/>
      <c r="LVS248" s="34"/>
      <c r="LVT248" s="34"/>
      <c r="LVU248" s="34"/>
      <c r="LVV248" s="34"/>
      <c r="LVW248" s="34"/>
      <c r="LVX248" s="34"/>
      <c r="LVY248" s="34"/>
      <c r="LVZ248" s="34"/>
      <c r="LWA248" s="34"/>
      <c r="LWB248" s="34"/>
      <c r="LWC248" s="34"/>
      <c r="LWD248" s="34"/>
      <c r="LWE248" s="34"/>
      <c r="LWF248" s="34"/>
      <c r="LWG248" s="34"/>
      <c r="LWH248" s="34"/>
      <c r="LWI248" s="34"/>
      <c r="LWJ248" s="34"/>
      <c r="LWK248" s="34"/>
      <c r="LWL248" s="34"/>
      <c r="LWM248" s="34"/>
      <c r="LWN248" s="34"/>
      <c r="LWO248" s="34"/>
      <c r="LWP248" s="34"/>
      <c r="LWQ248" s="34"/>
      <c r="LWR248" s="34"/>
      <c r="LWS248" s="34"/>
      <c r="LWT248" s="34"/>
      <c r="LWU248" s="34"/>
      <c r="LWV248" s="34"/>
      <c r="LWW248" s="34"/>
      <c r="LWX248" s="34"/>
      <c r="LWY248" s="34"/>
      <c r="LWZ248" s="34"/>
      <c r="LXA248" s="34"/>
      <c r="LXB248" s="34"/>
      <c r="LXC248" s="34"/>
      <c r="LXD248" s="34"/>
      <c r="LXE248" s="34"/>
      <c r="LXF248" s="34"/>
      <c r="LXG248" s="34"/>
      <c r="LXH248" s="34"/>
      <c r="LXI248" s="34"/>
      <c r="LXJ248" s="34"/>
      <c r="LXK248" s="34"/>
      <c r="LXL248" s="34"/>
      <c r="LXM248" s="34"/>
      <c r="LXN248" s="34"/>
      <c r="LXO248" s="34"/>
      <c r="LXP248" s="34"/>
      <c r="LXQ248" s="34"/>
      <c r="LXR248" s="34"/>
      <c r="LXS248" s="34"/>
      <c r="LXT248" s="34"/>
      <c r="LXU248" s="34"/>
      <c r="LXV248" s="34"/>
      <c r="LXW248" s="34"/>
      <c r="LXX248" s="34"/>
      <c r="LXY248" s="34"/>
      <c r="LXZ248" s="34"/>
      <c r="LYA248" s="34"/>
      <c r="LYB248" s="34"/>
      <c r="LYC248" s="34"/>
      <c r="LYD248" s="34"/>
      <c r="LYE248" s="34"/>
      <c r="LYF248" s="34"/>
      <c r="LYG248" s="34"/>
      <c r="LYH248" s="34"/>
      <c r="LYI248" s="34"/>
      <c r="LYJ248" s="34"/>
      <c r="LYK248" s="34"/>
      <c r="LYL248" s="34"/>
      <c r="LYM248" s="34"/>
      <c r="LYN248" s="34"/>
      <c r="LYO248" s="34"/>
      <c r="LYP248" s="34"/>
      <c r="LYQ248" s="34"/>
      <c r="LYR248" s="34"/>
      <c r="LYS248" s="34"/>
      <c r="LYT248" s="34"/>
      <c r="LYU248" s="34"/>
      <c r="LYV248" s="34"/>
      <c r="LYW248" s="34"/>
      <c r="LYX248" s="34"/>
      <c r="LYY248" s="34"/>
      <c r="LYZ248" s="34"/>
      <c r="LZA248" s="34"/>
      <c r="LZB248" s="34"/>
      <c r="LZC248" s="34"/>
      <c r="LZD248" s="34"/>
      <c r="LZE248" s="34"/>
      <c r="LZF248" s="34"/>
      <c r="LZG248" s="34"/>
      <c r="LZH248" s="34"/>
      <c r="LZI248" s="34"/>
      <c r="LZJ248" s="34"/>
      <c r="LZK248" s="34"/>
      <c r="LZL248" s="34"/>
      <c r="LZM248" s="34"/>
      <c r="LZN248" s="34"/>
      <c r="LZO248" s="34"/>
      <c r="LZP248" s="34"/>
      <c r="LZQ248" s="34"/>
      <c r="LZR248" s="34"/>
      <c r="LZS248" s="34"/>
      <c r="LZT248" s="34"/>
      <c r="LZU248" s="34"/>
      <c r="LZV248" s="34"/>
      <c r="LZW248" s="34"/>
      <c r="LZX248" s="34"/>
      <c r="LZY248" s="34"/>
      <c r="LZZ248" s="34"/>
      <c r="MAA248" s="34"/>
      <c r="MAB248" s="34"/>
      <c r="MAC248" s="34"/>
      <c r="MAD248" s="34"/>
      <c r="MAE248" s="34"/>
      <c r="MAF248" s="34"/>
      <c r="MAG248" s="34"/>
      <c r="MAH248" s="34"/>
      <c r="MAI248" s="34"/>
      <c r="MAJ248" s="34"/>
      <c r="MAK248" s="34"/>
      <c r="MAL248" s="34"/>
      <c r="MAM248" s="34"/>
      <c r="MAN248" s="34"/>
      <c r="MAO248" s="34"/>
      <c r="MAP248" s="34"/>
      <c r="MAQ248" s="34"/>
      <c r="MAR248" s="34"/>
      <c r="MAS248" s="34"/>
      <c r="MAT248" s="34"/>
      <c r="MAU248" s="34"/>
      <c r="MAV248" s="34"/>
      <c r="MAW248" s="34"/>
      <c r="MAX248" s="34"/>
      <c r="MAY248" s="34"/>
      <c r="MAZ248" s="34"/>
      <c r="MBA248" s="34"/>
      <c r="MBB248" s="34"/>
      <c r="MBC248" s="34"/>
      <c r="MBD248" s="34"/>
      <c r="MBE248" s="34"/>
      <c r="MBF248" s="34"/>
      <c r="MBG248" s="34"/>
      <c r="MBH248" s="34"/>
      <c r="MBI248" s="34"/>
      <c r="MBJ248" s="34"/>
      <c r="MBK248" s="34"/>
      <c r="MBL248" s="34"/>
      <c r="MBM248" s="34"/>
      <c r="MBN248" s="34"/>
      <c r="MBO248" s="34"/>
      <c r="MBP248" s="34"/>
      <c r="MBQ248" s="34"/>
      <c r="MBR248" s="34"/>
      <c r="MBS248" s="34"/>
      <c r="MBT248" s="34"/>
      <c r="MBU248" s="34"/>
      <c r="MBV248" s="34"/>
      <c r="MBW248" s="34"/>
      <c r="MBX248" s="34"/>
      <c r="MBY248" s="34"/>
      <c r="MBZ248" s="34"/>
      <c r="MCA248" s="34"/>
      <c r="MCB248" s="34"/>
      <c r="MCC248" s="34"/>
      <c r="MCD248" s="34"/>
      <c r="MCE248" s="34"/>
      <c r="MCF248" s="34"/>
      <c r="MCG248" s="34"/>
      <c r="MCH248" s="34"/>
      <c r="MCI248" s="34"/>
      <c r="MCJ248" s="34"/>
      <c r="MCK248" s="34"/>
      <c r="MCL248" s="34"/>
      <c r="MCM248" s="34"/>
      <c r="MCN248" s="34"/>
      <c r="MCO248" s="34"/>
      <c r="MCP248" s="34"/>
      <c r="MCQ248" s="34"/>
      <c r="MCR248" s="34"/>
      <c r="MCS248" s="34"/>
      <c r="MCT248" s="34"/>
      <c r="MCU248" s="34"/>
      <c r="MCV248" s="34"/>
      <c r="MCW248" s="34"/>
      <c r="MCX248" s="34"/>
      <c r="MCY248" s="34"/>
      <c r="MCZ248" s="34"/>
      <c r="MDA248" s="34"/>
      <c r="MDB248" s="34"/>
      <c r="MDC248" s="34"/>
      <c r="MDD248" s="34"/>
      <c r="MDE248" s="34"/>
      <c r="MDF248" s="34"/>
      <c r="MDG248" s="34"/>
      <c r="MDH248" s="34"/>
      <c r="MDI248" s="34"/>
      <c r="MDJ248" s="34"/>
      <c r="MDK248" s="34"/>
      <c r="MDL248" s="34"/>
      <c r="MDM248" s="34"/>
      <c r="MDN248" s="34"/>
      <c r="MDO248" s="34"/>
      <c r="MDP248" s="34"/>
      <c r="MDQ248" s="34"/>
      <c r="MDR248" s="34"/>
      <c r="MDS248" s="34"/>
      <c r="MDT248" s="34"/>
      <c r="MDU248" s="34"/>
      <c r="MDV248" s="34"/>
      <c r="MDW248" s="34"/>
      <c r="MDX248" s="34"/>
      <c r="MDY248" s="34"/>
      <c r="MDZ248" s="34"/>
      <c r="MEA248" s="34"/>
      <c r="MEB248" s="34"/>
      <c r="MEC248" s="34"/>
      <c r="MED248" s="34"/>
      <c r="MEE248" s="34"/>
      <c r="MEF248" s="34"/>
      <c r="MEG248" s="34"/>
      <c r="MEH248" s="34"/>
      <c r="MEI248" s="34"/>
      <c r="MEJ248" s="34"/>
      <c r="MEK248" s="34"/>
      <c r="MEL248" s="34"/>
      <c r="MEM248" s="34"/>
      <c r="MEN248" s="34"/>
      <c r="MEO248" s="34"/>
      <c r="MEP248" s="34"/>
      <c r="MEQ248" s="34"/>
      <c r="MER248" s="34"/>
      <c r="MES248" s="34"/>
      <c r="MET248" s="34"/>
      <c r="MEU248" s="34"/>
      <c r="MEV248" s="34"/>
      <c r="MEW248" s="34"/>
      <c r="MEX248" s="34"/>
      <c r="MEY248" s="34"/>
      <c r="MEZ248" s="34"/>
      <c r="MFA248" s="34"/>
      <c r="MFB248" s="34"/>
      <c r="MFC248" s="34"/>
      <c r="MFD248" s="34"/>
      <c r="MFE248" s="34"/>
      <c r="MFF248" s="34"/>
      <c r="MFG248" s="34"/>
      <c r="MFH248" s="34"/>
      <c r="MFI248" s="34"/>
      <c r="MFJ248" s="34"/>
      <c r="MFK248" s="34"/>
      <c r="MFL248" s="34"/>
      <c r="MFM248" s="34"/>
      <c r="MFN248" s="34"/>
      <c r="MFO248" s="34"/>
      <c r="MFP248" s="34"/>
      <c r="MFQ248" s="34"/>
      <c r="MFR248" s="34"/>
      <c r="MFS248" s="34"/>
      <c r="MFT248" s="34"/>
      <c r="MFU248" s="34"/>
      <c r="MFV248" s="34"/>
      <c r="MFW248" s="34"/>
      <c r="MFX248" s="34"/>
      <c r="MFY248" s="34"/>
      <c r="MFZ248" s="34"/>
      <c r="MGA248" s="34"/>
      <c r="MGB248" s="34"/>
      <c r="MGC248" s="34"/>
      <c r="MGD248" s="34"/>
      <c r="MGE248" s="34"/>
      <c r="MGF248" s="34"/>
      <c r="MGG248" s="34"/>
      <c r="MGH248" s="34"/>
      <c r="MGI248" s="34"/>
      <c r="MGJ248" s="34"/>
      <c r="MGK248" s="34"/>
      <c r="MGL248" s="34"/>
      <c r="MGM248" s="34"/>
      <c r="MGN248" s="34"/>
      <c r="MGO248" s="34"/>
      <c r="MGP248" s="34"/>
      <c r="MGQ248" s="34"/>
      <c r="MGR248" s="34"/>
      <c r="MGS248" s="34"/>
      <c r="MGT248" s="34"/>
      <c r="MGU248" s="34"/>
      <c r="MGV248" s="34"/>
      <c r="MGW248" s="34"/>
      <c r="MGX248" s="34"/>
      <c r="MGY248" s="34"/>
      <c r="MGZ248" s="34"/>
      <c r="MHA248" s="34"/>
      <c r="MHB248" s="34"/>
      <c r="MHC248" s="34"/>
      <c r="MHD248" s="34"/>
      <c r="MHE248" s="34"/>
      <c r="MHF248" s="34"/>
      <c r="MHG248" s="34"/>
      <c r="MHH248" s="34"/>
      <c r="MHI248" s="34"/>
      <c r="MHJ248" s="34"/>
      <c r="MHK248" s="34"/>
      <c r="MHL248" s="34"/>
      <c r="MHM248" s="34"/>
      <c r="MHN248" s="34"/>
      <c r="MHO248" s="34"/>
      <c r="MHP248" s="34"/>
      <c r="MHQ248" s="34"/>
      <c r="MHR248" s="34"/>
      <c r="MHS248" s="34"/>
      <c r="MHT248" s="34"/>
      <c r="MHU248" s="34"/>
      <c r="MHV248" s="34"/>
      <c r="MHW248" s="34"/>
      <c r="MHX248" s="34"/>
      <c r="MHY248" s="34"/>
      <c r="MHZ248" s="34"/>
      <c r="MIA248" s="34"/>
      <c r="MIB248" s="34"/>
      <c r="MIC248" s="34"/>
      <c r="MID248" s="34"/>
      <c r="MIE248" s="34"/>
      <c r="MIF248" s="34"/>
      <c r="MIG248" s="34"/>
      <c r="MIH248" s="34"/>
      <c r="MII248" s="34"/>
      <c r="MIJ248" s="34"/>
      <c r="MIK248" s="34"/>
      <c r="MIL248" s="34"/>
      <c r="MIM248" s="34"/>
      <c r="MIN248" s="34"/>
      <c r="MIO248" s="34"/>
      <c r="MIP248" s="34"/>
      <c r="MIQ248" s="34"/>
      <c r="MIR248" s="34"/>
      <c r="MIS248" s="34"/>
      <c r="MIT248" s="34"/>
      <c r="MIU248" s="34"/>
      <c r="MIV248" s="34"/>
      <c r="MIW248" s="34"/>
      <c r="MIX248" s="34"/>
      <c r="MIY248" s="34"/>
      <c r="MIZ248" s="34"/>
      <c r="MJA248" s="34"/>
      <c r="MJB248" s="34"/>
      <c r="MJC248" s="34"/>
      <c r="MJD248" s="34"/>
      <c r="MJE248" s="34"/>
      <c r="MJF248" s="34"/>
      <c r="MJG248" s="34"/>
      <c r="MJH248" s="34"/>
      <c r="MJI248" s="34"/>
      <c r="MJJ248" s="34"/>
      <c r="MJK248" s="34"/>
      <c r="MJL248" s="34"/>
      <c r="MJM248" s="34"/>
      <c r="MJN248" s="34"/>
      <c r="MJO248" s="34"/>
      <c r="MJP248" s="34"/>
      <c r="MJQ248" s="34"/>
      <c r="MJR248" s="34"/>
      <c r="MJS248" s="34"/>
      <c r="MJT248" s="34"/>
      <c r="MJU248" s="34"/>
      <c r="MJV248" s="34"/>
      <c r="MJW248" s="34"/>
      <c r="MJX248" s="34"/>
      <c r="MJY248" s="34"/>
      <c r="MJZ248" s="34"/>
      <c r="MKA248" s="34"/>
      <c r="MKB248" s="34"/>
      <c r="MKC248" s="34"/>
      <c r="MKD248" s="34"/>
      <c r="MKE248" s="34"/>
      <c r="MKF248" s="34"/>
      <c r="MKG248" s="34"/>
      <c r="MKH248" s="34"/>
      <c r="MKI248" s="34"/>
      <c r="MKJ248" s="34"/>
      <c r="MKK248" s="34"/>
      <c r="MKL248" s="34"/>
      <c r="MKM248" s="34"/>
      <c r="MKN248" s="34"/>
      <c r="MKO248" s="34"/>
      <c r="MKP248" s="34"/>
      <c r="MKQ248" s="34"/>
      <c r="MKR248" s="34"/>
      <c r="MKS248" s="34"/>
      <c r="MKT248" s="34"/>
      <c r="MKU248" s="34"/>
      <c r="MKV248" s="34"/>
      <c r="MKW248" s="34"/>
      <c r="MKX248" s="34"/>
      <c r="MKY248" s="34"/>
      <c r="MKZ248" s="34"/>
      <c r="MLA248" s="34"/>
      <c r="MLB248" s="34"/>
      <c r="MLC248" s="34"/>
      <c r="MLD248" s="34"/>
      <c r="MLE248" s="34"/>
      <c r="MLF248" s="34"/>
      <c r="MLG248" s="34"/>
      <c r="MLH248" s="34"/>
      <c r="MLI248" s="34"/>
      <c r="MLJ248" s="34"/>
      <c r="MLK248" s="34"/>
      <c r="MLL248" s="34"/>
      <c r="MLM248" s="34"/>
      <c r="MLN248" s="34"/>
      <c r="MLO248" s="34"/>
      <c r="MLP248" s="34"/>
      <c r="MLQ248" s="34"/>
      <c r="MLR248" s="34"/>
      <c r="MLS248" s="34"/>
      <c r="MLT248" s="34"/>
      <c r="MLU248" s="34"/>
      <c r="MLV248" s="34"/>
      <c r="MLW248" s="34"/>
      <c r="MLX248" s="34"/>
      <c r="MLY248" s="34"/>
      <c r="MLZ248" s="34"/>
      <c r="MMA248" s="34"/>
      <c r="MMB248" s="34"/>
      <c r="MMC248" s="34"/>
      <c r="MMD248" s="34"/>
      <c r="MME248" s="34"/>
      <c r="MMF248" s="34"/>
      <c r="MMG248" s="34"/>
      <c r="MMH248" s="34"/>
      <c r="MMI248" s="34"/>
      <c r="MMJ248" s="34"/>
      <c r="MMK248" s="34"/>
      <c r="MML248" s="34"/>
      <c r="MMM248" s="34"/>
      <c r="MMN248" s="34"/>
      <c r="MMO248" s="34"/>
      <c r="MMP248" s="34"/>
      <c r="MMQ248" s="34"/>
      <c r="MMR248" s="34"/>
      <c r="MMS248" s="34"/>
      <c r="MMT248" s="34"/>
      <c r="MMU248" s="34"/>
      <c r="MMV248" s="34"/>
      <c r="MMW248" s="34"/>
      <c r="MMX248" s="34"/>
      <c r="MMY248" s="34"/>
      <c r="MMZ248" s="34"/>
      <c r="MNA248" s="34"/>
      <c r="MNB248" s="34"/>
      <c r="MNC248" s="34"/>
      <c r="MND248" s="34"/>
      <c r="MNE248" s="34"/>
      <c r="MNF248" s="34"/>
      <c r="MNG248" s="34"/>
      <c r="MNH248" s="34"/>
      <c r="MNI248" s="34"/>
      <c r="MNJ248" s="34"/>
      <c r="MNK248" s="34"/>
      <c r="MNL248" s="34"/>
      <c r="MNM248" s="34"/>
      <c r="MNN248" s="34"/>
      <c r="MNO248" s="34"/>
      <c r="MNP248" s="34"/>
      <c r="MNQ248" s="34"/>
      <c r="MNR248" s="34"/>
      <c r="MNS248" s="34"/>
      <c r="MNT248" s="34"/>
      <c r="MNU248" s="34"/>
      <c r="MNV248" s="34"/>
      <c r="MNW248" s="34"/>
      <c r="MNX248" s="34"/>
      <c r="MNY248" s="34"/>
      <c r="MNZ248" s="34"/>
      <c r="MOA248" s="34"/>
      <c r="MOB248" s="34"/>
      <c r="MOC248" s="34"/>
      <c r="MOD248" s="34"/>
      <c r="MOE248" s="34"/>
      <c r="MOF248" s="34"/>
      <c r="MOG248" s="34"/>
      <c r="MOH248" s="34"/>
      <c r="MOI248" s="34"/>
      <c r="MOJ248" s="34"/>
      <c r="MOK248" s="34"/>
      <c r="MOL248" s="34"/>
      <c r="MOM248" s="34"/>
      <c r="MON248" s="34"/>
      <c r="MOO248" s="34"/>
      <c r="MOP248" s="34"/>
      <c r="MOQ248" s="34"/>
      <c r="MOR248" s="34"/>
      <c r="MOS248" s="34"/>
      <c r="MOT248" s="34"/>
      <c r="MOU248" s="34"/>
      <c r="MOV248" s="34"/>
      <c r="MOW248" s="34"/>
      <c r="MOX248" s="34"/>
      <c r="MOY248" s="34"/>
      <c r="MOZ248" s="34"/>
      <c r="MPA248" s="34"/>
      <c r="MPB248" s="34"/>
      <c r="MPC248" s="34"/>
      <c r="MPD248" s="34"/>
      <c r="MPE248" s="34"/>
      <c r="MPF248" s="34"/>
      <c r="MPG248" s="34"/>
      <c r="MPH248" s="34"/>
      <c r="MPI248" s="34"/>
      <c r="MPJ248" s="34"/>
      <c r="MPK248" s="34"/>
      <c r="MPL248" s="34"/>
      <c r="MPM248" s="34"/>
      <c r="MPN248" s="34"/>
      <c r="MPO248" s="34"/>
      <c r="MPP248" s="34"/>
      <c r="MPQ248" s="34"/>
      <c r="MPR248" s="34"/>
      <c r="MPS248" s="34"/>
      <c r="MPT248" s="34"/>
      <c r="MPU248" s="34"/>
      <c r="MPV248" s="34"/>
      <c r="MPW248" s="34"/>
      <c r="MPX248" s="34"/>
      <c r="MPY248" s="34"/>
      <c r="MPZ248" s="34"/>
      <c r="MQA248" s="34"/>
      <c r="MQB248" s="34"/>
      <c r="MQC248" s="34"/>
      <c r="MQD248" s="34"/>
      <c r="MQE248" s="34"/>
      <c r="MQF248" s="34"/>
      <c r="MQG248" s="34"/>
      <c r="MQH248" s="34"/>
      <c r="MQI248" s="34"/>
      <c r="MQJ248" s="34"/>
      <c r="MQK248" s="34"/>
      <c r="MQL248" s="34"/>
      <c r="MQM248" s="34"/>
      <c r="MQN248" s="34"/>
      <c r="MQO248" s="34"/>
      <c r="MQP248" s="34"/>
      <c r="MQQ248" s="34"/>
      <c r="MQR248" s="34"/>
      <c r="MQS248" s="34"/>
      <c r="MQT248" s="34"/>
      <c r="MQU248" s="34"/>
      <c r="MQV248" s="34"/>
      <c r="MQW248" s="34"/>
      <c r="MQX248" s="34"/>
      <c r="MQY248" s="34"/>
      <c r="MQZ248" s="34"/>
      <c r="MRA248" s="34"/>
      <c r="MRB248" s="34"/>
      <c r="MRC248" s="34"/>
      <c r="MRD248" s="34"/>
      <c r="MRE248" s="34"/>
      <c r="MRF248" s="34"/>
      <c r="MRG248" s="34"/>
      <c r="MRH248" s="34"/>
      <c r="MRI248" s="34"/>
      <c r="MRJ248" s="34"/>
      <c r="MRK248" s="34"/>
      <c r="MRL248" s="34"/>
      <c r="MRM248" s="34"/>
      <c r="MRN248" s="34"/>
      <c r="MRO248" s="34"/>
      <c r="MRP248" s="34"/>
      <c r="MRQ248" s="34"/>
      <c r="MRR248" s="34"/>
      <c r="MRS248" s="34"/>
      <c r="MRT248" s="34"/>
      <c r="MRU248" s="34"/>
      <c r="MRV248" s="34"/>
      <c r="MRW248" s="34"/>
      <c r="MRX248" s="34"/>
      <c r="MRY248" s="34"/>
      <c r="MRZ248" s="34"/>
      <c r="MSA248" s="34"/>
      <c r="MSB248" s="34"/>
      <c r="MSC248" s="34"/>
      <c r="MSD248" s="34"/>
      <c r="MSE248" s="34"/>
      <c r="MSF248" s="34"/>
      <c r="MSG248" s="34"/>
      <c r="MSH248" s="34"/>
      <c r="MSI248" s="34"/>
      <c r="MSJ248" s="34"/>
      <c r="MSK248" s="34"/>
      <c r="MSL248" s="34"/>
      <c r="MSM248" s="34"/>
      <c r="MSN248" s="34"/>
      <c r="MSO248" s="34"/>
      <c r="MSP248" s="34"/>
      <c r="MSQ248" s="34"/>
      <c r="MSR248" s="34"/>
      <c r="MSS248" s="34"/>
      <c r="MST248" s="34"/>
      <c r="MSU248" s="34"/>
      <c r="MSV248" s="34"/>
      <c r="MSW248" s="34"/>
      <c r="MSX248" s="34"/>
      <c r="MSY248" s="34"/>
      <c r="MSZ248" s="34"/>
      <c r="MTA248" s="34"/>
      <c r="MTB248" s="34"/>
      <c r="MTC248" s="34"/>
      <c r="MTD248" s="34"/>
      <c r="MTE248" s="34"/>
      <c r="MTF248" s="34"/>
      <c r="MTG248" s="34"/>
      <c r="MTH248" s="34"/>
      <c r="MTI248" s="34"/>
      <c r="MTJ248" s="34"/>
      <c r="MTK248" s="34"/>
      <c r="MTL248" s="34"/>
      <c r="MTM248" s="34"/>
      <c r="MTN248" s="34"/>
      <c r="MTO248" s="34"/>
      <c r="MTP248" s="34"/>
      <c r="MTQ248" s="34"/>
      <c r="MTR248" s="34"/>
      <c r="MTS248" s="34"/>
      <c r="MTT248" s="34"/>
      <c r="MTU248" s="34"/>
      <c r="MTV248" s="34"/>
      <c r="MTW248" s="34"/>
      <c r="MTX248" s="34"/>
      <c r="MTY248" s="34"/>
      <c r="MTZ248" s="34"/>
      <c r="MUA248" s="34"/>
      <c r="MUB248" s="34"/>
      <c r="MUC248" s="34"/>
      <c r="MUD248" s="34"/>
      <c r="MUE248" s="34"/>
      <c r="MUF248" s="34"/>
      <c r="MUG248" s="34"/>
      <c r="MUH248" s="34"/>
      <c r="MUI248" s="34"/>
      <c r="MUJ248" s="34"/>
      <c r="MUK248" s="34"/>
      <c r="MUL248" s="34"/>
      <c r="MUM248" s="34"/>
      <c r="MUN248" s="34"/>
      <c r="MUO248" s="34"/>
      <c r="MUP248" s="34"/>
      <c r="MUQ248" s="34"/>
      <c r="MUR248" s="34"/>
      <c r="MUS248" s="34"/>
      <c r="MUT248" s="34"/>
      <c r="MUU248" s="34"/>
      <c r="MUV248" s="34"/>
      <c r="MUW248" s="34"/>
      <c r="MUX248" s="34"/>
      <c r="MUY248" s="34"/>
      <c r="MUZ248" s="34"/>
      <c r="MVA248" s="34"/>
      <c r="MVB248" s="34"/>
      <c r="MVC248" s="34"/>
      <c r="MVD248" s="34"/>
      <c r="MVE248" s="34"/>
      <c r="MVF248" s="34"/>
      <c r="MVG248" s="34"/>
      <c r="MVH248" s="34"/>
      <c r="MVI248" s="34"/>
      <c r="MVJ248" s="34"/>
      <c r="MVK248" s="34"/>
      <c r="MVL248" s="34"/>
      <c r="MVM248" s="34"/>
      <c r="MVN248" s="34"/>
      <c r="MVO248" s="34"/>
      <c r="MVP248" s="34"/>
      <c r="MVQ248" s="34"/>
      <c r="MVR248" s="34"/>
      <c r="MVS248" s="34"/>
      <c r="MVT248" s="34"/>
      <c r="MVU248" s="34"/>
      <c r="MVV248" s="34"/>
      <c r="MVW248" s="34"/>
      <c r="MVX248" s="34"/>
      <c r="MVY248" s="34"/>
      <c r="MVZ248" s="34"/>
      <c r="MWA248" s="34"/>
      <c r="MWB248" s="34"/>
      <c r="MWC248" s="34"/>
      <c r="MWD248" s="34"/>
      <c r="MWE248" s="34"/>
      <c r="MWF248" s="34"/>
      <c r="MWG248" s="34"/>
      <c r="MWH248" s="34"/>
      <c r="MWI248" s="34"/>
      <c r="MWJ248" s="34"/>
      <c r="MWK248" s="34"/>
      <c r="MWL248" s="34"/>
      <c r="MWM248" s="34"/>
      <c r="MWN248" s="34"/>
      <c r="MWO248" s="34"/>
      <c r="MWP248" s="34"/>
      <c r="MWQ248" s="34"/>
      <c r="MWR248" s="34"/>
      <c r="MWS248" s="34"/>
      <c r="MWT248" s="34"/>
      <c r="MWU248" s="34"/>
      <c r="MWV248" s="34"/>
      <c r="MWW248" s="34"/>
      <c r="MWX248" s="34"/>
      <c r="MWY248" s="34"/>
      <c r="MWZ248" s="34"/>
      <c r="MXA248" s="34"/>
      <c r="MXB248" s="34"/>
      <c r="MXC248" s="34"/>
      <c r="MXD248" s="34"/>
      <c r="MXE248" s="34"/>
      <c r="MXF248" s="34"/>
      <c r="MXG248" s="34"/>
      <c r="MXH248" s="34"/>
      <c r="MXI248" s="34"/>
      <c r="MXJ248" s="34"/>
      <c r="MXK248" s="34"/>
      <c r="MXL248" s="34"/>
      <c r="MXM248" s="34"/>
      <c r="MXN248" s="34"/>
      <c r="MXO248" s="34"/>
      <c r="MXP248" s="34"/>
      <c r="MXQ248" s="34"/>
      <c r="MXR248" s="34"/>
      <c r="MXS248" s="34"/>
      <c r="MXT248" s="34"/>
      <c r="MXU248" s="34"/>
      <c r="MXV248" s="34"/>
      <c r="MXW248" s="34"/>
      <c r="MXX248" s="34"/>
      <c r="MXY248" s="34"/>
      <c r="MXZ248" s="34"/>
      <c r="MYA248" s="34"/>
      <c r="MYB248" s="34"/>
      <c r="MYC248" s="34"/>
      <c r="MYD248" s="34"/>
      <c r="MYE248" s="34"/>
      <c r="MYF248" s="34"/>
      <c r="MYG248" s="34"/>
      <c r="MYH248" s="34"/>
      <c r="MYI248" s="34"/>
      <c r="MYJ248" s="34"/>
      <c r="MYK248" s="34"/>
      <c r="MYL248" s="34"/>
      <c r="MYM248" s="34"/>
      <c r="MYN248" s="34"/>
      <c r="MYO248" s="34"/>
      <c r="MYP248" s="34"/>
      <c r="MYQ248" s="34"/>
      <c r="MYR248" s="34"/>
      <c r="MYS248" s="34"/>
      <c r="MYT248" s="34"/>
      <c r="MYU248" s="34"/>
      <c r="MYV248" s="34"/>
      <c r="MYW248" s="34"/>
      <c r="MYX248" s="34"/>
      <c r="MYY248" s="34"/>
      <c r="MYZ248" s="34"/>
      <c r="MZA248" s="34"/>
      <c r="MZB248" s="34"/>
      <c r="MZC248" s="34"/>
      <c r="MZD248" s="34"/>
      <c r="MZE248" s="34"/>
      <c r="MZF248" s="34"/>
      <c r="MZG248" s="34"/>
      <c r="MZH248" s="34"/>
      <c r="MZI248" s="34"/>
      <c r="MZJ248" s="34"/>
      <c r="MZK248" s="34"/>
      <c r="MZL248" s="34"/>
      <c r="MZM248" s="34"/>
      <c r="MZN248" s="34"/>
      <c r="MZO248" s="34"/>
      <c r="MZP248" s="34"/>
      <c r="MZQ248" s="34"/>
      <c r="MZR248" s="34"/>
      <c r="MZS248" s="34"/>
      <c r="MZT248" s="34"/>
      <c r="MZU248" s="34"/>
      <c r="MZV248" s="34"/>
      <c r="MZW248" s="34"/>
      <c r="MZX248" s="34"/>
      <c r="MZY248" s="34"/>
      <c r="MZZ248" s="34"/>
      <c r="NAA248" s="34"/>
      <c r="NAB248" s="34"/>
      <c r="NAC248" s="34"/>
      <c r="NAD248" s="34"/>
      <c r="NAE248" s="34"/>
      <c r="NAF248" s="34"/>
      <c r="NAG248" s="34"/>
      <c r="NAH248" s="34"/>
      <c r="NAI248" s="34"/>
      <c r="NAJ248" s="34"/>
      <c r="NAK248" s="34"/>
      <c r="NAL248" s="34"/>
      <c r="NAM248" s="34"/>
      <c r="NAN248" s="34"/>
      <c r="NAO248" s="34"/>
      <c r="NAP248" s="34"/>
      <c r="NAQ248" s="34"/>
      <c r="NAR248" s="34"/>
      <c r="NAS248" s="34"/>
      <c r="NAT248" s="34"/>
      <c r="NAU248" s="34"/>
      <c r="NAV248" s="34"/>
      <c r="NAW248" s="34"/>
      <c r="NAX248" s="34"/>
      <c r="NAY248" s="34"/>
      <c r="NAZ248" s="34"/>
      <c r="NBA248" s="34"/>
      <c r="NBB248" s="34"/>
      <c r="NBC248" s="34"/>
      <c r="NBD248" s="34"/>
      <c r="NBE248" s="34"/>
      <c r="NBF248" s="34"/>
      <c r="NBG248" s="34"/>
      <c r="NBH248" s="34"/>
      <c r="NBI248" s="34"/>
      <c r="NBJ248" s="34"/>
      <c r="NBK248" s="34"/>
      <c r="NBL248" s="34"/>
      <c r="NBM248" s="34"/>
      <c r="NBN248" s="34"/>
      <c r="NBO248" s="34"/>
      <c r="NBP248" s="34"/>
      <c r="NBQ248" s="34"/>
      <c r="NBR248" s="34"/>
      <c r="NBS248" s="34"/>
      <c r="NBT248" s="34"/>
      <c r="NBU248" s="34"/>
      <c r="NBV248" s="34"/>
      <c r="NBW248" s="34"/>
      <c r="NBX248" s="34"/>
      <c r="NBY248" s="34"/>
      <c r="NBZ248" s="34"/>
      <c r="NCA248" s="34"/>
      <c r="NCB248" s="34"/>
      <c r="NCC248" s="34"/>
      <c r="NCD248" s="34"/>
      <c r="NCE248" s="34"/>
      <c r="NCF248" s="34"/>
      <c r="NCG248" s="34"/>
      <c r="NCH248" s="34"/>
      <c r="NCI248" s="34"/>
      <c r="NCJ248" s="34"/>
      <c r="NCK248" s="34"/>
      <c r="NCL248" s="34"/>
      <c r="NCM248" s="34"/>
      <c r="NCN248" s="34"/>
      <c r="NCO248" s="34"/>
      <c r="NCP248" s="34"/>
      <c r="NCQ248" s="34"/>
      <c r="NCR248" s="34"/>
      <c r="NCS248" s="34"/>
      <c r="NCT248" s="34"/>
      <c r="NCU248" s="34"/>
      <c r="NCV248" s="34"/>
      <c r="NCW248" s="34"/>
      <c r="NCX248" s="34"/>
      <c r="NCY248" s="34"/>
      <c r="NCZ248" s="34"/>
      <c r="NDA248" s="34"/>
      <c r="NDB248" s="34"/>
      <c r="NDC248" s="34"/>
      <c r="NDD248" s="34"/>
      <c r="NDE248" s="34"/>
      <c r="NDF248" s="34"/>
      <c r="NDG248" s="34"/>
      <c r="NDH248" s="34"/>
      <c r="NDI248" s="34"/>
      <c r="NDJ248" s="34"/>
      <c r="NDK248" s="34"/>
      <c r="NDL248" s="34"/>
      <c r="NDM248" s="34"/>
      <c r="NDN248" s="34"/>
      <c r="NDO248" s="34"/>
      <c r="NDP248" s="34"/>
      <c r="NDQ248" s="34"/>
      <c r="NDR248" s="34"/>
      <c r="NDS248" s="34"/>
      <c r="NDT248" s="34"/>
      <c r="NDU248" s="34"/>
      <c r="NDV248" s="34"/>
      <c r="NDW248" s="34"/>
      <c r="NDX248" s="34"/>
      <c r="NDY248" s="34"/>
      <c r="NDZ248" s="34"/>
      <c r="NEA248" s="34"/>
      <c r="NEB248" s="34"/>
      <c r="NEC248" s="34"/>
      <c r="NED248" s="34"/>
      <c r="NEE248" s="34"/>
      <c r="NEF248" s="34"/>
      <c r="NEG248" s="34"/>
      <c r="NEH248" s="34"/>
      <c r="NEI248" s="34"/>
      <c r="NEJ248" s="34"/>
      <c r="NEK248" s="34"/>
      <c r="NEL248" s="34"/>
      <c r="NEM248" s="34"/>
      <c r="NEN248" s="34"/>
      <c r="NEO248" s="34"/>
      <c r="NEP248" s="34"/>
      <c r="NEQ248" s="34"/>
      <c r="NER248" s="34"/>
      <c r="NES248" s="34"/>
      <c r="NET248" s="34"/>
      <c r="NEU248" s="34"/>
      <c r="NEV248" s="34"/>
      <c r="NEW248" s="34"/>
      <c r="NEX248" s="34"/>
      <c r="NEY248" s="34"/>
      <c r="NEZ248" s="34"/>
      <c r="NFA248" s="34"/>
      <c r="NFB248" s="34"/>
      <c r="NFC248" s="34"/>
      <c r="NFD248" s="34"/>
      <c r="NFE248" s="34"/>
      <c r="NFF248" s="34"/>
      <c r="NFG248" s="34"/>
      <c r="NFH248" s="34"/>
      <c r="NFI248" s="34"/>
      <c r="NFJ248" s="34"/>
      <c r="NFK248" s="34"/>
      <c r="NFL248" s="34"/>
      <c r="NFM248" s="34"/>
      <c r="NFN248" s="34"/>
      <c r="NFO248" s="34"/>
      <c r="NFP248" s="34"/>
      <c r="NFQ248" s="34"/>
      <c r="NFR248" s="34"/>
      <c r="NFS248" s="34"/>
      <c r="NFT248" s="34"/>
      <c r="NFU248" s="34"/>
      <c r="NFV248" s="34"/>
      <c r="NFW248" s="34"/>
      <c r="NFX248" s="34"/>
      <c r="NFY248" s="34"/>
      <c r="NFZ248" s="34"/>
      <c r="NGA248" s="34"/>
      <c r="NGB248" s="34"/>
      <c r="NGC248" s="34"/>
      <c r="NGD248" s="34"/>
      <c r="NGE248" s="34"/>
      <c r="NGF248" s="34"/>
      <c r="NGG248" s="34"/>
      <c r="NGH248" s="34"/>
      <c r="NGI248" s="34"/>
      <c r="NGJ248" s="34"/>
      <c r="NGK248" s="34"/>
      <c r="NGL248" s="34"/>
      <c r="NGM248" s="34"/>
      <c r="NGN248" s="34"/>
      <c r="NGO248" s="34"/>
      <c r="NGP248" s="34"/>
      <c r="NGQ248" s="34"/>
      <c r="NGR248" s="34"/>
      <c r="NGS248" s="34"/>
      <c r="NGT248" s="34"/>
      <c r="NGU248" s="34"/>
      <c r="NGV248" s="34"/>
      <c r="NGW248" s="34"/>
      <c r="NGX248" s="34"/>
      <c r="NGY248" s="34"/>
      <c r="NGZ248" s="34"/>
      <c r="NHA248" s="34"/>
      <c r="NHB248" s="34"/>
      <c r="NHC248" s="34"/>
      <c r="NHD248" s="34"/>
      <c r="NHE248" s="34"/>
      <c r="NHF248" s="34"/>
      <c r="NHG248" s="34"/>
      <c r="NHH248" s="34"/>
      <c r="NHI248" s="34"/>
      <c r="NHJ248" s="34"/>
      <c r="NHK248" s="34"/>
      <c r="NHL248" s="34"/>
      <c r="NHM248" s="34"/>
      <c r="NHN248" s="34"/>
      <c r="NHO248" s="34"/>
      <c r="NHP248" s="34"/>
      <c r="NHQ248" s="34"/>
      <c r="NHR248" s="34"/>
      <c r="NHS248" s="34"/>
      <c r="NHT248" s="34"/>
      <c r="NHU248" s="34"/>
      <c r="NHV248" s="34"/>
      <c r="NHW248" s="34"/>
      <c r="NHX248" s="34"/>
      <c r="NHY248" s="34"/>
      <c r="NHZ248" s="34"/>
      <c r="NIA248" s="34"/>
      <c r="NIB248" s="34"/>
      <c r="NIC248" s="34"/>
      <c r="NID248" s="34"/>
      <c r="NIE248" s="34"/>
      <c r="NIF248" s="34"/>
      <c r="NIG248" s="34"/>
      <c r="NIH248" s="34"/>
      <c r="NII248" s="34"/>
      <c r="NIJ248" s="34"/>
      <c r="NIK248" s="34"/>
      <c r="NIL248" s="34"/>
      <c r="NIM248" s="34"/>
      <c r="NIN248" s="34"/>
      <c r="NIO248" s="34"/>
      <c r="NIP248" s="34"/>
      <c r="NIQ248" s="34"/>
      <c r="NIR248" s="34"/>
      <c r="NIS248" s="34"/>
      <c r="NIT248" s="34"/>
      <c r="NIU248" s="34"/>
      <c r="NIV248" s="34"/>
      <c r="NIW248" s="34"/>
      <c r="NIX248" s="34"/>
      <c r="NIY248" s="34"/>
      <c r="NIZ248" s="34"/>
      <c r="NJA248" s="34"/>
      <c r="NJB248" s="34"/>
      <c r="NJC248" s="34"/>
      <c r="NJD248" s="34"/>
      <c r="NJE248" s="34"/>
      <c r="NJF248" s="34"/>
      <c r="NJG248" s="34"/>
      <c r="NJH248" s="34"/>
      <c r="NJI248" s="34"/>
      <c r="NJJ248" s="34"/>
      <c r="NJK248" s="34"/>
      <c r="NJL248" s="34"/>
      <c r="NJM248" s="34"/>
      <c r="NJN248" s="34"/>
      <c r="NJO248" s="34"/>
      <c r="NJP248" s="34"/>
      <c r="NJQ248" s="34"/>
      <c r="NJR248" s="34"/>
      <c r="NJS248" s="34"/>
      <c r="NJT248" s="34"/>
      <c r="NJU248" s="34"/>
      <c r="NJV248" s="34"/>
      <c r="NJW248" s="34"/>
      <c r="NJX248" s="34"/>
      <c r="NJY248" s="34"/>
      <c r="NJZ248" s="34"/>
      <c r="NKA248" s="34"/>
      <c r="NKB248" s="34"/>
      <c r="NKC248" s="34"/>
      <c r="NKD248" s="34"/>
      <c r="NKE248" s="34"/>
      <c r="NKF248" s="34"/>
      <c r="NKG248" s="34"/>
      <c r="NKH248" s="34"/>
      <c r="NKI248" s="34"/>
      <c r="NKJ248" s="34"/>
      <c r="NKK248" s="34"/>
      <c r="NKL248" s="34"/>
      <c r="NKM248" s="34"/>
      <c r="NKN248" s="34"/>
      <c r="NKO248" s="34"/>
      <c r="NKP248" s="34"/>
      <c r="NKQ248" s="34"/>
      <c r="NKR248" s="34"/>
      <c r="NKS248" s="34"/>
      <c r="NKT248" s="34"/>
      <c r="NKU248" s="34"/>
      <c r="NKV248" s="34"/>
      <c r="NKW248" s="34"/>
      <c r="NKX248" s="34"/>
      <c r="NKY248" s="34"/>
      <c r="NKZ248" s="34"/>
      <c r="NLA248" s="34"/>
      <c r="NLB248" s="34"/>
      <c r="NLC248" s="34"/>
      <c r="NLD248" s="34"/>
      <c r="NLE248" s="34"/>
      <c r="NLF248" s="34"/>
      <c r="NLG248" s="34"/>
      <c r="NLH248" s="34"/>
      <c r="NLI248" s="34"/>
      <c r="NLJ248" s="34"/>
      <c r="NLK248" s="34"/>
      <c r="NLL248" s="34"/>
      <c r="NLM248" s="34"/>
      <c r="NLN248" s="34"/>
      <c r="NLO248" s="34"/>
      <c r="NLP248" s="34"/>
      <c r="NLQ248" s="34"/>
      <c r="NLR248" s="34"/>
      <c r="NLS248" s="34"/>
      <c r="NLT248" s="34"/>
      <c r="NLU248" s="34"/>
      <c r="NLV248" s="34"/>
      <c r="NLW248" s="34"/>
      <c r="NLX248" s="34"/>
      <c r="NLY248" s="34"/>
      <c r="NLZ248" s="34"/>
      <c r="NMA248" s="34"/>
      <c r="NMB248" s="34"/>
      <c r="NMC248" s="34"/>
      <c r="NMD248" s="34"/>
      <c r="NME248" s="34"/>
      <c r="NMF248" s="34"/>
      <c r="NMG248" s="34"/>
      <c r="NMH248" s="34"/>
      <c r="NMI248" s="34"/>
      <c r="NMJ248" s="34"/>
      <c r="NMK248" s="34"/>
      <c r="NML248" s="34"/>
      <c r="NMM248" s="34"/>
      <c r="NMN248" s="34"/>
      <c r="NMO248" s="34"/>
      <c r="NMP248" s="34"/>
      <c r="NMQ248" s="34"/>
      <c r="NMR248" s="34"/>
      <c r="NMS248" s="34"/>
      <c r="NMT248" s="34"/>
      <c r="NMU248" s="34"/>
      <c r="NMV248" s="34"/>
      <c r="NMW248" s="34"/>
      <c r="NMX248" s="34"/>
      <c r="NMY248" s="34"/>
      <c r="NMZ248" s="34"/>
      <c r="NNA248" s="34"/>
      <c r="NNB248" s="34"/>
      <c r="NNC248" s="34"/>
      <c r="NND248" s="34"/>
      <c r="NNE248" s="34"/>
      <c r="NNF248" s="34"/>
      <c r="NNG248" s="34"/>
      <c r="NNH248" s="34"/>
      <c r="NNI248" s="34"/>
      <c r="NNJ248" s="34"/>
      <c r="NNK248" s="34"/>
      <c r="NNL248" s="34"/>
      <c r="NNM248" s="34"/>
      <c r="NNN248" s="34"/>
      <c r="NNO248" s="34"/>
      <c r="NNP248" s="34"/>
      <c r="NNQ248" s="34"/>
      <c r="NNR248" s="34"/>
      <c r="NNS248" s="34"/>
      <c r="NNT248" s="34"/>
      <c r="NNU248" s="34"/>
      <c r="NNV248" s="34"/>
      <c r="NNW248" s="34"/>
      <c r="NNX248" s="34"/>
      <c r="NNY248" s="34"/>
      <c r="NNZ248" s="34"/>
      <c r="NOA248" s="34"/>
      <c r="NOB248" s="34"/>
      <c r="NOC248" s="34"/>
      <c r="NOD248" s="34"/>
      <c r="NOE248" s="34"/>
      <c r="NOF248" s="34"/>
      <c r="NOG248" s="34"/>
      <c r="NOH248" s="34"/>
      <c r="NOI248" s="34"/>
      <c r="NOJ248" s="34"/>
      <c r="NOK248" s="34"/>
      <c r="NOL248" s="34"/>
      <c r="NOM248" s="34"/>
      <c r="NON248" s="34"/>
      <c r="NOO248" s="34"/>
      <c r="NOP248" s="34"/>
      <c r="NOQ248" s="34"/>
      <c r="NOR248" s="34"/>
      <c r="NOS248" s="34"/>
      <c r="NOT248" s="34"/>
      <c r="NOU248" s="34"/>
      <c r="NOV248" s="34"/>
      <c r="NOW248" s="34"/>
      <c r="NOX248" s="34"/>
      <c r="NOY248" s="34"/>
      <c r="NOZ248" s="34"/>
      <c r="NPA248" s="34"/>
      <c r="NPB248" s="34"/>
      <c r="NPC248" s="34"/>
      <c r="NPD248" s="34"/>
      <c r="NPE248" s="34"/>
      <c r="NPF248" s="34"/>
      <c r="NPG248" s="34"/>
      <c r="NPH248" s="34"/>
      <c r="NPI248" s="34"/>
      <c r="NPJ248" s="34"/>
      <c r="NPK248" s="34"/>
      <c r="NPL248" s="34"/>
      <c r="NPM248" s="34"/>
      <c r="NPN248" s="34"/>
      <c r="NPO248" s="34"/>
      <c r="NPP248" s="34"/>
      <c r="NPQ248" s="34"/>
      <c r="NPR248" s="34"/>
      <c r="NPS248" s="34"/>
      <c r="NPT248" s="34"/>
      <c r="NPU248" s="34"/>
      <c r="NPV248" s="34"/>
      <c r="NPW248" s="34"/>
      <c r="NPX248" s="34"/>
      <c r="NPY248" s="34"/>
      <c r="NPZ248" s="34"/>
      <c r="NQA248" s="34"/>
      <c r="NQB248" s="34"/>
      <c r="NQC248" s="34"/>
      <c r="NQD248" s="34"/>
      <c r="NQE248" s="34"/>
      <c r="NQF248" s="34"/>
      <c r="NQG248" s="34"/>
      <c r="NQH248" s="34"/>
      <c r="NQI248" s="34"/>
      <c r="NQJ248" s="34"/>
      <c r="NQK248" s="34"/>
      <c r="NQL248" s="34"/>
      <c r="NQM248" s="34"/>
      <c r="NQN248" s="34"/>
      <c r="NQO248" s="34"/>
      <c r="NQP248" s="34"/>
      <c r="NQQ248" s="34"/>
      <c r="NQR248" s="34"/>
      <c r="NQS248" s="34"/>
      <c r="NQT248" s="34"/>
      <c r="NQU248" s="34"/>
      <c r="NQV248" s="34"/>
      <c r="NQW248" s="34"/>
      <c r="NQX248" s="34"/>
      <c r="NQY248" s="34"/>
      <c r="NQZ248" s="34"/>
      <c r="NRA248" s="34"/>
      <c r="NRB248" s="34"/>
      <c r="NRC248" s="34"/>
      <c r="NRD248" s="34"/>
      <c r="NRE248" s="34"/>
      <c r="NRF248" s="34"/>
      <c r="NRG248" s="34"/>
      <c r="NRH248" s="34"/>
      <c r="NRI248" s="34"/>
      <c r="NRJ248" s="34"/>
      <c r="NRK248" s="34"/>
      <c r="NRL248" s="34"/>
      <c r="NRM248" s="34"/>
      <c r="NRN248" s="34"/>
      <c r="NRO248" s="34"/>
      <c r="NRP248" s="34"/>
      <c r="NRQ248" s="34"/>
      <c r="NRR248" s="34"/>
      <c r="NRS248" s="34"/>
      <c r="NRT248" s="34"/>
      <c r="NRU248" s="34"/>
      <c r="NRV248" s="34"/>
      <c r="NRW248" s="34"/>
      <c r="NRX248" s="34"/>
      <c r="NRY248" s="34"/>
      <c r="NRZ248" s="34"/>
      <c r="NSA248" s="34"/>
      <c r="NSB248" s="34"/>
      <c r="NSC248" s="34"/>
      <c r="NSD248" s="34"/>
      <c r="NSE248" s="34"/>
      <c r="NSF248" s="34"/>
      <c r="NSG248" s="34"/>
      <c r="NSH248" s="34"/>
      <c r="NSI248" s="34"/>
      <c r="NSJ248" s="34"/>
      <c r="NSK248" s="34"/>
      <c r="NSL248" s="34"/>
      <c r="NSM248" s="34"/>
      <c r="NSN248" s="34"/>
      <c r="NSO248" s="34"/>
      <c r="NSP248" s="34"/>
      <c r="NSQ248" s="34"/>
      <c r="NSR248" s="34"/>
      <c r="NSS248" s="34"/>
      <c r="NST248" s="34"/>
      <c r="NSU248" s="34"/>
      <c r="NSV248" s="34"/>
      <c r="NSW248" s="34"/>
      <c r="NSX248" s="34"/>
      <c r="NSY248" s="34"/>
      <c r="NSZ248" s="34"/>
      <c r="NTA248" s="34"/>
      <c r="NTB248" s="34"/>
      <c r="NTC248" s="34"/>
      <c r="NTD248" s="34"/>
      <c r="NTE248" s="34"/>
      <c r="NTF248" s="34"/>
      <c r="NTG248" s="34"/>
      <c r="NTH248" s="34"/>
      <c r="NTI248" s="34"/>
      <c r="NTJ248" s="34"/>
      <c r="NTK248" s="34"/>
      <c r="NTL248" s="34"/>
      <c r="NTM248" s="34"/>
      <c r="NTN248" s="34"/>
      <c r="NTO248" s="34"/>
      <c r="NTP248" s="34"/>
      <c r="NTQ248" s="34"/>
      <c r="NTR248" s="34"/>
      <c r="NTS248" s="34"/>
      <c r="NTT248" s="34"/>
      <c r="NTU248" s="34"/>
      <c r="NTV248" s="34"/>
      <c r="NTW248" s="34"/>
      <c r="NTX248" s="34"/>
      <c r="NTY248" s="34"/>
      <c r="NTZ248" s="34"/>
      <c r="NUA248" s="34"/>
      <c r="NUB248" s="34"/>
      <c r="NUC248" s="34"/>
      <c r="NUD248" s="34"/>
      <c r="NUE248" s="34"/>
      <c r="NUF248" s="34"/>
      <c r="NUG248" s="34"/>
      <c r="NUH248" s="34"/>
      <c r="NUI248" s="34"/>
      <c r="NUJ248" s="34"/>
      <c r="NUK248" s="34"/>
      <c r="NUL248" s="34"/>
      <c r="NUM248" s="34"/>
      <c r="NUN248" s="34"/>
      <c r="NUO248" s="34"/>
      <c r="NUP248" s="34"/>
      <c r="NUQ248" s="34"/>
      <c r="NUR248" s="34"/>
      <c r="NUS248" s="34"/>
      <c r="NUT248" s="34"/>
      <c r="NUU248" s="34"/>
      <c r="NUV248" s="34"/>
      <c r="NUW248" s="34"/>
      <c r="NUX248" s="34"/>
      <c r="NUY248" s="34"/>
      <c r="NUZ248" s="34"/>
      <c r="NVA248" s="34"/>
      <c r="NVB248" s="34"/>
      <c r="NVC248" s="34"/>
      <c r="NVD248" s="34"/>
      <c r="NVE248" s="34"/>
      <c r="NVF248" s="34"/>
      <c r="NVG248" s="34"/>
      <c r="NVH248" s="34"/>
      <c r="NVI248" s="34"/>
      <c r="NVJ248" s="34"/>
      <c r="NVK248" s="34"/>
      <c r="NVL248" s="34"/>
      <c r="NVM248" s="34"/>
      <c r="NVN248" s="34"/>
      <c r="NVO248" s="34"/>
      <c r="NVP248" s="34"/>
      <c r="NVQ248" s="34"/>
      <c r="NVR248" s="34"/>
      <c r="NVS248" s="34"/>
      <c r="NVT248" s="34"/>
      <c r="NVU248" s="34"/>
      <c r="NVV248" s="34"/>
      <c r="NVW248" s="34"/>
      <c r="NVX248" s="34"/>
      <c r="NVY248" s="34"/>
      <c r="NVZ248" s="34"/>
      <c r="NWA248" s="34"/>
      <c r="NWB248" s="34"/>
      <c r="NWC248" s="34"/>
      <c r="NWD248" s="34"/>
      <c r="NWE248" s="34"/>
      <c r="NWF248" s="34"/>
      <c r="NWG248" s="34"/>
      <c r="NWH248" s="34"/>
      <c r="NWI248" s="34"/>
      <c r="NWJ248" s="34"/>
      <c r="NWK248" s="34"/>
      <c r="NWL248" s="34"/>
      <c r="NWM248" s="34"/>
      <c r="NWN248" s="34"/>
      <c r="NWO248" s="34"/>
      <c r="NWP248" s="34"/>
      <c r="NWQ248" s="34"/>
      <c r="NWR248" s="34"/>
      <c r="NWS248" s="34"/>
      <c r="NWT248" s="34"/>
      <c r="NWU248" s="34"/>
      <c r="NWV248" s="34"/>
      <c r="NWW248" s="34"/>
      <c r="NWX248" s="34"/>
      <c r="NWY248" s="34"/>
      <c r="NWZ248" s="34"/>
      <c r="NXA248" s="34"/>
      <c r="NXB248" s="34"/>
      <c r="NXC248" s="34"/>
      <c r="NXD248" s="34"/>
      <c r="NXE248" s="34"/>
      <c r="NXF248" s="34"/>
      <c r="NXG248" s="34"/>
      <c r="NXH248" s="34"/>
      <c r="NXI248" s="34"/>
      <c r="NXJ248" s="34"/>
      <c r="NXK248" s="34"/>
      <c r="NXL248" s="34"/>
      <c r="NXM248" s="34"/>
      <c r="NXN248" s="34"/>
      <c r="NXO248" s="34"/>
      <c r="NXP248" s="34"/>
      <c r="NXQ248" s="34"/>
      <c r="NXR248" s="34"/>
      <c r="NXS248" s="34"/>
      <c r="NXT248" s="34"/>
      <c r="NXU248" s="34"/>
      <c r="NXV248" s="34"/>
      <c r="NXW248" s="34"/>
      <c r="NXX248" s="34"/>
      <c r="NXY248" s="34"/>
      <c r="NXZ248" s="34"/>
      <c r="NYA248" s="34"/>
      <c r="NYB248" s="34"/>
      <c r="NYC248" s="34"/>
      <c r="NYD248" s="34"/>
      <c r="NYE248" s="34"/>
      <c r="NYF248" s="34"/>
      <c r="NYG248" s="34"/>
      <c r="NYH248" s="34"/>
      <c r="NYI248" s="34"/>
      <c r="NYJ248" s="34"/>
      <c r="NYK248" s="34"/>
      <c r="NYL248" s="34"/>
      <c r="NYM248" s="34"/>
      <c r="NYN248" s="34"/>
      <c r="NYO248" s="34"/>
      <c r="NYP248" s="34"/>
      <c r="NYQ248" s="34"/>
      <c r="NYR248" s="34"/>
      <c r="NYS248" s="34"/>
      <c r="NYT248" s="34"/>
      <c r="NYU248" s="34"/>
      <c r="NYV248" s="34"/>
      <c r="NYW248" s="34"/>
      <c r="NYX248" s="34"/>
      <c r="NYY248" s="34"/>
      <c r="NYZ248" s="34"/>
      <c r="NZA248" s="34"/>
      <c r="NZB248" s="34"/>
      <c r="NZC248" s="34"/>
      <c r="NZD248" s="34"/>
      <c r="NZE248" s="34"/>
      <c r="NZF248" s="34"/>
      <c r="NZG248" s="34"/>
      <c r="NZH248" s="34"/>
      <c r="NZI248" s="34"/>
      <c r="NZJ248" s="34"/>
      <c r="NZK248" s="34"/>
      <c r="NZL248" s="34"/>
      <c r="NZM248" s="34"/>
      <c r="NZN248" s="34"/>
      <c r="NZO248" s="34"/>
      <c r="NZP248" s="34"/>
      <c r="NZQ248" s="34"/>
      <c r="NZR248" s="34"/>
      <c r="NZS248" s="34"/>
      <c r="NZT248" s="34"/>
      <c r="NZU248" s="34"/>
      <c r="NZV248" s="34"/>
      <c r="NZW248" s="34"/>
      <c r="NZX248" s="34"/>
      <c r="NZY248" s="34"/>
      <c r="NZZ248" s="34"/>
      <c r="OAA248" s="34"/>
      <c r="OAB248" s="34"/>
      <c r="OAC248" s="34"/>
      <c r="OAD248" s="34"/>
      <c r="OAE248" s="34"/>
      <c r="OAF248" s="34"/>
      <c r="OAG248" s="34"/>
      <c r="OAH248" s="34"/>
      <c r="OAI248" s="34"/>
      <c r="OAJ248" s="34"/>
      <c r="OAK248" s="34"/>
      <c r="OAL248" s="34"/>
      <c r="OAM248" s="34"/>
      <c r="OAN248" s="34"/>
      <c r="OAO248" s="34"/>
      <c r="OAP248" s="34"/>
      <c r="OAQ248" s="34"/>
      <c r="OAR248" s="34"/>
      <c r="OAS248" s="34"/>
      <c r="OAT248" s="34"/>
      <c r="OAU248" s="34"/>
      <c r="OAV248" s="34"/>
      <c r="OAW248" s="34"/>
      <c r="OAX248" s="34"/>
      <c r="OAY248" s="34"/>
      <c r="OAZ248" s="34"/>
      <c r="OBA248" s="34"/>
      <c r="OBB248" s="34"/>
      <c r="OBC248" s="34"/>
      <c r="OBD248" s="34"/>
      <c r="OBE248" s="34"/>
      <c r="OBF248" s="34"/>
      <c r="OBG248" s="34"/>
      <c r="OBH248" s="34"/>
      <c r="OBI248" s="34"/>
      <c r="OBJ248" s="34"/>
      <c r="OBK248" s="34"/>
      <c r="OBL248" s="34"/>
      <c r="OBM248" s="34"/>
      <c r="OBN248" s="34"/>
      <c r="OBO248" s="34"/>
      <c r="OBP248" s="34"/>
      <c r="OBQ248" s="34"/>
      <c r="OBR248" s="34"/>
      <c r="OBS248" s="34"/>
      <c r="OBT248" s="34"/>
      <c r="OBU248" s="34"/>
      <c r="OBV248" s="34"/>
      <c r="OBW248" s="34"/>
      <c r="OBX248" s="34"/>
      <c r="OBY248" s="34"/>
      <c r="OBZ248" s="34"/>
      <c r="OCA248" s="34"/>
      <c r="OCB248" s="34"/>
      <c r="OCC248" s="34"/>
      <c r="OCD248" s="34"/>
      <c r="OCE248" s="34"/>
      <c r="OCF248" s="34"/>
      <c r="OCG248" s="34"/>
      <c r="OCH248" s="34"/>
      <c r="OCI248" s="34"/>
      <c r="OCJ248" s="34"/>
      <c r="OCK248" s="34"/>
      <c r="OCL248" s="34"/>
      <c r="OCM248" s="34"/>
      <c r="OCN248" s="34"/>
      <c r="OCO248" s="34"/>
      <c r="OCP248" s="34"/>
      <c r="OCQ248" s="34"/>
      <c r="OCR248" s="34"/>
      <c r="OCS248" s="34"/>
      <c r="OCT248" s="34"/>
      <c r="OCU248" s="34"/>
      <c r="OCV248" s="34"/>
      <c r="OCW248" s="34"/>
      <c r="OCX248" s="34"/>
      <c r="OCY248" s="34"/>
      <c r="OCZ248" s="34"/>
      <c r="ODA248" s="34"/>
      <c r="ODB248" s="34"/>
      <c r="ODC248" s="34"/>
      <c r="ODD248" s="34"/>
      <c r="ODE248" s="34"/>
      <c r="ODF248" s="34"/>
      <c r="ODG248" s="34"/>
      <c r="ODH248" s="34"/>
      <c r="ODI248" s="34"/>
      <c r="ODJ248" s="34"/>
      <c r="ODK248" s="34"/>
      <c r="ODL248" s="34"/>
      <c r="ODM248" s="34"/>
      <c r="ODN248" s="34"/>
      <c r="ODO248" s="34"/>
      <c r="ODP248" s="34"/>
      <c r="ODQ248" s="34"/>
      <c r="ODR248" s="34"/>
      <c r="ODS248" s="34"/>
      <c r="ODT248" s="34"/>
      <c r="ODU248" s="34"/>
      <c r="ODV248" s="34"/>
      <c r="ODW248" s="34"/>
      <c r="ODX248" s="34"/>
      <c r="ODY248" s="34"/>
      <c r="ODZ248" s="34"/>
      <c r="OEA248" s="34"/>
      <c r="OEB248" s="34"/>
      <c r="OEC248" s="34"/>
      <c r="OED248" s="34"/>
      <c r="OEE248" s="34"/>
      <c r="OEF248" s="34"/>
      <c r="OEG248" s="34"/>
      <c r="OEH248" s="34"/>
      <c r="OEI248" s="34"/>
      <c r="OEJ248" s="34"/>
      <c r="OEK248" s="34"/>
      <c r="OEL248" s="34"/>
      <c r="OEM248" s="34"/>
      <c r="OEN248" s="34"/>
      <c r="OEO248" s="34"/>
      <c r="OEP248" s="34"/>
      <c r="OEQ248" s="34"/>
      <c r="OER248" s="34"/>
      <c r="OES248" s="34"/>
      <c r="OET248" s="34"/>
      <c r="OEU248" s="34"/>
      <c r="OEV248" s="34"/>
      <c r="OEW248" s="34"/>
      <c r="OEX248" s="34"/>
      <c r="OEY248" s="34"/>
      <c r="OEZ248" s="34"/>
      <c r="OFA248" s="34"/>
      <c r="OFB248" s="34"/>
      <c r="OFC248" s="34"/>
      <c r="OFD248" s="34"/>
      <c r="OFE248" s="34"/>
      <c r="OFF248" s="34"/>
      <c r="OFG248" s="34"/>
      <c r="OFH248" s="34"/>
      <c r="OFI248" s="34"/>
      <c r="OFJ248" s="34"/>
      <c r="OFK248" s="34"/>
      <c r="OFL248" s="34"/>
      <c r="OFM248" s="34"/>
      <c r="OFN248" s="34"/>
      <c r="OFO248" s="34"/>
      <c r="OFP248" s="34"/>
      <c r="OFQ248" s="34"/>
      <c r="OFR248" s="34"/>
      <c r="OFS248" s="34"/>
      <c r="OFT248" s="34"/>
      <c r="OFU248" s="34"/>
      <c r="OFV248" s="34"/>
      <c r="OFW248" s="34"/>
      <c r="OFX248" s="34"/>
      <c r="OFY248" s="34"/>
      <c r="OFZ248" s="34"/>
      <c r="OGA248" s="34"/>
      <c r="OGB248" s="34"/>
      <c r="OGC248" s="34"/>
      <c r="OGD248" s="34"/>
      <c r="OGE248" s="34"/>
      <c r="OGF248" s="34"/>
      <c r="OGG248" s="34"/>
      <c r="OGH248" s="34"/>
      <c r="OGI248" s="34"/>
      <c r="OGJ248" s="34"/>
      <c r="OGK248" s="34"/>
      <c r="OGL248" s="34"/>
      <c r="OGM248" s="34"/>
      <c r="OGN248" s="34"/>
      <c r="OGO248" s="34"/>
      <c r="OGP248" s="34"/>
      <c r="OGQ248" s="34"/>
      <c r="OGR248" s="34"/>
      <c r="OGS248" s="34"/>
      <c r="OGT248" s="34"/>
      <c r="OGU248" s="34"/>
      <c r="OGV248" s="34"/>
      <c r="OGW248" s="34"/>
      <c r="OGX248" s="34"/>
      <c r="OGY248" s="34"/>
      <c r="OGZ248" s="34"/>
      <c r="OHA248" s="34"/>
      <c r="OHB248" s="34"/>
      <c r="OHC248" s="34"/>
      <c r="OHD248" s="34"/>
      <c r="OHE248" s="34"/>
      <c r="OHF248" s="34"/>
      <c r="OHG248" s="34"/>
      <c r="OHH248" s="34"/>
      <c r="OHI248" s="34"/>
      <c r="OHJ248" s="34"/>
      <c r="OHK248" s="34"/>
      <c r="OHL248" s="34"/>
      <c r="OHM248" s="34"/>
      <c r="OHN248" s="34"/>
      <c r="OHO248" s="34"/>
      <c r="OHP248" s="34"/>
      <c r="OHQ248" s="34"/>
      <c r="OHR248" s="34"/>
      <c r="OHS248" s="34"/>
      <c r="OHT248" s="34"/>
      <c r="OHU248" s="34"/>
      <c r="OHV248" s="34"/>
      <c r="OHW248" s="34"/>
      <c r="OHX248" s="34"/>
      <c r="OHY248" s="34"/>
      <c r="OHZ248" s="34"/>
      <c r="OIA248" s="34"/>
      <c r="OIB248" s="34"/>
      <c r="OIC248" s="34"/>
      <c r="OID248" s="34"/>
      <c r="OIE248" s="34"/>
      <c r="OIF248" s="34"/>
      <c r="OIG248" s="34"/>
      <c r="OIH248" s="34"/>
      <c r="OII248" s="34"/>
      <c r="OIJ248" s="34"/>
      <c r="OIK248" s="34"/>
      <c r="OIL248" s="34"/>
      <c r="OIM248" s="34"/>
      <c r="OIN248" s="34"/>
      <c r="OIO248" s="34"/>
      <c r="OIP248" s="34"/>
      <c r="OIQ248" s="34"/>
      <c r="OIR248" s="34"/>
      <c r="OIS248" s="34"/>
      <c r="OIT248" s="34"/>
      <c r="OIU248" s="34"/>
      <c r="OIV248" s="34"/>
      <c r="OIW248" s="34"/>
      <c r="OIX248" s="34"/>
      <c r="OIY248" s="34"/>
      <c r="OIZ248" s="34"/>
      <c r="OJA248" s="34"/>
      <c r="OJB248" s="34"/>
      <c r="OJC248" s="34"/>
      <c r="OJD248" s="34"/>
      <c r="OJE248" s="34"/>
      <c r="OJF248" s="34"/>
      <c r="OJG248" s="34"/>
      <c r="OJH248" s="34"/>
      <c r="OJI248" s="34"/>
      <c r="OJJ248" s="34"/>
      <c r="OJK248" s="34"/>
      <c r="OJL248" s="34"/>
      <c r="OJM248" s="34"/>
      <c r="OJN248" s="34"/>
      <c r="OJO248" s="34"/>
      <c r="OJP248" s="34"/>
      <c r="OJQ248" s="34"/>
      <c r="OJR248" s="34"/>
      <c r="OJS248" s="34"/>
      <c r="OJT248" s="34"/>
      <c r="OJU248" s="34"/>
      <c r="OJV248" s="34"/>
      <c r="OJW248" s="34"/>
      <c r="OJX248" s="34"/>
      <c r="OJY248" s="34"/>
      <c r="OJZ248" s="34"/>
      <c r="OKA248" s="34"/>
      <c r="OKB248" s="34"/>
      <c r="OKC248" s="34"/>
      <c r="OKD248" s="34"/>
      <c r="OKE248" s="34"/>
      <c r="OKF248" s="34"/>
      <c r="OKG248" s="34"/>
      <c r="OKH248" s="34"/>
      <c r="OKI248" s="34"/>
      <c r="OKJ248" s="34"/>
      <c r="OKK248" s="34"/>
      <c r="OKL248" s="34"/>
      <c r="OKM248" s="34"/>
      <c r="OKN248" s="34"/>
      <c r="OKO248" s="34"/>
      <c r="OKP248" s="34"/>
      <c r="OKQ248" s="34"/>
      <c r="OKR248" s="34"/>
      <c r="OKS248" s="34"/>
      <c r="OKT248" s="34"/>
      <c r="OKU248" s="34"/>
      <c r="OKV248" s="34"/>
      <c r="OKW248" s="34"/>
      <c r="OKX248" s="34"/>
      <c r="OKY248" s="34"/>
      <c r="OKZ248" s="34"/>
      <c r="OLA248" s="34"/>
      <c r="OLB248" s="34"/>
      <c r="OLC248" s="34"/>
      <c r="OLD248" s="34"/>
      <c r="OLE248" s="34"/>
      <c r="OLF248" s="34"/>
      <c r="OLG248" s="34"/>
      <c r="OLH248" s="34"/>
      <c r="OLI248" s="34"/>
      <c r="OLJ248" s="34"/>
      <c r="OLK248" s="34"/>
      <c r="OLL248" s="34"/>
      <c r="OLM248" s="34"/>
      <c r="OLN248" s="34"/>
      <c r="OLO248" s="34"/>
      <c r="OLP248" s="34"/>
      <c r="OLQ248" s="34"/>
      <c r="OLR248" s="34"/>
      <c r="OLS248" s="34"/>
      <c r="OLT248" s="34"/>
      <c r="OLU248" s="34"/>
      <c r="OLV248" s="34"/>
      <c r="OLW248" s="34"/>
      <c r="OLX248" s="34"/>
      <c r="OLY248" s="34"/>
      <c r="OLZ248" s="34"/>
      <c r="OMA248" s="34"/>
      <c r="OMB248" s="34"/>
      <c r="OMC248" s="34"/>
      <c r="OMD248" s="34"/>
      <c r="OME248" s="34"/>
      <c r="OMF248" s="34"/>
      <c r="OMG248" s="34"/>
      <c r="OMH248" s="34"/>
      <c r="OMI248" s="34"/>
      <c r="OMJ248" s="34"/>
      <c r="OMK248" s="34"/>
      <c r="OML248" s="34"/>
      <c r="OMM248" s="34"/>
      <c r="OMN248" s="34"/>
      <c r="OMO248" s="34"/>
      <c r="OMP248" s="34"/>
      <c r="OMQ248" s="34"/>
      <c r="OMR248" s="34"/>
      <c r="OMS248" s="34"/>
      <c r="OMT248" s="34"/>
      <c r="OMU248" s="34"/>
      <c r="OMV248" s="34"/>
      <c r="OMW248" s="34"/>
      <c r="OMX248" s="34"/>
      <c r="OMY248" s="34"/>
      <c r="OMZ248" s="34"/>
      <c r="ONA248" s="34"/>
      <c r="ONB248" s="34"/>
      <c r="ONC248" s="34"/>
      <c r="OND248" s="34"/>
      <c r="ONE248" s="34"/>
      <c r="ONF248" s="34"/>
      <c r="ONG248" s="34"/>
      <c r="ONH248" s="34"/>
      <c r="ONI248" s="34"/>
      <c r="ONJ248" s="34"/>
      <c r="ONK248" s="34"/>
      <c r="ONL248" s="34"/>
      <c r="ONM248" s="34"/>
      <c r="ONN248" s="34"/>
      <c r="ONO248" s="34"/>
      <c r="ONP248" s="34"/>
      <c r="ONQ248" s="34"/>
      <c r="ONR248" s="34"/>
      <c r="ONS248" s="34"/>
      <c r="ONT248" s="34"/>
      <c r="ONU248" s="34"/>
      <c r="ONV248" s="34"/>
      <c r="ONW248" s="34"/>
      <c r="ONX248" s="34"/>
      <c r="ONY248" s="34"/>
      <c r="ONZ248" s="34"/>
      <c r="OOA248" s="34"/>
      <c r="OOB248" s="34"/>
      <c r="OOC248" s="34"/>
      <c r="OOD248" s="34"/>
      <c r="OOE248" s="34"/>
      <c r="OOF248" s="34"/>
      <c r="OOG248" s="34"/>
      <c r="OOH248" s="34"/>
      <c r="OOI248" s="34"/>
      <c r="OOJ248" s="34"/>
      <c r="OOK248" s="34"/>
      <c r="OOL248" s="34"/>
      <c r="OOM248" s="34"/>
      <c r="OON248" s="34"/>
      <c r="OOO248" s="34"/>
      <c r="OOP248" s="34"/>
      <c r="OOQ248" s="34"/>
      <c r="OOR248" s="34"/>
      <c r="OOS248" s="34"/>
      <c r="OOT248" s="34"/>
      <c r="OOU248" s="34"/>
      <c r="OOV248" s="34"/>
      <c r="OOW248" s="34"/>
      <c r="OOX248" s="34"/>
      <c r="OOY248" s="34"/>
      <c r="OOZ248" s="34"/>
      <c r="OPA248" s="34"/>
      <c r="OPB248" s="34"/>
      <c r="OPC248" s="34"/>
      <c r="OPD248" s="34"/>
      <c r="OPE248" s="34"/>
      <c r="OPF248" s="34"/>
      <c r="OPG248" s="34"/>
      <c r="OPH248" s="34"/>
      <c r="OPI248" s="34"/>
      <c r="OPJ248" s="34"/>
      <c r="OPK248" s="34"/>
      <c r="OPL248" s="34"/>
      <c r="OPM248" s="34"/>
      <c r="OPN248" s="34"/>
      <c r="OPO248" s="34"/>
      <c r="OPP248" s="34"/>
      <c r="OPQ248" s="34"/>
      <c r="OPR248" s="34"/>
      <c r="OPS248" s="34"/>
      <c r="OPT248" s="34"/>
      <c r="OPU248" s="34"/>
      <c r="OPV248" s="34"/>
      <c r="OPW248" s="34"/>
      <c r="OPX248" s="34"/>
      <c r="OPY248" s="34"/>
      <c r="OPZ248" s="34"/>
      <c r="OQA248" s="34"/>
      <c r="OQB248" s="34"/>
      <c r="OQC248" s="34"/>
      <c r="OQD248" s="34"/>
      <c r="OQE248" s="34"/>
      <c r="OQF248" s="34"/>
      <c r="OQG248" s="34"/>
      <c r="OQH248" s="34"/>
      <c r="OQI248" s="34"/>
      <c r="OQJ248" s="34"/>
      <c r="OQK248" s="34"/>
      <c r="OQL248" s="34"/>
      <c r="OQM248" s="34"/>
      <c r="OQN248" s="34"/>
      <c r="OQO248" s="34"/>
      <c r="OQP248" s="34"/>
      <c r="OQQ248" s="34"/>
      <c r="OQR248" s="34"/>
      <c r="OQS248" s="34"/>
      <c r="OQT248" s="34"/>
      <c r="OQU248" s="34"/>
      <c r="OQV248" s="34"/>
      <c r="OQW248" s="34"/>
      <c r="OQX248" s="34"/>
      <c r="OQY248" s="34"/>
      <c r="OQZ248" s="34"/>
      <c r="ORA248" s="34"/>
      <c r="ORB248" s="34"/>
      <c r="ORC248" s="34"/>
      <c r="ORD248" s="34"/>
      <c r="ORE248" s="34"/>
      <c r="ORF248" s="34"/>
      <c r="ORG248" s="34"/>
      <c r="ORH248" s="34"/>
      <c r="ORI248" s="34"/>
      <c r="ORJ248" s="34"/>
      <c r="ORK248" s="34"/>
      <c r="ORL248" s="34"/>
      <c r="ORM248" s="34"/>
      <c r="ORN248" s="34"/>
      <c r="ORO248" s="34"/>
      <c r="ORP248" s="34"/>
      <c r="ORQ248" s="34"/>
      <c r="ORR248" s="34"/>
      <c r="ORS248" s="34"/>
      <c r="ORT248" s="34"/>
      <c r="ORU248" s="34"/>
      <c r="ORV248" s="34"/>
      <c r="ORW248" s="34"/>
      <c r="ORX248" s="34"/>
      <c r="ORY248" s="34"/>
      <c r="ORZ248" s="34"/>
      <c r="OSA248" s="34"/>
      <c r="OSB248" s="34"/>
      <c r="OSC248" s="34"/>
      <c r="OSD248" s="34"/>
      <c r="OSE248" s="34"/>
      <c r="OSF248" s="34"/>
      <c r="OSG248" s="34"/>
      <c r="OSH248" s="34"/>
      <c r="OSI248" s="34"/>
      <c r="OSJ248" s="34"/>
      <c r="OSK248" s="34"/>
      <c r="OSL248" s="34"/>
      <c r="OSM248" s="34"/>
      <c r="OSN248" s="34"/>
      <c r="OSO248" s="34"/>
      <c r="OSP248" s="34"/>
      <c r="OSQ248" s="34"/>
      <c r="OSR248" s="34"/>
      <c r="OSS248" s="34"/>
      <c r="OST248" s="34"/>
      <c r="OSU248" s="34"/>
      <c r="OSV248" s="34"/>
      <c r="OSW248" s="34"/>
      <c r="OSX248" s="34"/>
      <c r="OSY248" s="34"/>
      <c r="OSZ248" s="34"/>
      <c r="OTA248" s="34"/>
      <c r="OTB248" s="34"/>
      <c r="OTC248" s="34"/>
      <c r="OTD248" s="34"/>
      <c r="OTE248" s="34"/>
      <c r="OTF248" s="34"/>
      <c r="OTG248" s="34"/>
      <c r="OTH248" s="34"/>
      <c r="OTI248" s="34"/>
      <c r="OTJ248" s="34"/>
      <c r="OTK248" s="34"/>
      <c r="OTL248" s="34"/>
      <c r="OTM248" s="34"/>
      <c r="OTN248" s="34"/>
      <c r="OTO248" s="34"/>
      <c r="OTP248" s="34"/>
      <c r="OTQ248" s="34"/>
      <c r="OTR248" s="34"/>
      <c r="OTS248" s="34"/>
      <c r="OTT248" s="34"/>
      <c r="OTU248" s="34"/>
      <c r="OTV248" s="34"/>
      <c r="OTW248" s="34"/>
      <c r="OTX248" s="34"/>
      <c r="OTY248" s="34"/>
      <c r="OTZ248" s="34"/>
      <c r="OUA248" s="34"/>
      <c r="OUB248" s="34"/>
      <c r="OUC248" s="34"/>
      <c r="OUD248" s="34"/>
      <c r="OUE248" s="34"/>
      <c r="OUF248" s="34"/>
      <c r="OUG248" s="34"/>
      <c r="OUH248" s="34"/>
      <c r="OUI248" s="34"/>
      <c r="OUJ248" s="34"/>
      <c r="OUK248" s="34"/>
      <c r="OUL248" s="34"/>
      <c r="OUM248" s="34"/>
      <c r="OUN248" s="34"/>
      <c r="OUO248" s="34"/>
      <c r="OUP248" s="34"/>
      <c r="OUQ248" s="34"/>
      <c r="OUR248" s="34"/>
      <c r="OUS248" s="34"/>
      <c r="OUT248" s="34"/>
      <c r="OUU248" s="34"/>
      <c r="OUV248" s="34"/>
      <c r="OUW248" s="34"/>
      <c r="OUX248" s="34"/>
      <c r="OUY248" s="34"/>
      <c r="OUZ248" s="34"/>
      <c r="OVA248" s="34"/>
      <c r="OVB248" s="34"/>
      <c r="OVC248" s="34"/>
      <c r="OVD248" s="34"/>
      <c r="OVE248" s="34"/>
      <c r="OVF248" s="34"/>
      <c r="OVG248" s="34"/>
      <c r="OVH248" s="34"/>
      <c r="OVI248" s="34"/>
      <c r="OVJ248" s="34"/>
      <c r="OVK248" s="34"/>
      <c r="OVL248" s="34"/>
      <c r="OVM248" s="34"/>
      <c r="OVN248" s="34"/>
      <c r="OVO248" s="34"/>
      <c r="OVP248" s="34"/>
      <c r="OVQ248" s="34"/>
      <c r="OVR248" s="34"/>
      <c r="OVS248" s="34"/>
      <c r="OVT248" s="34"/>
      <c r="OVU248" s="34"/>
      <c r="OVV248" s="34"/>
      <c r="OVW248" s="34"/>
      <c r="OVX248" s="34"/>
      <c r="OVY248" s="34"/>
      <c r="OVZ248" s="34"/>
      <c r="OWA248" s="34"/>
      <c r="OWB248" s="34"/>
      <c r="OWC248" s="34"/>
      <c r="OWD248" s="34"/>
      <c r="OWE248" s="34"/>
      <c r="OWF248" s="34"/>
      <c r="OWG248" s="34"/>
      <c r="OWH248" s="34"/>
      <c r="OWI248" s="34"/>
      <c r="OWJ248" s="34"/>
      <c r="OWK248" s="34"/>
      <c r="OWL248" s="34"/>
      <c r="OWM248" s="34"/>
      <c r="OWN248" s="34"/>
      <c r="OWO248" s="34"/>
      <c r="OWP248" s="34"/>
      <c r="OWQ248" s="34"/>
      <c r="OWR248" s="34"/>
      <c r="OWS248" s="34"/>
      <c r="OWT248" s="34"/>
      <c r="OWU248" s="34"/>
      <c r="OWV248" s="34"/>
      <c r="OWW248" s="34"/>
      <c r="OWX248" s="34"/>
      <c r="OWY248" s="34"/>
      <c r="OWZ248" s="34"/>
      <c r="OXA248" s="34"/>
      <c r="OXB248" s="34"/>
      <c r="OXC248" s="34"/>
      <c r="OXD248" s="34"/>
      <c r="OXE248" s="34"/>
      <c r="OXF248" s="34"/>
      <c r="OXG248" s="34"/>
      <c r="OXH248" s="34"/>
      <c r="OXI248" s="34"/>
      <c r="OXJ248" s="34"/>
      <c r="OXK248" s="34"/>
      <c r="OXL248" s="34"/>
      <c r="OXM248" s="34"/>
      <c r="OXN248" s="34"/>
      <c r="OXO248" s="34"/>
      <c r="OXP248" s="34"/>
      <c r="OXQ248" s="34"/>
      <c r="OXR248" s="34"/>
      <c r="OXS248" s="34"/>
      <c r="OXT248" s="34"/>
      <c r="OXU248" s="34"/>
      <c r="OXV248" s="34"/>
      <c r="OXW248" s="34"/>
      <c r="OXX248" s="34"/>
      <c r="OXY248" s="34"/>
      <c r="OXZ248" s="34"/>
      <c r="OYA248" s="34"/>
      <c r="OYB248" s="34"/>
      <c r="OYC248" s="34"/>
      <c r="OYD248" s="34"/>
      <c r="OYE248" s="34"/>
      <c r="OYF248" s="34"/>
      <c r="OYG248" s="34"/>
      <c r="OYH248" s="34"/>
      <c r="OYI248" s="34"/>
      <c r="OYJ248" s="34"/>
      <c r="OYK248" s="34"/>
      <c r="OYL248" s="34"/>
      <c r="OYM248" s="34"/>
      <c r="OYN248" s="34"/>
      <c r="OYO248" s="34"/>
      <c r="OYP248" s="34"/>
      <c r="OYQ248" s="34"/>
      <c r="OYR248" s="34"/>
      <c r="OYS248" s="34"/>
      <c r="OYT248" s="34"/>
      <c r="OYU248" s="34"/>
      <c r="OYV248" s="34"/>
      <c r="OYW248" s="34"/>
      <c r="OYX248" s="34"/>
      <c r="OYY248" s="34"/>
      <c r="OYZ248" s="34"/>
      <c r="OZA248" s="34"/>
      <c r="OZB248" s="34"/>
      <c r="OZC248" s="34"/>
      <c r="OZD248" s="34"/>
      <c r="OZE248" s="34"/>
      <c r="OZF248" s="34"/>
      <c r="OZG248" s="34"/>
      <c r="OZH248" s="34"/>
      <c r="OZI248" s="34"/>
      <c r="OZJ248" s="34"/>
      <c r="OZK248" s="34"/>
      <c r="OZL248" s="34"/>
      <c r="OZM248" s="34"/>
      <c r="OZN248" s="34"/>
      <c r="OZO248" s="34"/>
      <c r="OZP248" s="34"/>
      <c r="OZQ248" s="34"/>
      <c r="OZR248" s="34"/>
      <c r="OZS248" s="34"/>
      <c r="OZT248" s="34"/>
      <c r="OZU248" s="34"/>
      <c r="OZV248" s="34"/>
      <c r="OZW248" s="34"/>
      <c r="OZX248" s="34"/>
      <c r="OZY248" s="34"/>
      <c r="OZZ248" s="34"/>
      <c r="PAA248" s="34"/>
      <c r="PAB248" s="34"/>
      <c r="PAC248" s="34"/>
      <c r="PAD248" s="34"/>
      <c r="PAE248" s="34"/>
      <c r="PAF248" s="34"/>
      <c r="PAG248" s="34"/>
      <c r="PAH248" s="34"/>
      <c r="PAI248" s="34"/>
      <c r="PAJ248" s="34"/>
      <c r="PAK248" s="34"/>
      <c r="PAL248" s="34"/>
      <c r="PAM248" s="34"/>
      <c r="PAN248" s="34"/>
      <c r="PAO248" s="34"/>
      <c r="PAP248" s="34"/>
      <c r="PAQ248" s="34"/>
      <c r="PAR248" s="34"/>
      <c r="PAS248" s="34"/>
      <c r="PAT248" s="34"/>
      <c r="PAU248" s="34"/>
      <c r="PAV248" s="34"/>
      <c r="PAW248" s="34"/>
      <c r="PAX248" s="34"/>
      <c r="PAY248" s="34"/>
      <c r="PAZ248" s="34"/>
      <c r="PBA248" s="34"/>
      <c r="PBB248" s="34"/>
      <c r="PBC248" s="34"/>
      <c r="PBD248" s="34"/>
      <c r="PBE248" s="34"/>
      <c r="PBF248" s="34"/>
      <c r="PBG248" s="34"/>
      <c r="PBH248" s="34"/>
      <c r="PBI248" s="34"/>
      <c r="PBJ248" s="34"/>
      <c r="PBK248" s="34"/>
      <c r="PBL248" s="34"/>
      <c r="PBM248" s="34"/>
      <c r="PBN248" s="34"/>
      <c r="PBO248" s="34"/>
      <c r="PBP248" s="34"/>
      <c r="PBQ248" s="34"/>
      <c r="PBR248" s="34"/>
      <c r="PBS248" s="34"/>
      <c r="PBT248" s="34"/>
      <c r="PBU248" s="34"/>
      <c r="PBV248" s="34"/>
      <c r="PBW248" s="34"/>
      <c r="PBX248" s="34"/>
      <c r="PBY248" s="34"/>
      <c r="PBZ248" s="34"/>
      <c r="PCA248" s="34"/>
      <c r="PCB248" s="34"/>
      <c r="PCC248" s="34"/>
      <c r="PCD248" s="34"/>
      <c r="PCE248" s="34"/>
      <c r="PCF248" s="34"/>
      <c r="PCG248" s="34"/>
      <c r="PCH248" s="34"/>
      <c r="PCI248" s="34"/>
      <c r="PCJ248" s="34"/>
      <c r="PCK248" s="34"/>
      <c r="PCL248" s="34"/>
      <c r="PCM248" s="34"/>
      <c r="PCN248" s="34"/>
      <c r="PCO248" s="34"/>
      <c r="PCP248" s="34"/>
      <c r="PCQ248" s="34"/>
      <c r="PCR248" s="34"/>
      <c r="PCS248" s="34"/>
      <c r="PCT248" s="34"/>
      <c r="PCU248" s="34"/>
      <c r="PCV248" s="34"/>
      <c r="PCW248" s="34"/>
      <c r="PCX248" s="34"/>
      <c r="PCY248" s="34"/>
      <c r="PCZ248" s="34"/>
      <c r="PDA248" s="34"/>
      <c r="PDB248" s="34"/>
      <c r="PDC248" s="34"/>
      <c r="PDD248" s="34"/>
      <c r="PDE248" s="34"/>
      <c r="PDF248" s="34"/>
      <c r="PDG248" s="34"/>
      <c r="PDH248" s="34"/>
      <c r="PDI248" s="34"/>
      <c r="PDJ248" s="34"/>
      <c r="PDK248" s="34"/>
      <c r="PDL248" s="34"/>
      <c r="PDM248" s="34"/>
      <c r="PDN248" s="34"/>
      <c r="PDO248" s="34"/>
      <c r="PDP248" s="34"/>
      <c r="PDQ248" s="34"/>
      <c r="PDR248" s="34"/>
      <c r="PDS248" s="34"/>
      <c r="PDT248" s="34"/>
      <c r="PDU248" s="34"/>
      <c r="PDV248" s="34"/>
      <c r="PDW248" s="34"/>
      <c r="PDX248" s="34"/>
      <c r="PDY248" s="34"/>
      <c r="PDZ248" s="34"/>
      <c r="PEA248" s="34"/>
      <c r="PEB248" s="34"/>
      <c r="PEC248" s="34"/>
      <c r="PED248" s="34"/>
      <c r="PEE248" s="34"/>
      <c r="PEF248" s="34"/>
      <c r="PEG248" s="34"/>
      <c r="PEH248" s="34"/>
      <c r="PEI248" s="34"/>
      <c r="PEJ248" s="34"/>
      <c r="PEK248" s="34"/>
      <c r="PEL248" s="34"/>
      <c r="PEM248" s="34"/>
      <c r="PEN248" s="34"/>
      <c r="PEO248" s="34"/>
      <c r="PEP248" s="34"/>
      <c r="PEQ248" s="34"/>
      <c r="PER248" s="34"/>
      <c r="PES248" s="34"/>
      <c r="PET248" s="34"/>
      <c r="PEU248" s="34"/>
      <c r="PEV248" s="34"/>
      <c r="PEW248" s="34"/>
      <c r="PEX248" s="34"/>
      <c r="PEY248" s="34"/>
      <c r="PEZ248" s="34"/>
      <c r="PFA248" s="34"/>
      <c r="PFB248" s="34"/>
      <c r="PFC248" s="34"/>
      <c r="PFD248" s="34"/>
      <c r="PFE248" s="34"/>
      <c r="PFF248" s="34"/>
      <c r="PFG248" s="34"/>
      <c r="PFH248" s="34"/>
      <c r="PFI248" s="34"/>
      <c r="PFJ248" s="34"/>
      <c r="PFK248" s="34"/>
      <c r="PFL248" s="34"/>
      <c r="PFM248" s="34"/>
      <c r="PFN248" s="34"/>
      <c r="PFO248" s="34"/>
      <c r="PFP248" s="34"/>
      <c r="PFQ248" s="34"/>
      <c r="PFR248" s="34"/>
      <c r="PFS248" s="34"/>
      <c r="PFT248" s="34"/>
      <c r="PFU248" s="34"/>
      <c r="PFV248" s="34"/>
      <c r="PFW248" s="34"/>
      <c r="PFX248" s="34"/>
      <c r="PFY248" s="34"/>
      <c r="PFZ248" s="34"/>
      <c r="PGA248" s="34"/>
      <c r="PGB248" s="34"/>
      <c r="PGC248" s="34"/>
      <c r="PGD248" s="34"/>
      <c r="PGE248" s="34"/>
      <c r="PGF248" s="34"/>
      <c r="PGG248" s="34"/>
      <c r="PGH248" s="34"/>
      <c r="PGI248" s="34"/>
      <c r="PGJ248" s="34"/>
      <c r="PGK248" s="34"/>
      <c r="PGL248" s="34"/>
      <c r="PGM248" s="34"/>
      <c r="PGN248" s="34"/>
      <c r="PGO248" s="34"/>
      <c r="PGP248" s="34"/>
      <c r="PGQ248" s="34"/>
      <c r="PGR248" s="34"/>
      <c r="PGS248" s="34"/>
      <c r="PGT248" s="34"/>
      <c r="PGU248" s="34"/>
      <c r="PGV248" s="34"/>
      <c r="PGW248" s="34"/>
      <c r="PGX248" s="34"/>
      <c r="PGY248" s="34"/>
      <c r="PGZ248" s="34"/>
      <c r="PHA248" s="34"/>
      <c r="PHB248" s="34"/>
      <c r="PHC248" s="34"/>
      <c r="PHD248" s="34"/>
      <c r="PHE248" s="34"/>
      <c r="PHF248" s="34"/>
      <c r="PHG248" s="34"/>
      <c r="PHH248" s="34"/>
      <c r="PHI248" s="34"/>
      <c r="PHJ248" s="34"/>
      <c r="PHK248" s="34"/>
      <c r="PHL248" s="34"/>
      <c r="PHM248" s="34"/>
      <c r="PHN248" s="34"/>
      <c r="PHO248" s="34"/>
      <c r="PHP248" s="34"/>
      <c r="PHQ248" s="34"/>
      <c r="PHR248" s="34"/>
      <c r="PHS248" s="34"/>
      <c r="PHT248" s="34"/>
      <c r="PHU248" s="34"/>
      <c r="PHV248" s="34"/>
      <c r="PHW248" s="34"/>
      <c r="PHX248" s="34"/>
      <c r="PHY248" s="34"/>
      <c r="PHZ248" s="34"/>
      <c r="PIA248" s="34"/>
      <c r="PIB248" s="34"/>
      <c r="PIC248" s="34"/>
      <c r="PID248" s="34"/>
      <c r="PIE248" s="34"/>
      <c r="PIF248" s="34"/>
      <c r="PIG248" s="34"/>
      <c r="PIH248" s="34"/>
      <c r="PII248" s="34"/>
      <c r="PIJ248" s="34"/>
      <c r="PIK248" s="34"/>
      <c r="PIL248" s="34"/>
      <c r="PIM248" s="34"/>
      <c r="PIN248" s="34"/>
      <c r="PIO248" s="34"/>
      <c r="PIP248" s="34"/>
      <c r="PIQ248" s="34"/>
      <c r="PIR248" s="34"/>
      <c r="PIS248" s="34"/>
      <c r="PIT248" s="34"/>
      <c r="PIU248" s="34"/>
      <c r="PIV248" s="34"/>
      <c r="PIW248" s="34"/>
      <c r="PIX248" s="34"/>
      <c r="PIY248" s="34"/>
      <c r="PIZ248" s="34"/>
      <c r="PJA248" s="34"/>
      <c r="PJB248" s="34"/>
      <c r="PJC248" s="34"/>
      <c r="PJD248" s="34"/>
      <c r="PJE248" s="34"/>
      <c r="PJF248" s="34"/>
      <c r="PJG248" s="34"/>
      <c r="PJH248" s="34"/>
      <c r="PJI248" s="34"/>
      <c r="PJJ248" s="34"/>
      <c r="PJK248" s="34"/>
      <c r="PJL248" s="34"/>
      <c r="PJM248" s="34"/>
      <c r="PJN248" s="34"/>
      <c r="PJO248" s="34"/>
      <c r="PJP248" s="34"/>
      <c r="PJQ248" s="34"/>
      <c r="PJR248" s="34"/>
      <c r="PJS248" s="34"/>
      <c r="PJT248" s="34"/>
      <c r="PJU248" s="34"/>
      <c r="PJV248" s="34"/>
      <c r="PJW248" s="34"/>
      <c r="PJX248" s="34"/>
      <c r="PJY248" s="34"/>
      <c r="PJZ248" s="34"/>
      <c r="PKA248" s="34"/>
      <c r="PKB248" s="34"/>
      <c r="PKC248" s="34"/>
      <c r="PKD248" s="34"/>
      <c r="PKE248" s="34"/>
      <c r="PKF248" s="34"/>
      <c r="PKG248" s="34"/>
      <c r="PKH248" s="34"/>
      <c r="PKI248" s="34"/>
      <c r="PKJ248" s="34"/>
      <c r="PKK248" s="34"/>
      <c r="PKL248" s="34"/>
      <c r="PKM248" s="34"/>
      <c r="PKN248" s="34"/>
      <c r="PKO248" s="34"/>
      <c r="PKP248" s="34"/>
      <c r="PKQ248" s="34"/>
      <c r="PKR248" s="34"/>
      <c r="PKS248" s="34"/>
      <c r="PKT248" s="34"/>
      <c r="PKU248" s="34"/>
      <c r="PKV248" s="34"/>
      <c r="PKW248" s="34"/>
      <c r="PKX248" s="34"/>
      <c r="PKY248" s="34"/>
      <c r="PKZ248" s="34"/>
      <c r="PLA248" s="34"/>
      <c r="PLB248" s="34"/>
      <c r="PLC248" s="34"/>
      <c r="PLD248" s="34"/>
      <c r="PLE248" s="34"/>
      <c r="PLF248" s="34"/>
      <c r="PLG248" s="34"/>
      <c r="PLH248" s="34"/>
      <c r="PLI248" s="34"/>
      <c r="PLJ248" s="34"/>
      <c r="PLK248" s="34"/>
      <c r="PLL248" s="34"/>
      <c r="PLM248" s="34"/>
      <c r="PLN248" s="34"/>
      <c r="PLO248" s="34"/>
      <c r="PLP248" s="34"/>
      <c r="PLQ248" s="34"/>
      <c r="PLR248" s="34"/>
      <c r="PLS248" s="34"/>
      <c r="PLT248" s="34"/>
      <c r="PLU248" s="34"/>
      <c r="PLV248" s="34"/>
      <c r="PLW248" s="34"/>
      <c r="PLX248" s="34"/>
      <c r="PLY248" s="34"/>
      <c r="PLZ248" s="34"/>
      <c r="PMA248" s="34"/>
      <c r="PMB248" s="34"/>
      <c r="PMC248" s="34"/>
      <c r="PMD248" s="34"/>
      <c r="PME248" s="34"/>
      <c r="PMF248" s="34"/>
      <c r="PMG248" s="34"/>
      <c r="PMH248" s="34"/>
      <c r="PMI248" s="34"/>
      <c r="PMJ248" s="34"/>
      <c r="PMK248" s="34"/>
      <c r="PML248" s="34"/>
      <c r="PMM248" s="34"/>
      <c r="PMN248" s="34"/>
      <c r="PMO248" s="34"/>
      <c r="PMP248" s="34"/>
      <c r="PMQ248" s="34"/>
      <c r="PMR248" s="34"/>
      <c r="PMS248" s="34"/>
      <c r="PMT248" s="34"/>
      <c r="PMU248" s="34"/>
      <c r="PMV248" s="34"/>
      <c r="PMW248" s="34"/>
      <c r="PMX248" s="34"/>
      <c r="PMY248" s="34"/>
      <c r="PMZ248" s="34"/>
      <c r="PNA248" s="34"/>
      <c r="PNB248" s="34"/>
      <c r="PNC248" s="34"/>
      <c r="PND248" s="34"/>
      <c r="PNE248" s="34"/>
      <c r="PNF248" s="34"/>
      <c r="PNG248" s="34"/>
      <c r="PNH248" s="34"/>
      <c r="PNI248" s="34"/>
      <c r="PNJ248" s="34"/>
      <c r="PNK248" s="34"/>
      <c r="PNL248" s="34"/>
      <c r="PNM248" s="34"/>
      <c r="PNN248" s="34"/>
      <c r="PNO248" s="34"/>
      <c r="PNP248" s="34"/>
      <c r="PNQ248" s="34"/>
      <c r="PNR248" s="34"/>
      <c r="PNS248" s="34"/>
      <c r="PNT248" s="34"/>
      <c r="PNU248" s="34"/>
      <c r="PNV248" s="34"/>
      <c r="PNW248" s="34"/>
      <c r="PNX248" s="34"/>
      <c r="PNY248" s="34"/>
      <c r="PNZ248" s="34"/>
      <c r="POA248" s="34"/>
      <c r="POB248" s="34"/>
      <c r="POC248" s="34"/>
      <c r="POD248" s="34"/>
      <c r="POE248" s="34"/>
      <c r="POF248" s="34"/>
      <c r="POG248" s="34"/>
      <c r="POH248" s="34"/>
      <c r="POI248" s="34"/>
      <c r="POJ248" s="34"/>
      <c r="POK248" s="34"/>
      <c r="POL248" s="34"/>
      <c r="POM248" s="34"/>
      <c r="PON248" s="34"/>
      <c r="POO248" s="34"/>
      <c r="POP248" s="34"/>
      <c r="POQ248" s="34"/>
      <c r="POR248" s="34"/>
      <c r="POS248" s="34"/>
      <c r="POT248" s="34"/>
      <c r="POU248" s="34"/>
      <c r="POV248" s="34"/>
      <c r="POW248" s="34"/>
      <c r="POX248" s="34"/>
      <c r="POY248" s="34"/>
      <c r="POZ248" s="34"/>
      <c r="PPA248" s="34"/>
      <c r="PPB248" s="34"/>
      <c r="PPC248" s="34"/>
      <c r="PPD248" s="34"/>
      <c r="PPE248" s="34"/>
      <c r="PPF248" s="34"/>
      <c r="PPG248" s="34"/>
      <c r="PPH248" s="34"/>
      <c r="PPI248" s="34"/>
      <c r="PPJ248" s="34"/>
      <c r="PPK248" s="34"/>
      <c r="PPL248" s="34"/>
      <c r="PPM248" s="34"/>
      <c r="PPN248" s="34"/>
      <c r="PPO248" s="34"/>
      <c r="PPP248" s="34"/>
      <c r="PPQ248" s="34"/>
      <c r="PPR248" s="34"/>
      <c r="PPS248" s="34"/>
      <c r="PPT248" s="34"/>
      <c r="PPU248" s="34"/>
      <c r="PPV248" s="34"/>
      <c r="PPW248" s="34"/>
      <c r="PPX248" s="34"/>
      <c r="PPY248" s="34"/>
      <c r="PPZ248" s="34"/>
      <c r="PQA248" s="34"/>
      <c r="PQB248" s="34"/>
      <c r="PQC248" s="34"/>
      <c r="PQD248" s="34"/>
      <c r="PQE248" s="34"/>
      <c r="PQF248" s="34"/>
      <c r="PQG248" s="34"/>
      <c r="PQH248" s="34"/>
      <c r="PQI248" s="34"/>
      <c r="PQJ248" s="34"/>
      <c r="PQK248" s="34"/>
      <c r="PQL248" s="34"/>
      <c r="PQM248" s="34"/>
      <c r="PQN248" s="34"/>
      <c r="PQO248" s="34"/>
      <c r="PQP248" s="34"/>
      <c r="PQQ248" s="34"/>
      <c r="PQR248" s="34"/>
      <c r="PQS248" s="34"/>
      <c r="PQT248" s="34"/>
      <c r="PQU248" s="34"/>
      <c r="PQV248" s="34"/>
      <c r="PQW248" s="34"/>
      <c r="PQX248" s="34"/>
      <c r="PQY248" s="34"/>
      <c r="PQZ248" s="34"/>
      <c r="PRA248" s="34"/>
      <c r="PRB248" s="34"/>
      <c r="PRC248" s="34"/>
      <c r="PRD248" s="34"/>
      <c r="PRE248" s="34"/>
      <c r="PRF248" s="34"/>
      <c r="PRG248" s="34"/>
      <c r="PRH248" s="34"/>
      <c r="PRI248" s="34"/>
      <c r="PRJ248" s="34"/>
      <c r="PRK248" s="34"/>
      <c r="PRL248" s="34"/>
      <c r="PRM248" s="34"/>
      <c r="PRN248" s="34"/>
      <c r="PRO248" s="34"/>
      <c r="PRP248" s="34"/>
      <c r="PRQ248" s="34"/>
      <c r="PRR248" s="34"/>
      <c r="PRS248" s="34"/>
      <c r="PRT248" s="34"/>
      <c r="PRU248" s="34"/>
      <c r="PRV248" s="34"/>
      <c r="PRW248" s="34"/>
      <c r="PRX248" s="34"/>
      <c r="PRY248" s="34"/>
      <c r="PRZ248" s="34"/>
      <c r="PSA248" s="34"/>
      <c r="PSB248" s="34"/>
      <c r="PSC248" s="34"/>
      <c r="PSD248" s="34"/>
      <c r="PSE248" s="34"/>
      <c r="PSF248" s="34"/>
      <c r="PSG248" s="34"/>
      <c r="PSH248" s="34"/>
      <c r="PSI248" s="34"/>
      <c r="PSJ248" s="34"/>
      <c r="PSK248" s="34"/>
      <c r="PSL248" s="34"/>
      <c r="PSM248" s="34"/>
      <c r="PSN248" s="34"/>
      <c r="PSO248" s="34"/>
      <c r="PSP248" s="34"/>
      <c r="PSQ248" s="34"/>
      <c r="PSR248" s="34"/>
      <c r="PSS248" s="34"/>
      <c r="PST248" s="34"/>
      <c r="PSU248" s="34"/>
      <c r="PSV248" s="34"/>
      <c r="PSW248" s="34"/>
      <c r="PSX248" s="34"/>
      <c r="PSY248" s="34"/>
      <c r="PSZ248" s="34"/>
      <c r="PTA248" s="34"/>
      <c r="PTB248" s="34"/>
      <c r="PTC248" s="34"/>
      <c r="PTD248" s="34"/>
      <c r="PTE248" s="34"/>
      <c r="PTF248" s="34"/>
      <c r="PTG248" s="34"/>
      <c r="PTH248" s="34"/>
      <c r="PTI248" s="34"/>
      <c r="PTJ248" s="34"/>
      <c r="PTK248" s="34"/>
      <c r="PTL248" s="34"/>
      <c r="PTM248" s="34"/>
      <c r="PTN248" s="34"/>
      <c r="PTO248" s="34"/>
      <c r="PTP248" s="34"/>
      <c r="PTQ248" s="34"/>
      <c r="PTR248" s="34"/>
      <c r="PTS248" s="34"/>
      <c r="PTT248" s="34"/>
      <c r="PTU248" s="34"/>
      <c r="PTV248" s="34"/>
      <c r="PTW248" s="34"/>
      <c r="PTX248" s="34"/>
      <c r="PTY248" s="34"/>
      <c r="PTZ248" s="34"/>
      <c r="PUA248" s="34"/>
      <c r="PUB248" s="34"/>
      <c r="PUC248" s="34"/>
      <c r="PUD248" s="34"/>
      <c r="PUE248" s="34"/>
      <c r="PUF248" s="34"/>
      <c r="PUG248" s="34"/>
      <c r="PUH248" s="34"/>
      <c r="PUI248" s="34"/>
      <c r="PUJ248" s="34"/>
      <c r="PUK248" s="34"/>
      <c r="PUL248" s="34"/>
      <c r="PUM248" s="34"/>
      <c r="PUN248" s="34"/>
      <c r="PUO248" s="34"/>
      <c r="PUP248" s="34"/>
      <c r="PUQ248" s="34"/>
      <c r="PUR248" s="34"/>
      <c r="PUS248" s="34"/>
      <c r="PUT248" s="34"/>
      <c r="PUU248" s="34"/>
      <c r="PUV248" s="34"/>
      <c r="PUW248" s="34"/>
      <c r="PUX248" s="34"/>
      <c r="PUY248" s="34"/>
      <c r="PUZ248" s="34"/>
      <c r="PVA248" s="34"/>
      <c r="PVB248" s="34"/>
      <c r="PVC248" s="34"/>
      <c r="PVD248" s="34"/>
      <c r="PVE248" s="34"/>
      <c r="PVF248" s="34"/>
      <c r="PVG248" s="34"/>
      <c r="PVH248" s="34"/>
      <c r="PVI248" s="34"/>
      <c r="PVJ248" s="34"/>
      <c r="PVK248" s="34"/>
      <c r="PVL248" s="34"/>
      <c r="PVM248" s="34"/>
      <c r="PVN248" s="34"/>
      <c r="PVO248" s="34"/>
      <c r="PVP248" s="34"/>
      <c r="PVQ248" s="34"/>
      <c r="PVR248" s="34"/>
      <c r="PVS248" s="34"/>
      <c r="PVT248" s="34"/>
      <c r="PVU248" s="34"/>
      <c r="PVV248" s="34"/>
      <c r="PVW248" s="34"/>
      <c r="PVX248" s="34"/>
      <c r="PVY248" s="34"/>
      <c r="PVZ248" s="34"/>
      <c r="PWA248" s="34"/>
      <c r="PWB248" s="34"/>
      <c r="PWC248" s="34"/>
      <c r="PWD248" s="34"/>
      <c r="PWE248" s="34"/>
      <c r="PWF248" s="34"/>
      <c r="PWG248" s="34"/>
      <c r="PWH248" s="34"/>
      <c r="PWI248" s="34"/>
      <c r="PWJ248" s="34"/>
      <c r="PWK248" s="34"/>
      <c r="PWL248" s="34"/>
      <c r="PWM248" s="34"/>
      <c r="PWN248" s="34"/>
      <c r="PWO248" s="34"/>
      <c r="PWP248" s="34"/>
      <c r="PWQ248" s="34"/>
      <c r="PWR248" s="34"/>
      <c r="PWS248" s="34"/>
      <c r="PWT248" s="34"/>
      <c r="PWU248" s="34"/>
      <c r="PWV248" s="34"/>
      <c r="PWW248" s="34"/>
      <c r="PWX248" s="34"/>
      <c r="PWY248" s="34"/>
      <c r="PWZ248" s="34"/>
      <c r="PXA248" s="34"/>
      <c r="PXB248" s="34"/>
      <c r="PXC248" s="34"/>
      <c r="PXD248" s="34"/>
      <c r="PXE248" s="34"/>
      <c r="PXF248" s="34"/>
      <c r="PXG248" s="34"/>
      <c r="PXH248" s="34"/>
      <c r="PXI248" s="34"/>
      <c r="PXJ248" s="34"/>
      <c r="PXK248" s="34"/>
      <c r="PXL248" s="34"/>
      <c r="PXM248" s="34"/>
      <c r="PXN248" s="34"/>
      <c r="PXO248" s="34"/>
      <c r="PXP248" s="34"/>
      <c r="PXQ248" s="34"/>
      <c r="PXR248" s="34"/>
      <c r="PXS248" s="34"/>
      <c r="PXT248" s="34"/>
      <c r="PXU248" s="34"/>
      <c r="PXV248" s="34"/>
      <c r="PXW248" s="34"/>
      <c r="PXX248" s="34"/>
      <c r="PXY248" s="34"/>
      <c r="PXZ248" s="34"/>
      <c r="PYA248" s="34"/>
      <c r="PYB248" s="34"/>
      <c r="PYC248" s="34"/>
      <c r="PYD248" s="34"/>
      <c r="PYE248" s="34"/>
      <c r="PYF248" s="34"/>
      <c r="PYG248" s="34"/>
      <c r="PYH248" s="34"/>
      <c r="PYI248" s="34"/>
      <c r="PYJ248" s="34"/>
      <c r="PYK248" s="34"/>
      <c r="PYL248" s="34"/>
      <c r="PYM248" s="34"/>
      <c r="PYN248" s="34"/>
      <c r="PYO248" s="34"/>
      <c r="PYP248" s="34"/>
      <c r="PYQ248" s="34"/>
      <c r="PYR248" s="34"/>
      <c r="PYS248" s="34"/>
      <c r="PYT248" s="34"/>
      <c r="PYU248" s="34"/>
      <c r="PYV248" s="34"/>
      <c r="PYW248" s="34"/>
      <c r="PYX248" s="34"/>
      <c r="PYY248" s="34"/>
      <c r="PYZ248" s="34"/>
      <c r="PZA248" s="34"/>
      <c r="PZB248" s="34"/>
      <c r="PZC248" s="34"/>
      <c r="PZD248" s="34"/>
      <c r="PZE248" s="34"/>
      <c r="PZF248" s="34"/>
      <c r="PZG248" s="34"/>
      <c r="PZH248" s="34"/>
      <c r="PZI248" s="34"/>
      <c r="PZJ248" s="34"/>
      <c r="PZK248" s="34"/>
      <c r="PZL248" s="34"/>
      <c r="PZM248" s="34"/>
      <c r="PZN248" s="34"/>
      <c r="PZO248" s="34"/>
      <c r="PZP248" s="34"/>
      <c r="PZQ248" s="34"/>
      <c r="PZR248" s="34"/>
      <c r="PZS248" s="34"/>
      <c r="PZT248" s="34"/>
      <c r="PZU248" s="34"/>
      <c r="PZV248" s="34"/>
      <c r="PZW248" s="34"/>
      <c r="PZX248" s="34"/>
      <c r="PZY248" s="34"/>
      <c r="PZZ248" s="34"/>
      <c r="QAA248" s="34"/>
      <c r="QAB248" s="34"/>
      <c r="QAC248" s="34"/>
      <c r="QAD248" s="34"/>
      <c r="QAE248" s="34"/>
      <c r="QAF248" s="34"/>
      <c r="QAG248" s="34"/>
      <c r="QAH248" s="34"/>
      <c r="QAI248" s="34"/>
      <c r="QAJ248" s="34"/>
      <c r="QAK248" s="34"/>
      <c r="QAL248" s="34"/>
      <c r="QAM248" s="34"/>
      <c r="QAN248" s="34"/>
      <c r="QAO248" s="34"/>
      <c r="QAP248" s="34"/>
      <c r="QAQ248" s="34"/>
      <c r="QAR248" s="34"/>
      <c r="QAS248" s="34"/>
      <c r="QAT248" s="34"/>
      <c r="QAU248" s="34"/>
      <c r="QAV248" s="34"/>
      <c r="QAW248" s="34"/>
      <c r="QAX248" s="34"/>
      <c r="QAY248" s="34"/>
      <c r="QAZ248" s="34"/>
      <c r="QBA248" s="34"/>
      <c r="QBB248" s="34"/>
      <c r="QBC248" s="34"/>
      <c r="QBD248" s="34"/>
      <c r="QBE248" s="34"/>
      <c r="QBF248" s="34"/>
      <c r="QBG248" s="34"/>
      <c r="QBH248" s="34"/>
      <c r="QBI248" s="34"/>
      <c r="QBJ248" s="34"/>
      <c r="QBK248" s="34"/>
      <c r="QBL248" s="34"/>
      <c r="QBM248" s="34"/>
      <c r="QBN248" s="34"/>
      <c r="QBO248" s="34"/>
      <c r="QBP248" s="34"/>
      <c r="QBQ248" s="34"/>
      <c r="QBR248" s="34"/>
      <c r="QBS248" s="34"/>
      <c r="QBT248" s="34"/>
      <c r="QBU248" s="34"/>
      <c r="QBV248" s="34"/>
      <c r="QBW248" s="34"/>
      <c r="QBX248" s="34"/>
      <c r="QBY248" s="34"/>
      <c r="QBZ248" s="34"/>
      <c r="QCA248" s="34"/>
      <c r="QCB248" s="34"/>
      <c r="QCC248" s="34"/>
      <c r="QCD248" s="34"/>
      <c r="QCE248" s="34"/>
      <c r="QCF248" s="34"/>
      <c r="QCG248" s="34"/>
      <c r="QCH248" s="34"/>
      <c r="QCI248" s="34"/>
      <c r="QCJ248" s="34"/>
      <c r="QCK248" s="34"/>
      <c r="QCL248" s="34"/>
      <c r="QCM248" s="34"/>
      <c r="QCN248" s="34"/>
      <c r="QCO248" s="34"/>
      <c r="QCP248" s="34"/>
      <c r="QCQ248" s="34"/>
      <c r="QCR248" s="34"/>
      <c r="QCS248" s="34"/>
      <c r="QCT248" s="34"/>
      <c r="QCU248" s="34"/>
      <c r="QCV248" s="34"/>
      <c r="QCW248" s="34"/>
      <c r="QCX248" s="34"/>
      <c r="QCY248" s="34"/>
      <c r="QCZ248" s="34"/>
      <c r="QDA248" s="34"/>
      <c r="QDB248" s="34"/>
      <c r="QDC248" s="34"/>
      <c r="QDD248" s="34"/>
      <c r="QDE248" s="34"/>
      <c r="QDF248" s="34"/>
      <c r="QDG248" s="34"/>
      <c r="QDH248" s="34"/>
      <c r="QDI248" s="34"/>
      <c r="QDJ248" s="34"/>
      <c r="QDK248" s="34"/>
      <c r="QDL248" s="34"/>
      <c r="QDM248" s="34"/>
      <c r="QDN248" s="34"/>
      <c r="QDO248" s="34"/>
      <c r="QDP248" s="34"/>
      <c r="QDQ248" s="34"/>
      <c r="QDR248" s="34"/>
      <c r="QDS248" s="34"/>
      <c r="QDT248" s="34"/>
      <c r="QDU248" s="34"/>
      <c r="QDV248" s="34"/>
      <c r="QDW248" s="34"/>
      <c r="QDX248" s="34"/>
      <c r="QDY248" s="34"/>
      <c r="QDZ248" s="34"/>
      <c r="QEA248" s="34"/>
      <c r="QEB248" s="34"/>
      <c r="QEC248" s="34"/>
      <c r="QED248" s="34"/>
      <c r="QEE248" s="34"/>
      <c r="QEF248" s="34"/>
      <c r="QEG248" s="34"/>
      <c r="QEH248" s="34"/>
      <c r="QEI248" s="34"/>
      <c r="QEJ248" s="34"/>
      <c r="QEK248" s="34"/>
      <c r="QEL248" s="34"/>
      <c r="QEM248" s="34"/>
      <c r="QEN248" s="34"/>
      <c r="QEO248" s="34"/>
      <c r="QEP248" s="34"/>
      <c r="QEQ248" s="34"/>
      <c r="QER248" s="34"/>
      <c r="QES248" s="34"/>
      <c r="QET248" s="34"/>
      <c r="QEU248" s="34"/>
      <c r="QEV248" s="34"/>
      <c r="QEW248" s="34"/>
      <c r="QEX248" s="34"/>
      <c r="QEY248" s="34"/>
      <c r="QEZ248" s="34"/>
      <c r="QFA248" s="34"/>
      <c r="QFB248" s="34"/>
      <c r="QFC248" s="34"/>
      <c r="QFD248" s="34"/>
      <c r="QFE248" s="34"/>
      <c r="QFF248" s="34"/>
      <c r="QFG248" s="34"/>
      <c r="QFH248" s="34"/>
      <c r="QFI248" s="34"/>
      <c r="QFJ248" s="34"/>
      <c r="QFK248" s="34"/>
      <c r="QFL248" s="34"/>
      <c r="QFM248" s="34"/>
      <c r="QFN248" s="34"/>
      <c r="QFO248" s="34"/>
      <c r="QFP248" s="34"/>
      <c r="QFQ248" s="34"/>
      <c r="QFR248" s="34"/>
      <c r="QFS248" s="34"/>
      <c r="QFT248" s="34"/>
      <c r="QFU248" s="34"/>
      <c r="QFV248" s="34"/>
      <c r="QFW248" s="34"/>
      <c r="QFX248" s="34"/>
      <c r="QFY248" s="34"/>
      <c r="QFZ248" s="34"/>
      <c r="QGA248" s="34"/>
      <c r="QGB248" s="34"/>
      <c r="QGC248" s="34"/>
      <c r="QGD248" s="34"/>
      <c r="QGE248" s="34"/>
      <c r="QGF248" s="34"/>
      <c r="QGG248" s="34"/>
      <c r="QGH248" s="34"/>
      <c r="QGI248" s="34"/>
      <c r="QGJ248" s="34"/>
      <c r="QGK248" s="34"/>
      <c r="QGL248" s="34"/>
      <c r="QGM248" s="34"/>
      <c r="QGN248" s="34"/>
      <c r="QGO248" s="34"/>
      <c r="QGP248" s="34"/>
      <c r="QGQ248" s="34"/>
      <c r="QGR248" s="34"/>
      <c r="QGS248" s="34"/>
      <c r="QGT248" s="34"/>
      <c r="QGU248" s="34"/>
      <c r="QGV248" s="34"/>
      <c r="QGW248" s="34"/>
      <c r="QGX248" s="34"/>
      <c r="QGY248" s="34"/>
      <c r="QGZ248" s="34"/>
      <c r="QHA248" s="34"/>
      <c r="QHB248" s="34"/>
      <c r="QHC248" s="34"/>
      <c r="QHD248" s="34"/>
      <c r="QHE248" s="34"/>
      <c r="QHF248" s="34"/>
      <c r="QHG248" s="34"/>
      <c r="QHH248" s="34"/>
      <c r="QHI248" s="34"/>
      <c r="QHJ248" s="34"/>
      <c r="QHK248" s="34"/>
      <c r="QHL248" s="34"/>
      <c r="QHM248" s="34"/>
      <c r="QHN248" s="34"/>
      <c r="QHO248" s="34"/>
      <c r="QHP248" s="34"/>
      <c r="QHQ248" s="34"/>
      <c r="QHR248" s="34"/>
      <c r="QHS248" s="34"/>
      <c r="QHT248" s="34"/>
      <c r="QHU248" s="34"/>
      <c r="QHV248" s="34"/>
      <c r="QHW248" s="34"/>
      <c r="QHX248" s="34"/>
      <c r="QHY248" s="34"/>
      <c r="QHZ248" s="34"/>
      <c r="QIA248" s="34"/>
      <c r="QIB248" s="34"/>
      <c r="QIC248" s="34"/>
      <c r="QID248" s="34"/>
      <c r="QIE248" s="34"/>
      <c r="QIF248" s="34"/>
      <c r="QIG248" s="34"/>
      <c r="QIH248" s="34"/>
      <c r="QII248" s="34"/>
      <c r="QIJ248" s="34"/>
      <c r="QIK248" s="34"/>
      <c r="QIL248" s="34"/>
      <c r="QIM248" s="34"/>
      <c r="QIN248" s="34"/>
      <c r="QIO248" s="34"/>
      <c r="QIP248" s="34"/>
      <c r="QIQ248" s="34"/>
      <c r="QIR248" s="34"/>
      <c r="QIS248" s="34"/>
      <c r="QIT248" s="34"/>
      <c r="QIU248" s="34"/>
      <c r="QIV248" s="34"/>
      <c r="QIW248" s="34"/>
      <c r="QIX248" s="34"/>
      <c r="QIY248" s="34"/>
      <c r="QIZ248" s="34"/>
      <c r="QJA248" s="34"/>
      <c r="QJB248" s="34"/>
      <c r="QJC248" s="34"/>
      <c r="QJD248" s="34"/>
      <c r="QJE248" s="34"/>
      <c r="QJF248" s="34"/>
      <c r="QJG248" s="34"/>
      <c r="QJH248" s="34"/>
      <c r="QJI248" s="34"/>
      <c r="QJJ248" s="34"/>
      <c r="QJK248" s="34"/>
      <c r="QJL248" s="34"/>
      <c r="QJM248" s="34"/>
      <c r="QJN248" s="34"/>
      <c r="QJO248" s="34"/>
      <c r="QJP248" s="34"/>
      <c r="QJQ248" s="34"/>
      <c r="QJR248" s="34"/>
      <c r="QJS248" s="34"/>
      <c r="QJT248" s="34"/>
      <c r="QJU248" s="34"/>
      <c r="QJV248" s="34"/>
      <c r="QJW248" s="34"/>
      <c r="QJX248" s="34"/>
      <c r="QJY248" s="34"/>
      <c r="QJZ248" s="34"/>
      <c r="QKA248" s="34"/>
      <c r="QKB248" s="34"/>
      <c r="QKC248" s="34"/>
      <c r="QKD248" s="34"/>
      <c r="QKE248" s="34"/>
      <c r="QKF248" s="34"/>
      <c r="QKG248" s="34"/>
      <c r="QKH248" s="34"/>
      <c r="QKI248" s="34"/>
      <c r="QKJ248" s="34"/>
      <c r="QKK248" s="34"/>
      <c r="QKL248" s="34"/>
      <c r="QKM248" s="34"/>
      <c r="QKN248" s="34"/>
      <c r="QKO248" s="34"/>
      <c r="QKP248" s="34"/>
      <c r="QKQ248" s="34"/>
      <c r="QKR248" s="34"/>
      <c r="QKS248" s="34"/>
      <c r="QKT248" s="34"/>
      <c r="QKU248" s="34"/>
      <c r="QKV248" s="34"/>
      <c r="QKW248" s="34"/>
      <c r="QKX248" s="34"/>
      <c r="QKY248" s="34"/>
      <c r="QKZ248" s="34"/>
      <c r="QLA248" s="34"/>
      <c r="QLB248" s="34"/>
      <c r="QLC248" s="34"/>
      <c r="QLD248" s="34"/>
      <c r="QLE248" s="34"/>
      <c r="QLF248" s="34"/>
      <c r="QLG248" s="34"/>
      <c r="QLH248" s="34"/>
      <c r="QLI248" s="34"/>
      <c r="QLJ248" s="34"/>
      <c r="QLK248" s="34"/>
      <c r="QLL248" s="34"/>
      <c r="QLM248" s="34"/>
      <c r="QLN248" s="34"/>
      <c r="QLO248" s="34"/>
      <c r="QLP248" s="34"/>
      <c r="QLQ248" s="34"/>
      <c r="QLR248" s="34"/>
      <c r="QLS248" s="34"/>
      <c r="QLT248" s="34"/>
      <c r="QLU248" s="34"/>
      <c r="QLV248" s="34"/>
      <c r="QLW248" s="34"/>
      <c r="QLX248" s="34"/>
      <c r="QLY248" s="34"/>
      <c r="QLZ248" s="34"/>
      <c r="QMA248" s="34"/>
      <c r="QMB248" s="34"/>
      <c r="QMC248" s="34"/>
      <c r="QMD248" s="34"/>
      <c r="QME248" s="34"/>
      <c r="QMF248" s="34"/>
      <c r="QMG248" s="34"/>
      <c r="QMH248" s="34"/>
      <c r="QMI248" s="34"/>
      <c r="QMJ248" s="34"/>
      <c r="QMK248" s="34"/>
      <c r="QML248" s="34"/>
      <c r="QMM248" s="34"/>
      <c r="QMN248" s="34"/>
      <c r="QMO248" s="34"/>
      <c r="QMP248" s="34"/>
      <c r="QMQ248" s="34"/>
      <c r="QMR248" s="34"/>
      <c r="QMS248" s="34"/>
      <c r="QMT248" s="34"/>
      <c r="QMU248" s="34"/>
      <c r="QMV248" s="34"/>
      <c r="QMW248" s="34"/>
      <c r="QMX248" s="34"/>
      <c r="QMY248" s="34"/>
      <c r="QMZ248" s="34"/>
      <c r="QNA248" s="34"/>
      <c r="QNB248" s="34"/>
      <c r="QNC248" s="34"/>
      <c r="QND248" s="34"/>
      <c r="QNE248" s="34"/>
      <c r="QNF248" s="34"/>
      <c r="QNG248" s="34"/>
      <c r="QNH248" s="34"/>
      <c r="QNI248" s="34"/>
      <c r="QNJ248" s="34"/>
      <c r="QNK248" s="34"/>
      <c r="QNL248" s="34"/>
      <c r="QNM248" s="34"/>
      <c r="QNN248" s="34"/>
      <c r="QNO248" s="34"/>
      <c r="QNP248" s="34"/>
      <c r="QNQ248" s="34"/>
      <c r="QNR248" s="34"/>
      <c r="QNS248" s="34"/>
      <c r="QNT248" s="34"/>
      <c r="QNU248" s="34"/>
      <c r="QNV248" s="34"/>
      <c r="QNW248" s="34"/>
      <c r="QNX248" s="34"/>
      <c r="QNY248" s="34"/>
      <c r="QNZ248" s="34"/>
      <c r="QOA248" s="34"/>
      <c r="QOB248" s="34"/>
      <c r="QOC248" s="34"/>
      <c r="QOD248" s="34"/>
      <c r="QOE248" s="34"/>
      <c r="QOF248" s="34"/>
      <c r="QOG248" s="34"/>
      <c r="QOH248" s="34"/>
      <c r="QOI248" s="34"/>
      <c r="QOJ248" s="34"/>
      <c r="QOK248" s="34"/>
      <c r="QOL248" s="34"/>
      <c r="QOM248" s="34"/>
      <c r="QON248" s="34"/>
      <c r="QOO248" s="34"/>
      <c r="QOP248" s="34"/>
      <c r="QOQ248" s="34"/>
      <c r="QOR248" s="34"/>
      <c r="QOS248" s="34"/>
      <c r="QOT248" s="34"/>
      <c r="QOU248" s="34"/>
      <c r="QOV248" s="34"/>
      <c r="QOW248" s="34"/>
      <c r="QOX248" s="34"/>
      <c r="QOY248" s="34"/>
      <c r="QOZ248" s="34"/>
      <c r="QPA248" s="34"/>
      <c r="QPB248" s="34"/>
      <c r="QPC248" s="34"/>
      <c r="QPD248" s="34"/>
      <c r="QPE248" s="34"/>
      <c r="QPF248" s="34"/>
      <c r="QPG248" s="34"/>
      <c r="QPH248" s="34"/>
      <c r="QPI248" s="34"/>
      <c r="QPJ248" s="34"/>
      <c r="QPK248" s="34"/>
      <c r="QPL248" s="34"/>
      <c r="QPM248" s="34"/>
      <c r="QPN248" s="34"/>
      <c r="QPO248" s="34"/>
      <c r="QPP248" s="34"/>
      <c r="QPQ248" s="34"/>
      <c r="QPR248" s="34"/>
      <c r="QPS248" s="34"/>
      <c r="QPT248" s="34"/>
      <c r="QPU248" s="34"/>
      <c r="QPV248" s="34"/>
      <c r="QPW248" s="34"/>
      <c r="QPX248" s="34"/>
      <c r="QPY248" s="34"/>
      <c r="QPZ248" s="34"/>
      <c r="QQA248" s="34"/>
      <c r="QQB248" s="34"/>
      <c r="QQC248" s="34"/>
      <c r="QQD248" s="34"/>
      <c r="QQE248" s="34"/>
      <c r="QQF248" s="34"/>
      <c r="QQG248" s="34"/>
      <c r="QQH248" s="34"/>
      <c r="QQI248" s="34"/>
      <c r="QQJ248" s="34"/>
      <c r="QQK248" s="34"/>
      <c r="QQL248" s="34"/>
      <c r="QQM248" s="34"/>
      <c r="QQN248" s="34"/>
      <c r="QQO248" s="34"/>
      <c r="QQP248" s="34"/>
      <c r="QQQ248" s="34"/>
      <c r="QQR248" s="34"/>
      <c r="QQS248" s="34"/>
      <c r="QQT248" s="34"/>
      <c r="QQU248" s="34"/>
      <c r="QQV248" s="34"/>
      <c r="QQW248" s="34"/>
      <c r="QQX248" s="34"/>
      <c r="QQY248" s="34"/>
      <c r="QQZ248" s="34"/>
      <c r="QRA248" s="34"/>
      <c r="QRB248" s="34"/>
      <c r="QRC248" s="34"/>
      <c r="QRD248" s="34"/>
      <c r="QRE248" s="34"/>
      <c r="QRF248" s="34"/>
      <c r="QRG248" s="34"/>
      <c r="QRH248" s="34"/>
      <c r="QRI248" s="34"/>
      <c r="QRJ248" s="34"/>
      <c r="QRK248" s="34"/>
      <c r="QRL248" s="34"/>
      <c r="QRM248" s="34"/>
      <c r="QRN248" s="34"/>
      <c r="QRO248" s="34"/>
      <c r="QRP248" s="34"/>
      <c r="QRQ248" s="34"/>
      <c r="QRR248" s="34"/>
      <c r="QRS248" s="34"/>
      <c r="QRT248" s="34"/>
      <c r="QRU248" s="34"/>
      <c r="QRV248" s="34"/>
      <c r="QRW248" s="34"/>
      <c r="QRX248" s="34"/>
      <c r="QRY248" s="34"/>
      <c r="QRZ248" s="34"/>
      <c r="QSA248" s="34"/>
      <c r="QSB248" s="34"/>
      <c r="QSC248" s="34"/>
      <c r="QSD248" s="34"/>
      <c r="QSE248" s="34"/>
      <c r="QSF248" s="34"/>
      <c r="QSG248" s="34"/>
      <c r="QSH248" s="34"/>
      <c r="QSI248" s="34"/>
      <c r="QSJ248" s="34"/>
      <c r="QSK248" s="34"/>
      <c r="QSL248" s="34"/>
      <c r="QSM248" s="34"/>
      <c r="QSN248" s="34"/>
      <c r="QSO248" s="34"/>
      <c r="QSP248" s="34"/>
      <c r="QSQ248" s="34"/>
      <c r="QSR248" s="34"/>
      <c r="QSS248" s="34"/>
      <c r="QST248" s="34"/>
      <c r="QSU248" s="34"/>
      <c r="QSV248" s="34"/>
      <c r="QSW248" s="34"/>
      <c r="QSX248" s="34"/>
      <c r="QSY248" s="34"/>
      <c r="QSZ248" s="34"/>
      <c r="QTA248" s="34"/>
      <c r="QTB248" s="34"/>
      <c r="QTC248" s="34"/>
      <c r="QTD248" s="34"/>
      <c r="QTE248" s="34"/>
      <c r="QTF248" s="34"/>
      <c r="QTG248" s="34"/>
      <c r="QTH248" s="34"/>
      <c r="QTI248" s="34"/>
      <c r="QTJ248" s="34"/>
      <c r="QTK248" s="34"/>
      <c r="QTL248" s="34"/>
      <c r="QTM248" s="34"/>
      <c r="QTN248" s="34"/>
      <c r="QTO248" s="34"/>
      <c r="QTP248" s="34"/>
      <c r="QTQ248" s="34"/>
      <c r="QTR248" s="34"/>
      <c r="QTS248" s="34"/>
      <c r="QTT248" s="34"/>
      <c r="QTU248" s="34"/>
      <c r="QTV248" s="34"/>
      <c r="QTW248" s="34"/>
      <c r="QTX248" s="34"/>
      <c r="QTY248" s="34"/>
      <c r="QTZ248" s="34"/>
      <c r="QUA248" s="34"/>
      <c r="QUB248" s="34"/>
      <c r="QUC248" s="34"/>
      <c r="QUD248" s="34"/>
      <c r="QUE248" s="34"/>
      <c r="QUF248" s="34"/>
      <c r="QUG248" s="34"/>
      <c r="QUH248" s="34"/>
      <c r="QUI248" s="34"/>
      <c r="QUJ248" s="34"/>
      <c r="QUK248" s="34"/>
      <c r="QUL248" s="34"/>
      <c r="QUM248" s="34"/>
      <c r="QUN248" s="34"/>
      <c r="QUO248" s="34"/>
      <c r="QUP248" s="34"/>
      <c r="QUQ248" s="34"/>
      <c r="QUR248" s="34"/>
      <c r="QUS248" s="34"/>
      <c r="QUT248" s="34"/>
      <c r="QUU248" s="34"/>
      <c r="QUV248" s="34"/>
      <c r="QUW248" s="34"/>
      <c r="QUX248" s="34"/>
      <c r="QUY248" s="34"/>
      <c r="QUZ248" s="34"/>
      <c r="QVA248" s="34"/>
      <c r="QVB248" s="34"/>
      <c r="QVC248" s="34"/>
      <c r="QVD248" s="34"/>
      <c r="QVE248" s="34"/>
      <c r="QVF248" s="34"/>
      <c r="QVG248" s="34"/>
      <c r="QVH248" s="34"/>
      <c r="QVI248" s="34"/>
      <c r="QVJ248" s="34"/>
      <c r="QVK248" s="34"/>
      <c r="QVL248" s="34"/>
      <c r="QVM248" s="34"/>
      <c r="QVN248" s="34"/>
      <c r="QVO248" s="34"/>
      <c r="QVP248" s="34"/>
      <c r="QVQ248" s="34"/>
      <c r="QVR248" s="34"/>
      <c r="QVS248" s="34"/>
      <c r="QVT248" s="34"/>
      <c r="QVU248" s="34"/>
      <c r="QVV248" s="34"/>
      <c r="QVW248" s="34"/>
      <c r="QVX248" s="34"/>
      <c r="QVY248" s="34"/>
      <c r="QVZ248" s="34"/>
      <c r="QWA248" s="34"/>
      <c r="QWB248" s="34"/>
      <c r="QWC248" s="34"/>
      <c r="QWD248" s="34"/>
      <c r="QWE248" s="34"/>
      <c r="QWF248" s="34"/>
      <c r="QWG248" s="34"/>
      <c r="QWH248" s="34"/>
      <c r="QWI248" s="34"/>
      <c r="QWJ248" s="34"/>
      <c r="QWK248" s="34"/>
      <c r="QWL248" s="34"/>
      <c r="QWM248" s="34"/>
      <c r="QWN248" s="34"/>
      <c r="QWO248" s="34"/>
      <c r="QWP248" s="34"/>
      <c r="QWQ248" s="34"/>
      <c r="QWR248" s="34"/>
      <c r="QWS248" s="34"/>
      <c r="QWT248" s="34"/>
      <c r="QWU248" s="34"/>
      <c r="QWV248" s="34"/>
      <c r="QWW248" s="34"/>
      <c r="QWX248" s="34"/>
      <c r="QWY248" s="34"/>
      <c r="QWZ248" s="34"/>
      <c r="QXA248" s="34"/>
      <c r="QXB248" s="34"/>
      <c r="QXC248" s="34"/>
      <c r="QXD248" s="34"/>
      <c r="QXE248" s="34"/>
      <c r="QXF248" s="34"/>
      <c r="QXG248" s="34"/>
      <c r="QXH248" s="34"/>
      <c r="QXI248" s="34"/>
      <c r="QXJ248" s="34"/>
      <c r="QXK248" s="34"/>
      <c r="QXL248" s="34"/>
      <c r="QXM248" s="34"/>
      <c r="QXN248" s="34"/>
      <c r="QXO248" s="34"/>
      <c r="QXP248" s="34"/>
      <c r="QXQ248" s="34"/>
      <c r="QXR248" s="34"/>
      <c r="QXS248" s="34"/>
      <c r="QXT248" s="34"/>
      <c r="QXU248" s="34"/>
      <c r="QXV248" s="34"/>
      <c r="QXW248" s="34"/>
      <c r="QXX248" s="34"/>
      <c r="QXY248" s="34"/>
      <c r="QXZ248" s="34"/>
      <c r="QYA248" s="34"/>
      <c r="QYB248" s="34"/>
      <c r="QYC248" s="34"/>
      <c r="QYD248" s="34"/>
      <c r="QYE248" s="34"/>
      <c r="QYF248" s="34"/>
      <c r="QYG248" s="34"/>
      <c r="QYH248" s="34"/>
      <c r="QYI248" s="34"/>
      <c r="QYJ248" s="34"/>
      <c r="QYK248" s="34"/>
      <c r="QYL248" s="34"/>
      <c r="QYM248" s="34"/>
      <c r="QYN248" s="34"/>
      <c r="QYO248" s="34"/>
      <c r="QYP248" s="34"/>
      <c r="QYQ248" s="34"/>
      <c r="QYR248" s="34"/>
      <c r="QYS248" s="34"/>
      <c r="QYT248" s="34"/>
      <c r="QYU248" s="34"/>
      <c r="QYV248" s="34"/>
      <c r="QYW248" s="34"/>
      <c r="QYX248" s="34"/>
      <c r="QYY248" s="34"/>
      <c r="QYZ248" s="34"/>
      <c r="QZA248" s="34"/>
      <c r="QZB248" s="34"/>
      <c r="QZC248" s="34"/>
      <c r="QZD248" s="34"/>
      <c r="QZE248" s="34"/>
      <c r="QZF248" s="34"/>
      <c r="QZG248" s="34"/>
      <c r="QZH248" s="34"/>
      <c r="QZI248" s="34"/>
      <c r="QZJ248" s="34"/>
      <c r="QZK248" s="34"/>
      <c r="QZL248" s="34"/>
      <c r="QZM248" s="34"/>
      <c r="QZN248" s="34"/>
      <c r="QZO248" s="34"/>
      <c r="QZP248" s="34"/>
      <c r="QZQ248" s="34"/>
      <c r="QZR248" s="34"/>
      <c r="QZS248" s="34"/>
      <c r="QZT248" s="34"/>
      <c r="QZU248" s="34"/>
      <c r="QZV248" s="34"/>
      <c r="QZW248" s="34"/>
      <c r="QZX248" s="34"/>
      <c r="QZY248" s="34"/>
      <c r="QZZ248" s="34"/>
      <c r="RAA248" s="34"/>
      <c r="RAB248" s="34"/>
      <c r="RAC248" s="34"/>
      <c r="RAD248" s="34"/>
      <c r="RAE248" s="34"/>
      <c r="RAF248" s="34"/>
      <c r="RAG248" s="34"/>
      <c r="RAH248" s="34"/>
      <c r="RAI248" s="34"/>
      <c r="RAJ248" s="34"/>
      <c r="RAK248" s="34"/>
      <c r="RAL248" s="34"/>
      <c r="RAM248" s="34"/>
      <c r="RAN248" s="34"/>
      <c r="RAO248" s="34"/>
      <c r="RAP248" s="34"/>
      <c r="RAQ248" s="34"/>
      <c r="RAR248" s="34"/>
      <c r="RAS248" s="34"/>
      <c r="RAT248" s="34"/>
      <c r="RAU248" s="34"/>
      <c r="RAV248" s="34"/>
      <c r="RAW248" s="34"/>
      <c r="RAX248" s="34"/>
      <c r="RAY248" s="34"/>
      <c r="RAZ248" s="34"/>
      <c r="RBA248" s="34"/>
      <c r="RBB248" s="34"/>
      <c r="RBC248" s="34"/>
      <c r="RBD248" s="34"/>
      <c r="RBE248" s="34"/>
      <c r="RBF248" s="34"/>
      <c r="RBG248" s="34"/>
      <c r="RBH248" s="34"/>
      <c r="RBI248" s="34"/>
      <c r="RBJ248" s="34"/>
      <c r="RBK248" s="34"/>
      <c r="RBL248" s="34"/>
      <c r="RBM248" s="34"/>
      <c r="RBN248" s="34"/>
      <c r="RBO248" s="34"/>
      <c r="RBP248" s="34"/>
      <c r="RBQ248" s="34"/>
      <c r="RBR248" s="34"/>
      <c r="RBS248" s="34"/>
      <c r="RBT248" s="34"/>
      <c r="RBU248" s="34"/>
      <c r="RBV248" s="34"/>
      <c r="RBW248" s="34"/>
      <c r="RBX248" s="34"/>
      <c r="RBY248" s="34"/>
      <c r="RBZ248" s="34"/>
      <c r="RCA248" s="34"/>
      <c r="RCB248" s="34"/>
      <c r="RCC248" s="34"/>
      <c r="RCD248" s="34"/>
      <c r="RCE248" s="34"/>
      <c r="RCF248" s="34"/>
      <c r="RCG248" s="34"/>
      <c r="RCH248" s="34"/>
      <c r="RCI248" s="34"/>
      <c r="RCJ248" s="34"/>
      <c r="RCK248" s="34"/>
      <c r="RCL248" s="34"/>
      <c r="RCM248" s="34"/>
      <c r="RCN248" s="34"/>
      <c r="RCO248" s="34"/>
      <c r="RCP248" s="34"/>
      <c r="RCQ248" s="34"/>
      <c r="RCR248" s="34"/>
      <c r="RCS248" s="34"/>
      <c r="RCT248" s="34"/>
      <c r="RCU248" s="34"/>
      <c r="RCV248" s="34"/>
      <c r="RCW248" s="34"/>
      <c r="RCX248" s="34"/>
      <c r="RCY248" s="34"/>
      <c r="RCZ248" s="34"/>
      <c r="RDA248" s="34"/>
      <c r="RDB248" s="34"/>
      <c r="RDC248" s="34"/>
      <c r="RDD248" s="34"/>
      <c r="RDE248" s="34"/>
      <c r="RDF248" s="34"/>
      <c r="RDG248" s="34"/>
      <c r="RDH248" s="34"/>
      <c r="RDI248" s="34"/>
      <c r="RDJ248" s="34"/>
      <c r="RDK248" s="34"/>
      <c r="RDL248" s="34"/>
      <c r="RDM248" s="34"/>
      <c r="RDN248" s="34"/>
      <c r="RDO248" s="34"/>
      <c r="RDP248" s="34"/>
      <c r="RDQ248" s="34"/>
      <c r="RDR248" s="34"/>
      <c r="RDS248" s="34"/>
      <c r="RDT248" s="34"/>
      <c r="RDU248" s="34"/>
      <c r="RDV248" s="34"/>
      <c r="RDW248" s="34"/>
      <c r="RDX248" s="34"/>
      <c r="RDY248" s="34"/>
      <c r="RDZ248" s="34"/>
      <c r="REA248" s="34"/>
      <c r="REB248" s="34"/>
      <c r="REC248" s="34"/>
      <c r="RED248" s="34"/>
      <c r="REE248" s="34"/>
      <c r="REF248" s="34"/>
      <c r="REG248" s="34"/>
      <c r="REH248" s="34"/>
      <c r="REI248" s="34"/>
      <c r="REJ248" s="34"/>
      <c r="REK248" s="34"/>
      <c r="REL248" s="34"/>
      <c r="REM248" s="34"/>
      <c r="REN248" s="34"/>
      <c r="REO248" s="34"/>
      <c r="REP248" s="34"/>
      <c r="REQ248" s="34"/>
      <c r="RER248" s="34"/>
      <c r="RES248" s="34"/>
      <c r="RET248" s="34"/>
      <c r="REU248" s="34"/>
      <c r="REV248" s="34"/>
      <c r="REW248" s="34"/>
      <c r="REX248" s="34"/>
      <c r="REY248" s="34"/>
      <c r="REZ248" s="34"/>
      <c r="RFA248" s="34"/>
      <c r="RFB248" s="34"/>
      <c r="RFC248" s="34"/>
      <c r="RFD248" s="34"/>
      <c r="RFE248" s="34"/>
      <c r="RFF248" s="34"/>
      <c r="RFG248" s="34"/>
      <c r="RFH248" s="34"/>
      <c r="RFI248" s="34"/>
      <c r="RFJ248" s="34"/>
      <c r="RFK248" s="34"/>
      <c r="RFL248" s="34"/>
      <c r="RFM248" s="34"/>
      <c r="RFN248" s="34"/>
      <c r="RFO248" s="34"/>
      <c r="RFP248" s="34"/>
      <c r="RFQ248" s="34"/>
      <c r="RFR248" s="34"/>
      <c r="RFS248" s="34"/>
      <c r="RFT248" s="34"/>
      <c r="RFU248" s="34"/>
      <c r="RFV248" s="34"/>
      <c r="RFW248" s="34"/>
      <c r="RFX248" s="34"/>
      <c r="RFY248" s="34"/>
      <c r="RFZ248" s="34"/>
      <c r="RGA248" s="34"/>
      <c r="RGB248" s="34"/>
      <c r="RGC248" s="34"/>
      <c r="RGD248" s="34"/>
      <c r="RGE248" s="34"/>
      <c r="RGF248" s="34"/>
      <c r="RGG248" s="34"/>
      <c r="RGH248" s="34"/>
      <c r="RGI248" s="34"/>
      <c r="RGJ248" s="34"/>
      <c r="RGK248" s="34"/>
      <c r="RGL248" s="34"/>
      <c r="RGM248" s="34"/>
      <c r="RGN248" s="34"/>
      <c r="RGO248" s="34"/>
      <c r="RGP248" s="34"/>
      <c r="RGQ248" s="34"/>
      <c r="RGR248" s="34"/>
      <c r="RGS248" s="34"/>
      <c r="RGT248" s="34"/>
      <c r="RGU248" s="34"/>
      <c r="RGV248" s="34"/>
      <c r="RGW248" s="34"/>
      <c r="RGX248" s="34"/>
      <c r="RGY248" s="34"/>
      <c r="RGZ248" s="34"/>
      <c r="RHA248" s="34"/>
      <c r="RHB248" s="34"/>
      <c r="RHC248" s="34"/>
      <c r="RHD248" s="34"/>
      <c r="RHE248" s="34"/>
      <c r="RHF248" s="34"/>
      <c r="RHG248" s="34"/>
      <c r="RHH248" s="34"/>
      <c r="RHI248" s="34"/>
      <c r="RHJ248" s="34"/>
      <c r="RHK248" s="34"/>
      <c r="RHL248" s="34"/>
      <c r="RHM248" s="34"/>
      <c r="RHN248" s="34"/>
      <c r="RHO248" s="34"/>
      <c r="RHP248" s="34"/>
      <c r="RHQ248" s="34"/>
      <c r="RHR248" s="34"/>
      <c r="RHS248" s="34"/>
      <c r="RHT248" s="34"/>
      <c r="RHU248" s="34"/>
      <c r="RHV248" s="34"/>
      <c r="RHW248" s="34"/>
      <c r="RHX248" s="34"/>
      <c r="RHY248" s="34"/>
      <c r="RHZ248" s="34"/>
      <c r="RIA248" s="34"/>
      <c r="RIB248" s="34"/>
      <c r="RIC248" s="34"/>
      <c r="RID248" s="34"/>
      <c r="RIE248" s="34"/>
      <c r="RIF248" s="34"/>
      <c r="RIG248" s="34"/>
      <c r="RIH248" s="34"/>
      <c r="RII248" s="34"/>
      <c r="RIJ248" s="34"/>
      <c r="RIK248" s="34"/>
      <c r="RIL248" s="34"/>
      <c r="RIM248" s="34"/>
      <c r="RIN248" s="34"/>
      <c r="RIO248" s="34"/>
      <c r="RIP248" s="34"/>
      <c r="RIQ248" s="34"/>
      <c r="RIR248" s="34"/>
      <c r="RIS248" s="34"/>
      <c r="RIT248" s="34"/>
      <c r="RIU248" s="34"/>
      <c r="RIV248" s="34"/>
      <c r="RIW248" s="34"/>
      <c r="RIX248" s="34"/>
      <c r="RIY248" s="34"/>
      <c r="RIZ248" s="34"/>
      <c r="RJA248" s="34"/>
      <c r="RJB248" s="34"/>
      <c r="RJC248" s="34"/>
      <c r="RJD248" s="34"/>
      <c r="RJE248" s="34"/>
      <c r="RJF248" s="34"/>
      <c r="RJG248" s="34"/>
      <c r="RJH248" s="34"/>
      <c r="RJI248" s="34"/>
      <c r="RJJ248" s="34"/>
      <c r="RJK248" s="34"/>
      <c r="RJL248" s="34"/>
      <c r="RJM248" s="34"/>
      <c r="RJN248" s="34"/>
      <c r="RJO248" s="34"/>
      <c r="RJP248" s="34"/>
      <c r="RJQ248" s="34"/>
      <c r="RJR248" s="34"/>
      <c r="RJS248" s="34"/>
      <c r="RJT248" s="34"/>
      <c r="RJU248" s="34"/>
      <c r="RJV248" s="34"/>
      <c r="RJW248" s="34"/>
      <c r="RJX248" s="34"/>
      <c r="RJY248" s="34"/>
      <c r="RJZ248" s="34"/>
      <c r="RKA248" s="34"/>
      <c r="RKB248" s="34"/>
      <c r="RKC248" s="34"/>
      <c r="RKD248" s="34"/>
      <c r="RKE248" s="34"/>
      <c r="RKF248" s="34"/>
      <c r="RKG248" s="34"/>
      <c r="RKH248" s="34"/>
      <c r="RKI248" s="34"/>
      <c r="RKJ248" s="34"/>
      <c r="RKK248" s="34"/>
      <c r="RKL248" s="34"/>
      <c r="RKM248" s="34"/>
      <c r="RKN248" s="34"/>
      <c r="RKO248" s="34"/>
      <c r="RKP248" s="34"/>
      <c r="RKQ248" s="34"/>
      <c r="RKR248" s="34"/>
      <c r="RKS248" s="34"/>
      <c r="RKT248" s="34"/>
      <c r="RKU248" s="34"/>
      <c r="RKV248" s="34"/>
      <c r="RKW248" s="34"/>
      <c r="RKX248" s="34"/>
      <c r="RKY248" s="34"/>
      <c r="RKZ248" s="34"/>
      <c r="RLA248" s="34"/>
      <c r="RLB248" s="34"/>
      <c r="RLC248" s="34"/>
      <c r="RLD248" s="34"/>
      <c r="RLE248" s="34"/>
      <c r="RLF248" s="34"/>
      <c r="RLG248" s="34"/>
      <c r="RLH248" s="34"/>
      <c r="RLI248" s="34"/>
      <c r="RLJ248" s="34"/>
      <c r="RLK248" s="34"/>
      <c r="RLL248" s="34"/>
      <c r="RLM248" s="34"/>
      <c r="RLN248" s="34"/>
      <c r="RLO248" s="34"/>
      <c r="RLP248" s="34"/>
      <c r="RLQ248" s="34"/>
      <c r="RLR248" s="34"/>
      <c r="RLS248" s="34"/>
      <c r="RLT248" s="34"/>
      <c r="RLU248" s="34"/>
      <c r="RLV248" s="34"/>
      <c r="RLW248" s="34"/>
      <c r="RLX248" s="34"/>
      <c r="RLY248" s="34"/>
      <c r="RLZ248" s="34"/>
      <c r="RMA248" s="34"/>
      <c r="RMB248" s="34"/>
      <c r="RMC248" s="34"/>
      <c r="RMD248" s="34"/>
      <c r="RME248" s="34"/>
      <c r="RMF248" s="34"/>
      <c r="RMG248" s="34"/>
      <c r="RMH248" s="34"/>
      <c r="RMI248" s="34"/>
      <c r="RMJ248" s="34"/>
      <c r="RMK248" s="34"/>
      <c r="RML248" s="34"/>
      <c r="RMM248" s="34"/>
      <c r="RMN248" s="34"/>
      <c r="RMO248" s="34"/>
      <c r="RMP248" s="34"/>
      <c r="RMQ248" s="34"/>
      <c r="RMR248" s="34"/>
      <c r="RMS248" s="34"/>
      <c r="RMT248" s="34"/>
      <c r="RMU248" s="34"/>
      <c r="RMV248" s="34"/>
      <c r="RMW248" s="34"/>
      <c r="RMX248" s="34"/>
      <c r="RMY248" s="34"/>
      <c r="RMZ248" s="34"/>
      <c r="RNA248" s="34"/>
      <c r="RNB248" s="34"/>
      <c r="RNC248" s="34"/>
      <c r="RND248" s="34"/>
      <c r="RNE248" s="34"/>
      <c r="RNF248" s="34"/>
      <c r="RNG248" s="34"/>
      <c r="RNH248" s="34"/>
      <c r="RNI248" s="34"/>
      <c r="RNJ248" s="34"/>
      <c r="RNK248" s="34"/>
      <c r="RNL248" s="34"/>
      <c r="RNM248" s="34"/>
      <c r="RNN248" s="34"/>
      <c r="RNO248" s="34"/>
      <c r="RNP248" s="34"/>
      <c r="RNQ248" s="34"/>
      <c r="RNR248" s="34"/>
      <c r="RNS248" s="34"/>
      <c r="RNT248" s="34"/>
      <c r="RNU248" s="34"/>
      <c r="RNV248" s="34"/>
      <c r="RNW248" s="34"/>
      <c r="RNX248" s="34"/>
      <c r="RNY248" s="34"/>
      <c r="RNZ248" s="34"/>
      <c r="ROA248" s="34"/>
      <c r="ROB248" s="34"/>
      <c r="ROC248" s="34"/>
      <c r="ROD248" s="34"/>
      <c r="ROE248" s="34"/>
      <c r="ROF248" s="34"/>
      <c r="ROG248" s="34"/>
      <c r="ROH248" s="34"/>
      <c r="ROI248" s="34"/>
      <c r="ROJ248" s="34"/>
      <c r="ROK248" s="34"/>
      <c r="ROL248" s="34"/>
      <c r="ROM248" s="34"/>
      <c r="RON248" s="34"/>
      <c r="ROO248" s="34"/>
      <c r="ROP248" s="34"/>
      <c r="ROQ248" s="34"/>
      <c r="ROR248" s="34"/>
      <c r="ROS248" s="34"/>
      <c r="ROT248" s="34"/>
      <c r="ROU248" s="34"/>
      <c r="ROV248" s="34"/>
      <c r="ROW248" s="34"/>
      <c r="ROX248" s="34"/>
      <c r="ROY248" s="34"/>
      <c r="ROZ248" s="34"/>
      <c r="RPA248" s="34"/>
      <c r="RPB248" s="34"/>
      <c r="RPC248" s="34"/>
      <c r="RPD248" s="34"/>
      <c r="RPE248" s="34"/>
      <c r="RPF248" s="34"/>
      <c r="RPG248" s="34"/>
      <c r="RPH248" s="34"/>
      <c r="RPI248" s="34"/>
      <c r="RPJ248" s="34"/>
      <c r="RPK248" s="34"/>
      <c r="RPL248" s="34"/>
      <c r="RPM248" s="34"/>
      <c r="RPN248" s="34"/>
      <c r="RPO248" s="34"/>
      <c r="RPP248" s="34"/>
      <c r="RPQ248" s="34"/>
      <c r="RPR248" s="34"/>
      <c r="RPS248" s="34"/>
      <c r="RPT248" s="34"/>
      <c r="RPU248" s="34"/>
      <c r="RPV248" s="34"/>
      <c r="RPW248" s="34"/>
      <c r="RPX248" s="34"/>
      <c r="RPY248" s="34"/>
      <c r="RPZ248" s="34"/>
      <c r="RQA248" s="34"/>
      <c r="RQB248" s="34"/>
      <c r="RQC248" s="34"/>
      <c r="RQD248" s="34"/>
      <c r="RQE248" s="34"/>
      <c r="RQF248" s="34"/>
      <c r="RQG248" s="34"/>
      <c r="RQH248" s="34"/>
      <c r="RQI248" s="34"/>
      <c r="RQJ248" s="34"/>
      <c r="RQK248" s="34"/>
      <c r="RQL248" s="34"/>
      <c r="RQM248" s="34"/>
      <c r="RQN248" s="34"/>
      <c r="RQO248" s="34"/>
      <c r="RQP248" s="34"/>
      <c r="RQQ248" s="34"/>
      <c r="RQR248" s="34"/>
      <c r="RQS248" s="34"/>
      <c r="RQT248" s="34"/>
      <c r="RQU248" s="34"/>
      <c r="RQV248" s="34"/>
      <c r="RQW248" s="34"/>
      <c r="RQX248" s="34"/>
      <c r="RQY248" s="34"/>
      <c r="RQZ248" s="34"/>
      <c r="RRA248" s="34"/>
      <c r="RRB248" s="34"/>
      <c r="RRC248" s="34"/>
      <c r="RRD248" s="34"/>
      <c r="RRE248" s="34"/>
      <c r="RRF248" s="34"/>
      <c r="RRG248" s="34"/>
      <c r="RRH248" s="34"/>
      <c r="RRI248" s="34"/>
      <c r="RRJ248" s="34"/>
      <c r="RRK248" s="34"/>
      <c r="RRL248" s="34"/>
      <c r="RRM248" s="34"/>
      <c r="RRN248" s="34"/>
      <c r="RRO248" s="34"/>
      <c r="RRP248" s="34"/>
      <c r="RRQ248" s="34"/>
      <c r="RRR248" s="34"/>
      <c r="RRS248" s="34"/>
      <c r="RRT248" s="34"/>
      <c r="RRU248" s="34"/>
      <c r="RRV248" s="34"/>
      <c r="RRW248" s="34"/>
      <c r="RRX248" s="34"/>
      <c r="RRY248" s="34"/>
      <c r="RRZ248" s="34"/>
      <c r="RSA248" s="34"/>
      <c r="RSB248" s="34"/>
      <c r="RSC248" s="34"/>
      <c r="RSD248" s="34"/>
      <c r="RSE248" s="34"/>
      <c r="RSF248" s="34"/>
      <c r="RSG248" s="34"/>
      <c r="RSH248" s="34"/>
      <c r="RSI248" s="34"/>
      <c r="RSJ248" s="34"/>
      <c r="RSK248" s="34"/>
      <c r="RSL248" s="34"/>
      <c r="RSM248" s="34"/>
      <c r="RSN248" s="34"/>
      <c r="RSO248" s="34"/>
      <c r="RSP248" s="34"/>
      <c r="RSQ248" s="34"/>
      <c r="RSR248" s="34"/>
      <c r="RSS248" s="34"/>
      <c r="RST248" s="34"/>
      <c r="RSU248" s="34"/>
      <c r="RSV248" s="34"/>
      <c r="RSW248" s="34"/>
      <c r="RSX248" s="34"/>
      <c r="RSY248" s="34"/>
      <c r="RSZ248" s="34"/>
      <c r="RTA248" s="34"/>
      <c r="RTB248" s="34"/>
      <c r="RTC248" s="34"/>
      <c r="RTD248" s="34"/>
      <c r="RTE248" s="34"/>
      <c r="RTF248" s="34"/>
      <c r="RTG248" s="34"/>
      <c r="RTH248" s="34"/>
      <c r="RTI248" s="34"/>
      <c r="RTJ248" s="34"/>
      <c r="RTK248" s="34"/>
      <c r="RTL248" s="34"/>
      <c r="RTM248" s="34"/>
      <c r="RTN248" s="34"/>
      <c r="RTO248" s="34"/>
      <c r="RTP248" s="34"/>
      <c r="RTQ248" s="34"/>
      <c r="RTR248" s="34"/>
      <c r="RTS248" s="34"/>
      <c r="RTT248" s="34"/>
      <c r="RTU248" s="34"/>
      <c r="RTV248" s="34"/>
      <c r="RTW248" s="34"/>
      <c r="RTX248" s="34"/>
      <c r="RTY248" s="34"/>
      <c r="RTZ248" s="34"/>
      <c r="RUA248" s="34"/>
      <c r="RUB248" s="34"/>
      <c r="RUC248" s="34"/>
      <c r="RUD248" s="34"/>
      <c r="RUE248" s="34"/>
      <c r="RUF248" s="34"/>
      <c r="RUG248" s="34"/>
      <c r="RUH248" s="34"/>
      <c r="RUI248" s="34"/>
      <c r="RUJ248" s="34"/>
      <c r="RUK248" s="34"/>
      <c r="RUL248" s="34"/>
      <c r="RUM248" s="34"/>
      <c r="RUN248" s="34"/>
      <c r="RUO248" s="34"/>
      <c r="RUP248" s="34"/>
      <c r="RUQ248" s="34"/>
      <c r="RUR248" s="34"/>
      <c r="RUS248" s="34"/>
      <c r="RUT248" s="34"/>
      <c r="RUU248" s="34"/>
      <c r="RUV248" s="34"/>
      <c r="RUW248" s="34"/>
      <c r="RUX248" s="34"/>
      <c r="RUY248" s="34"/>
      <c r="RUZ248" s="34"/>
      <c r="RVA248" s="34"/>
      <c r="RVB248" s="34"/>
      <c r="RVC248" s="34"/>
      <c r="RVD248" s="34"/>
      <c r="RVE248" s="34"/>
      <c r="RVF248" s="34"/>
      <c r="RVG248" s="34"/>
      <c r="RVH248" s="34"/>
      <c r="RVI248" s="34"/>
      <c r="RVJ248" s="34"/>
      <c r="RVK248" s="34"/>
      <c r="RVL248" s="34"/>
      <c r="RVM248" s="34"/>
      <c r="RVN248" s="34"/>
      <c r="RVO248" s="34"/>
      <c r="RVP248" s="34"/>
      <c r="RVQ248" s="34"/>
      <c r="RVR248" s="34"/>
      <c r="RVS248" s="34"/>
      <c r="RVT248" s="34"/>
      <c r="RVU248" s="34"/>
      <c r="RVV248" s="34"/>
      <c r="RVW248" s="34"/>
      <c r="RVX248" s="34"/>
      <c r="RVY248" s="34"/>
      <c r="RVZ248" s="34"/>
      <c r="RWA248" s="34"/>
      <c r="RWB248" s="34"/>
      <c r="RWC248" s="34"/>
      <c r="RWD248" s="34"/>
      <c r="RWE248" s="34"/>
      <c r="RWF248" s="34"/>
      <c r="RWG248" s="34"/>
      <c r="RWH248" s="34"/>
      <c r="RWI248" s="34"/>
      <c r="RWJ248" s="34"/>
      <c r="RWK248" s="34"/>
      <c r="RWL248" s="34"/>
      <c r="RWM248" s="34"/>
      <c r="RWN248" s="34"/>
      <c r="RWO248" s="34"/>
      <c r="RWP248" s="34"/>
      <c r="RWQ248" s="34"/>
      <c r="RWR248" s="34"/>
      <c r="RWS248" s="34"/>
      <c r="RWT248" s="34"/>
      <c r="RWU248" s="34"/>
      <c r="RWV248" s="34"/>
      <c r="RWW248" s="34"/>
      <c r="RWX248" s="34"/>
      <c r="RWY248" s="34"/>
      <c r="RWZ248" s="34"/>
      <c r="RXA248" s="34"/>
      <c r="RXB248" s="34"/>
      <c r="RXC248" s="34"/>
      <c r="RXD248" s="34"/>
      <c r="RXE248" s="34"/>
      <c r="RXF248" s="34"/>
      <c r="RXG248" s="34"/>
      <c r="RXH248" s="34"/>
      <c r="RXI248" s="34"/>
      <c r="RXJ248" s="34"/>
      <c r="RXK248" s="34"/>
      <c r="RXL248" s="34"/>
      <c r="RXM248" s="34"/>
      <c r="RXN248" s="34"/>
      <c r="RXO248" s="34"/>
      <c r="RXP248" s="34"/>
      <c r="RXQ248" s="34"/>
      <c r="RXR248" s="34"/>
      <c r="RXS248" s="34"/>
      <c r="RXT248" s="34"/>
      <c r="RXU248" s="34"/>
      <c r="RXV248" s="34"/>
      <c r="RXW248" s="34"/>
      <c r="RXX248" s="34"/>
      <c r="RXY248" s="34"/>
      <c r="RXZ248" s="34"/>
      <c r="RYA248" s="34"/>
      <c r="RYB248" s="34"/>
      <c r="RYC248" s="34"/>
      <c r="RYD248" s="34"/>
      <c r="RYE248" s="34"/>
      <c r="RYF248" s="34"/>
      <c r="RYG248" s="34"/>
      <c r="RYH248" s="34"/>
      <c r="RYI248" s="34"/>
      <c r="RYJ248" s="34"/>
      <c r="RYK248" s="34"/>
      <c r="RYL248" s="34"/>
      <c r="RYM248" s="34"/>
      <c r="RYN248" s="34"/>
      <c r="RYO248" s="34"/>
      <c r="RYP248" s="34"/>
      <c r="RYQ248" s="34"/>
      <c r="RYR248" s="34"/>
      <c r="RYS248" s="34"/>
      <c r="RYT248" s="34"/>
      <c r="RYU248" s="34"/>
      <c r="RYV248" s="34"/>
      <c r="RYW248" s="34"/>
      <c r="RYX248" s="34"/>
      <c r="RYY248" s="34"/>
      <c r="RYZ248" s="34"/>
      <c r="RZA248" s="34"/>
      <c r="RZB248" s="34"/>
      <c r="RZC248" s="34"/>
      <c r="RZD248" s="34"/>
      <c r="RZE248" s="34"/>
      <c r="RZF248" s="34"/>
      <c r="RZG248" s="34"/>
      <c r="RZH248" s="34"/>
      <c r="RZI248" s="34"/>
      <c r="RZJ248" s="34"/>
      <c r="RZK248" s="34"/>
      <c r="RZL248" s="34"/>
      <c r="RZM248" s="34"/>
      <c r="RZN248" s="34"/>
      <c r="RZO248" s="34"/>
      <c r="RZP248" s="34"/>
      <c r="RZQ248" s="34"/>
      <c r="RZR248" s="34"/>
      <c r="RZS248" s="34"/>
      <c r="RZT248" s="34"/>
      <c r="RZU248" s="34"/>
      <c r="RZV248" s="34"/>
      <c r="RZW248" s="34"/>
      <c r="RZX248" s="34"/>
      <c r="RZY248" s="34"/>
      <c r="RZZ248" s="34"/>
      <c r="SAA248" s="34"/>
      <c r="SAB248" s="34"/>
      <c r="SAC248" s="34"/>
      <c r="SAD248" s="34"/>
      <c r="SAE248" s="34"/>
      <c r="SAF248" s="34"/>
      <c r="SAG248" s="34"/>
      <c r="SAH248" s="34"/>
      <c r="SAI248" s="34"/>
      <c r="SAJ248" s="34"/>
      <c r="SAK248" s="34"/>
      <c r="SAL248" s="34"/>
      <c r="SAM248" s="34"/>
      <c r="SAN248" s="34"/>
      <c r="SAO248" s="34"/>
      <c r="SAP248" s="34"/>
      <c r="SAQ248" s="34"/>
      <c r="SAR248" s="34"/>
      <c r="SAS248" s="34"/>
      <c r="SAT248" s="34"/>
      <c r="SAU248" s="34"/>
      <c r="SAV248" s="34"/>
      <c r="SAW248" s="34"/>
      <c r="SAX248" s="34"/>
      <c r="SAY248" s="34"/>
      <c r="SAZ248" s="34"/>
      <c r="SBA248" s="34"/>
      <c r="SBB248" s="34"/>
      <c r="SBC248" s="34"/>
      <c r="SBD248" s="34"/>
      <c r="SBE248" s="34"/>
      <c r="SBF248" s="34"/>
      <c r="SBG248" s="34"/>
      <c r="SBH248" s="34"/>
      <c r="SBI248" s="34"/>
      <c r="SBJ248" s="34"/>
      <c r="SBK248" s="34"/>
      <c r="SBL248" s="34"/>
      <c r="SBM248" s="34"/>
      <c r="SBN248" s="34"/>
      <c r="SBO248" s="34"/>
      <c r="SBP248" s="34"/>
      <c r="SBQ248" s="34"/>
      <c r="SBR248" s="34"/>
      <c r="SBS248" s="34"/>
      <c r="SBT248" s="34"/>
      <c r="SBU248" s="34"/>
      <c r="SBV248" s="34"/>
      <c r="SBW248" s="34"/>
      <c r="SBX248" s="34"/>
      <c r="SBY248" s="34"/>
      <c r="SBZ248" s="34"/>
      <c r="SCA248" s="34"/>
      <c r="SCB248" s="34"/>
      <c r="SCC248" s="34"/>
      <c r="SCD248" s="34"/>
      <c r="SCE248" s="34"/>
      <c r="SCF248" s="34"/>
      <c r="SCG248" s="34"/>
      <c r="SCH248" s="34"/>
      <c r="SCI248" s="34"/>
      <c r="SCJ248" s="34"/>
      <c r="SCK248" s="34"/>
      <c r="SCL248" s="34"/>
      <c r="SCM248" s="34"/>
      <c r="SCN248" s="34"/>
      <c r="SCO248" s="34"/>
      <c r="SCP248" s="34"/>
      <c r="SCQ248" s="34"/>
      <c r="SCR248" s="34"/>
      <c r="SCS248" s="34"/>
      <c r="SCT248" s="34"/>
      <c r="SCU248" s="34"/>
      <c r="SCV248" s="34"/>
      <c r="SCW248" s="34"/>
      <c r="SCX248" s="34"/>
      <c r="SCY248" s="34"/>
      <c r="SCZ248" s="34"/>
      <c r="SDA248" s="34"/>
      <c r="SDB248" s="34"/>
      <c r="SDC248" s="34"/>
      <c r="SDD248" s="34"/>
      <c r="SDE248" s="34"/>
      <c r="SDF248" s="34"/>
      <c r="SDG248" s="34"/>
      <c r="SDH248" s="34"/>
      <c r="SDI248" s="34"/>
      <c r="SDJ248" s="34"/>
      <c r="SDK248" s="34"/>
      <c r="SDL248" s="34"/>
      <c r="SDM248" s="34"/>
      <c r="SDN248" s="34"/>
      <c r="SDO248" s="34"/>
      <c r="SDP248" s="34"/>
      <c r="SDQ248" s="34"/>
      <c r="SDR248" s="34"/>
      <c r="SDS248" s="34"/>
      <c r="SDT248" s="34"/>
      <c r="SDU248" s="34"/>
      <c r="SDV248" s="34"/>
      <c r="SDW248" s="34"/>
      <c r="SDX248" s="34"/>
      <c r="SDY248" s="34"/>
      <c r="SDZ248" s="34"/>
      <c r="SEA248" s="34"/>
      <c r="SEB248" s="34"/>
      <c r="SEC248" s="34"/>
      <c r="SED248" s="34"/>
      <c r="SEE248" s="34"/>
      <c r="SEF248" s="34"/>
      <c r="SEG248" s="34"/>
      <c r="SEH248" s="34"/>
      <c r="SEI248" s="34"/>
      <c r="SEJ248" s="34"/>
      <c r="SEK248" s="34"/>
      <c r="SEL248" s="34"/>
      <c r="SEM248" s="34"/>
      <c r="SEN248" s="34"/>
      <c r="SEO248" s="34"/>
      <c r="SEP248" s="34"/>
      <c r="SEQ248" s="34"/>
      <c r="SER248" s="34"/>
      <c r="SES248" s="34"/>
      <c r="SET248" s="34"/>
      <c r="SEU248" s="34"/>
      <c r="SEV248" s="34"/>
      <c r="SEW248" s="34"/>
      <c r="SEX248" s="34"/>
      <c r="SEY248" s="34"/>
      <c r="SEZ248" s="34"/>
      <c r="SFA248" s="34"/>
      <c r="SFB248" s="34"/>
      <c r="SFC248" s="34"/>
      <c r="SFD248" s="34"/>
      <c r="SFE248" s="34"/>
      <c r="SFF248" s="34"/>
      <c r="SFG248" s="34"/>
      <c r="SFH248" s="34"/>
      <c r="SFI248" s="34"/>
      <c r="SFJ248" s="34"/>
      <c r="SFK248" s="34"/>
      <c r="SFL248" s="34"/>
      <c r="SFM248" s="34"/>
      <c r="SFN248" s="34"/>
      <c r="SFO248" s="34"/>
      <c r="SFP248" s="34"/>
      <c r="SFQ248" s="34"/>
      <c r="SFR248" s="34"/>
      <c r="SFS248" s="34"/>
      <c r="SFT248" s="34"/>
      <c r="SFU248" s="34"/>
      <c r="SFV248" s="34"/>
      <c r="SFW248" s="34"/>
      <c r="SFX248" s="34"/>
      <c r="SFY248" s="34"/>
      <c r="SFZ248" s="34"/>
      <c r="SGA248" s="34"/>
      <c r="SGB248" s="34"/>
      <c r="SGC248" s="34"/>
      <c r="SGD248" s="34"/>
      <c r="SGE248" s="34"/>
      <c r="SGF248" s="34"/>
      <c r="SGG248" s="34"/>
      <c r="SGH248" s="34"/>
      <c r="SGI248" s="34"/>
      <c r="SGJ248" s="34"/>
      <c r="SGK248" s="34"/>
      <c r="SGL248" s="34"/>
      <c r="SGM248" s="34"/>
      <c r="SGN248" s="34"/>
      <c r="SGO248" s="34"/>
      <c r="SGP248" s="34"/>
      <c r="SGQ248" s="34"/>
      <c r="SGR248" s="34"/>
      <c r="SGS248" s="34"/>
      <c r="SGT248" s="34"/>
      <c r="SGU248" s="34"/>
      <c r="SGV248" s="34"/>
      <c r="SGW248" s="34"/>
      <c r="SGX248" s="34"/>
      <c r="SGY248" s="34"/>
      <c r="SGZ248" s="34"/>
      <c r="SHA248" s="34"/>
      <c r="SHB248" s="34"/>
      <c r="SHC248" s="34"/>
      <c r="SHD248" s="34"/>
      <c r="SHE248" s="34"/>
      <c r="SHF248" s="34"/>
      <c r="SHG248" s="34"/>
      <c r="SHH248" s="34"/>
      <c r="SHI248" s="34"/>
      <c r="SHJ248" s="34"/>
      <c r="SHK248" s="34"/>
      <c r="SHL248" s="34"/>
      <c r="SHM248" s="34"/>
      <c r="SHN248" s="34"/>
      <c r="SHO248" s="34"/>
      <c r="SHP248" s="34"/>
      <c r="SHQ248" s="34"/>
      <c r="SHR248" s="34"/>
      <c r="SHS248" s="34"/>
      <c r="SHT248" s="34"/>
      <c r="SHU248" s="34"/>
      <c r="SHV248" s="34"/>
      <c r="SHW248" s="34"/>
      <c r="SHX248" s="34"/>
      <c r="SHY248" s="34"/>
      <c r="SHZ248" s="34"/>
      <c r="SIA248" s="34"/>
      <c r="SIB248" s="34"/>
      <c r="SIC248" s="34"/>
      <c r="SID248" s="34"/>
      <c r="SIE248" s="34"/>
      <c r="SIF248" s="34"/>
      <c r="SIG248" s="34"/>
      <c r="SIH248" s="34"/>
      <c r="SII248" s="34"/>
      <c r="SIJ248" s="34"/>
      <c r="SIK248" s="34"/>
      <c r="SIL248" s="34"/>
      <c r="SIM248" s="34"/>
      <c r="SIN248" s="34"/>
      <c r="SIO248" s="34"/>
      <c r="SIP248" s="34"/>
      <c r="SIQ248" s="34"/>
      <c r="SIR248" s="34"/>
      <c r="SIS248" s="34"/>
      <c r="SIT248" s="34"/>
      <c r="SIU248" s="34"/>
      <c r="SIV248" s="34"/>
      <c r="SIW248" s="34"/>
      <c r="SIX248" s="34"/>
      <c r="SIY248" s="34"/>
      <c r="SIZ248" s="34"/>
      <c r="SJA248" s="34"/>
      <c r="SJB248" s="34"/>
      <c r="SJC248" s="34"/>
      <c r="SJD248" s="34"/>
      <c r="SJE248" s="34"/>
      <c r="SJF248" s="34"/>
      <c r="SJG248" s="34"/>
      <c r="SJH248" s="34"/>
      <c r="SJI248" s="34"/>
      <c r="SJJ248" s="34"/>
      <c r="SJK248" s="34"/>
      <c r="SJL248" s="34"/>
      <c r="SJM248" s="34"/>
      <c r="SJN248" s="34"/>
      <c r="SJO248" s="34"/>
      <c r="SJP248" s="34"/>
      <c r="SJQ248" s="34"/>
      <c r="SJR248" s="34"/>
      <c r="SJS248" s="34"/>
      <c r="SJT248" s="34"/>
      <c r="SJU248" s="34"/>
      <c r="SJV248" s="34"/>
      <c r="SJW248" s="34"/>
      <c r="SJX248" s="34"/>
      <c r="SJY248" s="34"/>
      <c r="SJZ248" s="34"/>
      <c r="SKA248" s="34"/>
      <c r="SKB248" s="34"/>
      <c r="SKC248" s="34"/>
      <c r="SKD248" s="34"/>
      <c r="SKE248" s="34"/>
      <c r="SKF248" s="34"/>
      <c r="SKG248" s="34"/>
      <c r="SKH248" s="34"/>
      <c r="SKI248" s="34"/>
      <c r="SKJ248" s="34"/>
      <c r="SKK248" s="34"/>
      <c r="SKL248" s="34"/>
      <c r="SKM248" s="34"/>
      <c r="SKN248" s="34"/>
      <c r="SKO248" s="34"/>
      <c r="SKP248" s="34"/>
      <c r="SKQ248" s="34"/>
      <c r="SKR248" s="34"/>
      <c r="SKS248" s="34"/>
      <c r="SKT248" s="34"/>
      <c r="SKU248" s="34"/>
      <c r="SKV248" s="34"/>
      <c r="SKW248" s="34"/>
      <c r="SKX248" s="34"/>
      <c r="SKY248" s="34"/>
      <c r="SKZ248" s="34"/>
      <c r="SLA248" s="34"/>
      <c r="SLB248" s="34"/>
      <c r="SLC248" s="34"/>
      <c r="SLD248" s="34"/>
      <c r="SLE248" s="34"/>
      <c r="SLF248" s="34"/>
      <c r="SLG248" s="34"/>
      <c r="SLH248" s="34"/>
      <c r="SLI248" s="34"/>
      <c r="SLJ248" s="34"/>
      <c r="SLK248" s="34"/>
      <c r="SLL248" s="34"/>
      <c r="SLM248" s="34"/>
      <c r="SLN248" s="34"/>
      <c r="SLO248" s="34"/>
      <c r="SLP248" s="34"/>
      <c r="SLQ248" s="34"/>
      <c r="SLR248" s="34"/>
      <c r="SLS248" s="34"/>
      <c r="SLT248" s="34"/>
      <c r="SLU248" s="34"/>
      <c r="SLV248" s="34"/>
      <c r="SLW248" s="34"/>
      <c r="SLX248" s="34"/>
      <c r="SLY248" s="34"/>
      <c r="SLZ248" s="34"/>
      <c r="SMA248" s="34"/>
      <c r="SMB248" s="34"/>
      <c r="SMC248" s="34"/>
      <c r="SMD248" s="34"/>
      <c r="SME248" s="34"/>
      <c r="SMF248" s="34"/>
      <c r="SMG248" s="34"/>
      <c r="SMH248" s="34"/>
      <c r="SMI248" s="34"/>
      <c r="SMJ248" s="34"/>
      <c r="SMK248" s="34"/>
      <c r="SML248" s="34"/>
      <c r="SMM248" s="34"/>
      <c r="SMN248" s="34"/>
      <c r="SMO248" s="34"/>
      <c r="SMP248" s="34"/>
      <c r="SMQ248" s="34"/>
      <c r="SMR248" s="34"/>
      <c r="SMS248" s="34"/>
      <c r="SMT248" s="34"/>
      <c r="SMU248" s="34"/>
      <c r="SMV248" s="34"/>
      <c r="SMW248" s="34"/>
      <c r="SMX248" s="34"/>
      <c r="SMY248" s="34"/>
      <c r="SMZ248" s="34"/>
      <c r="SNA248" s="34"/>
      <c r="SNB248" s="34"/>
      <c r="SNC248" s="34"/>
      <c r="SND248" s="34"/>
      <c r="SNE248" s="34"/>
      <c r="SNF248" s="34"/>
      <c r="SNG248" s="34"/>
      <c r="SNH248" s="34"/>
      <c r="SNI248" s="34"/>
      <c r="SNJ248" s="34"/>
      <c r="SNK248" s="34"/>
      <c r="SNL248" s="34"/>
      <c r="SNM248" s="34"/>
      <c r="SNN248" s="34"/>
      <c r="SNO248" s="34"/>
      <c r="SNP248" s="34"/>
      <c r="SNQ248" s="34"/>
      <c r="SNR248" s="34"/>
      <c r="SNS248" s="34"/>
      <c r="SNT248" s="34"/>
      <c r="SNU248" s="34"/>
      <c r="SNV248" s="34"/>
      <c r="SNW248" s="34"/>
      <c r="SNX248" s="34"/>
      <c r="SNY248" s="34"/>
      <c r="SNZ248" s="34"/>
      <c r="SOA248" s="34"/>
      <c r="SOB248" s="34"/>
      <c r="SOC248" s="34"/>
      <c r="SOD248" s="34"/>
      <c r="SOE248" s="34"/>
      <c r="SOF248" s="34"/>
      <c r="SOG248" s="34"/>
      <c r="SOH248" s="34"/>
      <c r="SOI248" s="34"/>
      <c r="SOJ248" s="34"/>
      <c r="SOK248" s="34"/>
      <c r="SOL248" s="34"/>
      <c r="SOM248" s="34"/>
      <c r="SON248" s="34"/>
      <c r="SOO248" s="34"/>
      <c r="SOP248" s="34"/>
      <c r="SOQ248" s="34"/>
      <c r="SOR248" s="34"/>
      <c r="SOS248" s="34"/>
      <c r="SOT248" s="34"/>
      <c r="SOU248" s="34"/>
      <c r="SOV248" s="34"/>
      <c r="SOW248" s="34"/>
      <c r="SOX248" s="34"/>
      <c r="SOY248" s="34"/>
      <c r="SOZ248" s="34"/>
      <c r="SPA248" s="34"/>
      <c r="SPB248" s="34"/>
      <c r="SPC248" s="34"/>
      <c r="SPD248" s="34"/>
      <c r="SPE248" s="34"/>
      <c r="SPF248" s="34"/>
      <c r="SPG248" s="34"/>
      <c r="SPH248" s="34"/>
      <c r="SPI248" s="34"/>
      <c r="SPJ248" s="34"/>
      <c r="SPK248" s="34"/>
      <c r="SPL248" s="34"/>
      <c r="SPM248" s="34"/>
      <c r="SPN248" s="34"/>
      <c r="SPO248" s="34"/>
      <c r="SPP248" s="34"/>
      <c r="SPQ248" s="34"/>
      <c r="SPR248" s="34"/>
      <c r="SPS248" s="34"/>
      <c r="SPT248" s="34"/>
      <c r="SPU248" s="34"/>
      <c r="SPV248" s="34"/>
      <c r="SPW248" s="34"/>
      <c r="SPX248" s="34"/>
      <c r="SPY248" s="34"/>
      <c r="SPZ248" s="34"/>
      <c r="SQA248" s="34"/>
      <c r="SQB248" s="34"/>
      <c r="SQC248" s="34"/>
      <c r="SQD248" s="34"/>
      <c r="SQE248" s="34"/>
      <c r="SQF248" s="34"/>
      <c r="SQG248" s="34"/>
      <c r="SQH248" s="34"/>
      <c r="SQI248" s="34"/>
      <c r="SQJ248" s="34"/>
      <c r="SQK248" s="34"/>
      <c r="SQL248" s="34"/>
      <c r="SQM248" s="34"/>
      <c r="SQN248" s="34"/>
      <c r="SQO248" s="34"/>
      <c r="SQP248" s="34"/>
      <c r="SQQ248" s="34"/>
      <c r="SQR248" s="34"/>
      <c r="SQS248" s="34"/>
      <c r="SQT248" s="34"/>
      <c r="SQU248" s="34"/>
      <c r="SQV248" s="34"/>
      <c r="SQW248" s="34"/>
      <c r="SQX248" s="34"/>
      <c r="SQY248" s="34"/>
      <c r="SQZ248" s="34"/>
      <c r="SRA248" s="34"/>
      <c r="SRB248" s="34"/>
      <c r="SRC248" s="34"/>
      <c r="SRD248" s="34"/>
      <c r="SRE248" s="34"/>
      <c r="SRF248" s="34"/>
      <c r="SRG248" s="34"/>
      <c r="SRH248" s="34"/>
      <c r="SRI248" s="34"/>
      <c r="SRJ248" s="34"/>
      <c r="SRK248" s="34"/>
      <c r="SRL248" s="34"/>
      <c r="SRM248" s="34"/>
      <c r="SRN248" s="34"/>
      <c r="SRO248" s="34"/>
      <c r="SRP248" s="34"/>
      <c r="SRQ248" s="34"/>
      <c r="SRR248" s="34"/>
      <c r="SRS248" s="34"/>
      <c r="SRT248" s="34"/>
      <c r="SRU248" s="34"/>
      <c r="SRV248" s="34"/>
      <c r="SRW248" s="34"/>
      <c r="SRX248" s="34"/>
      <c r="SRY248" s="34"/>
      <c r="SRZ248" s="34"/>
      <c r="SSA248" s="34"/>
      <c r="SSB248" s="34"/>
      <c r="SSC248" s="34"/>
      <c r="SSD248" s="34"/>
      <c r="SSE248" s="34"/>
      <c r="SSF248" s="34"/>
      <c r="SSG248" s="34"/>
      <c r="SSH248" s="34"/>
      <c r="SSI248" s="34"/>
      <c r="SSJ248" s="34"/>
      <c r="SSK248" s="34"/>
      <c r="SSL248" s="34"/>
      <c r="SSM248" s="34"/>
      <c r="SSN248" s="34"/>
      <c r="SSO248" s="34"/>
      <c r="SSP248" s="34"/>
      <c r="SSQ248" s="34"/>
      <c r="SSR248" s="34"/>
      <c r="SSS248" s="34"/>
      <c r="SST248" s="34"/>
      <c r="SSU248" s="34"/>
      <c r="SSV248" s="34"/>
      <c r="SSW248" s="34"/>
      <c r="SSX248" s="34"/>
      <c r="SSY248" s="34"/>
      <c r="SSZ248" s="34"/>
      <c r="STA248" s="34"/>
      <c r="STB248" s="34"/>
      <c r="STC248" s="34"/>
      <c r="STD248" s="34"/>
      <c r="STE248" s="34"/>
      <c r="STF248" s="34"/>
      <c r="STG248" s="34"/>
      <c r="STH248" s="34"/>
      <c r="STI248" s="34"/>
      <c r="STJ248" s="34"/>
      <c r="STK248" s="34"/>
      <c r="STL248" s="34"/>
      <c r="STM248" s="34"/>
      <c r="STN248" s="34"/>
      <c r="STO248" s="34"/>
      <c r="STP248" s="34"/>
      <c r="STQ248" s="34"/>
      <c r="STR248" s="34"/>
      <c r="STS248" s="34"/>
      <c r="STT248" s="34"/>
      <c r="STU248" s="34"/>
      <c r="STV248" s="34"/>
      <c r="STW248" s="34"/>
      <c r="STX248" s="34"/>
      <c r="STY248" s="34"/>
      <c r="STZ248" s="34"/>
      <c r="SUA248" s="34"/>
      <c r="SUB248" s="34"/>
      <c r="SUC248" s="34"/>
      <c r="SUD248" s="34"/>
      <c r="SUE248" s="34"/>
      <c r="SUF248" s="34"/>
      <c r="SUG248" s="34"/>
      <c r="SUH248" s="34"/>
      <c r="SUI248" s="34"/>
      <c r="SUJ248" s="34"/>
      <c r="SUK248" s="34"/>
      <c r="SUL248" s="34"/>
      <c r="SUM248" s="34"/>
      <c r="SUN248" s="34"/>
      <c r="SUO248" s="34"/>
      <c r="SUP248" s="34"/>
      <c r="SUQ248" s="34"/>
      <c r="SUR248" s="34"/>
      <c r="SUS248" s="34"/>
      <c r="SUT248" s="34"/>
      <c r="SUU248" s="34"/>
      <c r="SUV248" s="34"/>
      <c r="SUW248" s="34"/>
      <c r="SUX248" s="34"/>
      <c r="SUY248" s="34"/>
      <c r="SUZ248" s="34"/>
      <c r="SVA248" s="34"/>
      <c r="SVB248" s="34"/>
      <c r="SVC248" s="34"/>
      <c r="SVD248" s="34"/>
      <c r="SVE248" s="34"/>
      <c r="SVF248" s="34"/>
      <c r="SVG248" s="34"/>
      <c r="SVH248" s="34"/>
      <c r="SVI248" s="34"/>
      <c r="SVJ248" s="34"/>
      <c r="SVK248" s="34"/>
      <c r="SVL248" s="34"/>
      <c r="SVM248" s="34"/>
      <c r="SVN248" s="34"/>
      <c r="SVO248" s="34"/>
      <c r="SVP248" s="34"/>
      <c r="SVQ248" s="34"/>
      <c r="SVR248" s="34"/>
      <c r="SVS248" s="34"/>
      <c r="SVT248" s="34"/>
      <c r="SVU248" s="34"/>
      <c r="SVV248" s="34"/>
      <c r="SVW248" s="34"/>
      <c r="SVX248" s="34"/>
      <c r="SVY248" s="34"/>
      <c r="SVZ248" s="34"/>
      <c r="SWA248" s="34"/>
      <c r="SWB248" s="34"/>
      <c r="SWC248" s="34"/>
      <c r="SWD248" s="34"/>
      <c r="SWE248" s="34"/>
      <c r="SWF248" s="34"/>
      <c r="SWG248" s="34"/>
      <c r="SWH248" s="34"/>
      <c r="SWI248" s="34"/>
      <c r="SWJ248" s="34"/>
      <c r="SWK248" s="34"/>
      <c r="SWL248" s="34"/>
      <c r="SWM248" s="34"/>
      <c r="SWN248" s="34"/>
      <c r="SWO248" s="34"/>
      <c r="SWP248" s="34"/>
      <c r="SWQ248" s="34"/>
      <c r="SWR248" s="34"/>
      <c r="SWS248" s="34"/>
      <c r="SWT248" s="34"/>
      <c r="SWU248" s="34"/>
      <c r="SWV248" s="34"/>
      <c r="SWW248" s="34"/>
      <c r="SWX248" s="34"/>
      <c r="SWY248" s="34"/>
      <c r="SWZ248" s="34"/>
      <c r="SXA248" s="34"/>
      <c r="SXB248" s="34"/>
      <c r="SXC248" s="34"/>
      <c r="SXD248" s="34"/>
      <c r="SXE248" s="34"/>
      <c r="SXF248" s="34"/>
      <c r="SXG248" s="34"/>
      <c r="SXH248" s="34"/>
      <c r="SXI248" s="34"/>
      <c r="SXJ248" s="34"/>
      <c r="SXK248" s="34"/>
      <c r="SXL248" s="34"/>
      <c r="SXM248" s="34"/>
      <c r="SXN248" s="34"/>
      <c r="SXO248" s="34"/>
      <c r="SXP248" s="34"/>
      <c r="SXQ248" s="34"/>
      <c r="SXR248" s="34"/>
      <c r="SXS248" s="34"/>
      <c r="SXT248" s="34"/>
      <c r="SXU248" s="34"/>
      <c r="SXV248" s="34"/>
      <c r="SXW248" s="34"/>
      <c r="SXX248" s="34"/>
      <c r="SXY248" s="34"/>
      <c r="SXZ248" s="34"/>
      <c r="SYA248" s="34"/>
      <c r="SYB248" s="34"/>
      <c r="SYC248" s="34"/>
      <c r="SYD248" s="34"/>
      <c r="SYE248" s="34"/>
      <c r="SYF248" s="34"/>
      <c r="SYG248" s="34"/>
      <c r="SYH248" s="34"/>
      <c r="SYI248" s="34"/>
      <c r="SYJ248" s="34"/>
      <c r="SYK248" s="34"/>
      <c r="SYL248" s="34"/>
      <c r="SYM248" s="34"/>
      <c r="SYN248" s="34"/>
      <c r="SYO248" s="34"/>
      <c r="SYP248" s="34"/>
      <c r="SYQ248" s="34"/>
      <c r="SYR248" s="34"/>
      <c r="SYS248" s="34"/>
      <c r="SYT248" s="34"/>
      <c r="SYU248" s="34"/>
      <c r="SYV248" s="34"/>
      <c r="SYW248" s="34"/>
      <c r="SYX248" s="34"/>
      <c r="SYY248" s="34"/>
      <c r="SYZ248" s="34"/>
      <c r="SZA248" s="34"/>
      <c r="SZB248" s="34"/>
      <c r="SZC248" s="34"/>
      <c r="SZD248" s="34"/>
      <c r="SZE248" s="34"/>
      <c r="SZF248" s="34"/>
      <c r="SZG248" s="34"/>
      <c r="SZH248" s="34"/>
      <c r="SZI248" s="34"/>
      <c r="SZJ248" s="34"/>
      <c r="SZK248" s="34"/>
      <c r="SZL248" s="34"/>
      <c r="SZM248" s="34"/>
      <c r="SZN248" s="34"/>
      <c r="SZO248" s="34"/>
      <c r="SZP248" s="34"/>
      <c r="SZQ248" s="34"/>
      <c r="SZR248" s="34"/>
      <c r="SZS248" s="34"/>
      <c r="SZT248" s="34"/>
      <c r="SZU248" s="34"/>
      <c r="SZV248" s="34"/>
      <c r="SZW248" s="34"/>
      <c r="SZX248" s="34"/>
      <c r="SZY248" s="34"/>
      <c r="SZZ248" s="34"/>
      <c r="TAA248" s="34"/>
      <c r="TAB248" s="34"/>
      <c r="TAC248" s="34"/>
      <c r="TAD248" s="34"/>
      <c r="TAE248" s="34"/>
      <c r="TAF248" s="34"/>
      <c r="TAG248" s="34"/>
      <c r="TAH248" s="34"/>
      <c r="TAI248" s="34"/>
      <c r="TAJ248" s="34"/>
      <c r="TAK248" s="34"/>
      <c r="TAL248" s="34"/>
      <c r="TAM248" s="34"/>
      <c r="TAN248" s="34"/>
      <c r="TAO248" s="34"/>
      <c r="TAP248" s="34"/>
      <c r="TAQ248" s="34"/>
      <c r="TAR248" s="34"/>
      <c r="TAS248" s="34"/>
      <c r="TAT248" s="34"/>
      <c r="TAU248" s="34"/>
      <c r="TAV248" s="34"/>
      <c r="TAW248" s="34"/>
      <c r="TAX248" s="34"/>
      <c r="TAY248" s="34"/>
      <c r="TAZ248" s="34"/>
      <c r="TBA248" s="34"/>
      <c r="TBB248" s="34"/>
      <c r="TBC248" s="34"/>
      <c r="TBD248" s="34"/>
      <c r="TBE248" s="34"/>
      <c r="TBF248" s="34"/>
      <c r="TBG248" s="34"/>
      <c r="TBH248" s="34"/>
      <c r="TBI248" s="34"/>
      <c r="TBJ248" s="34"/>
      <c r="TBK248" s="34"/>
      <c r="TBL248" s="34"/>
      <c r="TBM248" s="34"/>
      <c r="TBN248" s="34"/>
      <c r="TBO248" s="34"/>
      <c r="TBP248" s="34"/>
      <c r="TBQ248" s="34"/>
      <c r="TBR248" s="34"/>
      <c r="TBS248" s="34"/>
      <c r="TBT248" s="34"/>
      <c r="TBU248" s="34"/>
      <c r="TBV248" s="34"/>
      <c r="TBW248" s="34"/>
      <c r="TBX248" s="34"/>
      <c r="TBY248" s="34"/>
      <c r="TBZ248" s="34"/>
      <c r="TCA248" s="34"/>
      <c r="TCB248" s="34"/>
      <c r="TCC248" s="34"/>
      <c r="TCD248" s="34"/>
      <c r="TCE248" s="34"/>
      <c r="TCF248" s="34"/>
      <c r="TCG248" s="34"/>
      <c r="TCH248" s="34"/>
      <c r="TCI248" s="34"/>
      <c r="TCJ248" s="34"/>
      <c r="TCK248" s="34"/>
      <c r="TCL248" s="34"/>
      <c r="TCM248" s="34"/>
      <c r="TCN248" s="34"/>
      <c r="TCO248" s="34"/>
      <c r="TCP248" s="34"/>
      <c r="TCQ248" s="34"/>
      <c r="TCR248" s="34"/>
      <c r="TCS248" s="34"/>
      <c r="TCT248" s="34"/>
      <c r="TCU248" s="34"/>
      <c r="TCV248" s="34"/>
      <c r="TCW248" s="34"/>
      <c r="TCX248" s="34"/>
      <c r="TCY248" s="34"/>
      <c r="TCZ248" s="34"/>
      <c r="TDA248" s="34"/>
      <c r="TDB248" s="34"/>
      <c r="TDC248" s="34"/>
      <c r="TDD248" s="34"/>
      <c r="TDE248" s="34"/>
      <c r="TDF248" s="34"/>
      <c r="TDG248" s="34"/>
      <c r="TDH248" s="34"/>
      <c r="TDI248" s="34"/>
      <c r="TDJ248" s="34"/>
      <c r="TDK248" s="34"/>
      <c r="TDL248" s="34"/>
      <c r="TDM248" s="34"/>
      <c r="TDN248" s="34"/>
      <c r="TDO248" s="34"/>
      <c r="TDP248" s="34"/>
      <c r="TDQ248" s="34"/>
      <c r="TDR248" s="34"/>
      <c r="TDS248" s="34"/>
      <c r="TDT248" s="34"/>
      <c r="TDU248" s="34"/>
      <c r="TDV248" s="34"/>
      <c r="TDW248" s="34"/>
      <c r="TDX248" s="34"/>
      <c r="TDY248" s="34"/>
      <c r="TDZ248" s="34"/>
      <c r="TEA248" s="34"/>
      <c r="TEB248" s="34"/>
      <c r="TEC248" s="34"/>
      <c r="TED248" s="34"/>
      <c r="TEE248" s="34"/>
      <c r="TEF248" s="34"/>
      <c r="TEG248" s="34"/>
      <c r="TEH248" s="34"/>
      <c r="TEI248" s="34"/>
      <c r="TEJ248" s="34"/>
      <c r="TEK248" s="34"/>
      <c r="TEL248" s="34"/>
      <c r="TEM248" s="34"/>
      <c r="TEN248" s="34"/>
      <c r="TEO248" s="34"/>
      <c r="TEP248" s="34"/>
      <c r="TEQ248" s="34"/>
      <c r="TER248" s="34"/>
      <c r="TES248" s="34"/>
      <c r="TET248" s="34"/>
      <c r="TEU248" s="34"/>
      <c r="TEV248" s="34"/>
      <c r="TEW248" s="34"/>
      <c r="TEX248" s="34"/>
      <c r="TEY248" s="34"/>
      <c r="TEZ248" s="34"/>
      <c r="TFA248" s="34"/>
      <c r="TFB248" s="34"/>
      <c r="TFC248" s="34"/>
      <c r="TFD248" s="34"/>
      <c r="TFE248" s="34"/>
      <c r="TFF248" s="34"/>
      <c r="TFG248" s="34"/>
      <c r="TFH248" s="34"/>
      <c r="TFI248" s="34"/>
      <c r="TFJ248" s="34"/>
      <c r="TFK248" s="34"/>
      <c r="TFL248" s="34"/>
      <c r="TFM248" s="34"/>
      <c r="TFN248" s="34"/>
      <c r="TFO248" s="34"/>
      <c r="TFP248" s="34"/>
      <c r="TFQ248" s="34"/>
      <c r="TFR248" s="34"/>
      <c r="TFS248" s="34"/>
      <c r="TFT248" s="34"/>
      <c r="TFU248" s="34"/>
      <c r="TFV248" s="34"/>
      <c r="TFW248" s="34"/>
      <c r="TFX248" s="34"/>
      <c r="TFY248" s="34"/>
      <c r="TFZ248" s="34"/>
      <c r="TGA248" s="34"/>
      <c r="TGB248" s="34"/>
      <c r="TGC248" s="34"/>
      <c r="TGD248" s="34"/>
      <c r="TGE248" s="34"/>
      <c r="TGF248" s="34"/>
      <c r="TGG248" s="34"/>
      <c r="TGH248" s="34"/>
      <c r="TGI248" s="34"/>
      <c r="TGJ248" s="34"/>
      <c r="TGK248" s="34"/>
      <c r="TGL248" s="34"/>
      <c r="TGM248" s="34"/>
      <c r="TGN248" s="34"/>
      <c r="TGO248" s="34"/>
      <c r="TGP248" s="34"/>
      <c r="TGQ248" s="34"/>
      <c r="TGR248" s="34"/>
      <c r="TGS248" s="34"/>
      <c r="TGT248" s="34"/>
      <c r="TGU248" s="34"/>
      <c r="TGV248" s="34"/>
      <c r="TGW248" s="34"/>
      <c r="TGX248" s="34"/>
      <c r="TGY248" s="34"/>
      <c r="TGZ248" s="34"/>
      <c r="THA248" s="34"/>
      <c r="THB248" s="34"/>
      <c r="THC248" s="34"/>
      <c r="THD248" s="34"/>
      <c r="THE248" s="34"/>
      <c r="THF248" s="34"/>
      <c r="THG248" s="34"/>
      <c r="THH248" s="34"/>
      <c r="THI248" s="34"/>
      <c r="THJ248" s="34"/>
      <c r="THK248" s="34"/>
      <c r="THL248" s="34"/>
      <c r="THM248" s="34"/>
      <c r="THN248" s="34"/>
      <c r="THO248" s="34"/>
      <c r="THP248" s="34"/>
      <c r="THQ248" s="34"/>
      <c r="THR248" s="34"/>
      <c r="THS248" s="34"/>
      <c r="THT248" s="34"/>
      <c r="THU248" s="34"/>
      <c r="THV248" s="34"/>
      <c r="THW248" s="34"/>
      <c r="THX248" s="34"/>
      <c r="THY248" s="34"/>
      <c r="THZ248" s="34"/>
      <c r="TIA248" s="34"/>
      <c r="TIB248" s="34"/>
      <c r="TIC248" s="34"/>
      <c r="TID248" s="34"/>
      <c r="TIE248" s="34"/>
      <c r="TIF248" s="34"/>
      <c r="TIG248" s="34"/>
      <c r="TIH248" s="34"/>
      <c r="TII248" s="34"/>
      <c r="TIJ248" s="34"/>
      <c r="TIK248" s="34"/>
      <c r="TIL248" s="34"/>
      <c r="TIM248" s="34"/>
      <c r="TIN248" s="34"/>
      <c r="TIO248" s="34"/>
      <c r="TIP248" s="34"/>
      <c r="TIQ248" s="34"/>
      <c r="TIR248" s="34"/>
      <c r="TIS248" s="34"/>
      <c r="TIT248" s="34"/>
      <c r="TIU248" s="34"/>
      <c r="TIV248" s="34"/>
      <c r="TIW248" s="34"/>
      <c r="TIX248" s="34"/>
      <c r="TIY248" s="34"/>
      <c r="TIZ248" s="34"/>
      <c r="TJA248" s="34"/>
      <c r="TJB248" s="34"/>
      <c r="TJC248" s="34"/>
      <c r="TJD248" s="34"/>
      <c r="TJE248" s="34"/>
      <c r="TJF248" s="34"/>
      <c r="TJG248" s="34"/>
      <c r="TJH248" s="34"/>
      <c r="TJI248" s="34"/>
      <c r="TJJ248" s="34"/>
      <c r="TJK248" s="34"/>
      <c r="TJL248" s="34"/>
      <c r="TJM248" s="34"/>
      <c r="TJN248" s="34"/>
      <c r="TJO248" s="34"/>
      <c r="TJP248" s="34"/>
      <c r="TJQ248" s="34"/>
      <c r="TJR248" s="34"/>
      <c r="TJS248" s="34"/>
      <c r="TJT248" s="34"/>
      <c r="TJU248" s="34"/>
      <c r="TJV248" s="34"/>
      <c r="TJW248" s="34"/>
      <c r="TJX248" s="34"/>
      <c r="TJY248" s="34"/>
      <c r="TJZ248" s="34"/>
      <c r="TKA248" s="34"/>
      <c r="TKB248" s="34"/>
      <c r="TKC248" s="34"/>
      <c r="TKD248" s="34"/>
      <c r="TKE248" s="34"/>
      <c r="TKF248" s="34"/>
      <c r="TKG248" s="34"/>
      <c r="TKH248" s="34"/>
      <c r="TKI248" s="34"/>
      <c r="TKJ248" s="34"/>
      <c r="TKK248" s="34"/>
      <c r="TKL248" s="34"/>
      <c r="TKM248" s="34"/>
      <c r="TKN248" s="34"/>
      <c r="TKO248" s="34"/>
      <c r="TKP248" s="34"/>
      <c r="TKQ248" s="34"/>
      <c r="TKR248" s="34"/>
      <c r="TKS248" s="34"/>
      <c r="TKT248" s="34"/>
      <c r="TKU248" s="34"/>
      <c r="TKV248" s="34"/>
      <c r="TKW248" s="34"/>
      <c r="TKX248" s="34"/>
      <c r="TKY248" s="34"/>
      <c r="TKZ248" s="34"/>
      <c r="TLA248" s="34"/>
      <c r="TLB248" s="34"/>
      <c r="TLC248" s="34"/>
      <c r="TLD248" s="34"/>
      <c r="TLE248" s="34"/>
      <c r="TLF248" s="34"/>
      <c r="TLG248" s="34"/>
      <c r="TLH248" s="34"/>
      <c r="TLI248" s="34"/>
      <c r="TLJ248" s="34"/>
      <c r="TLK248" s="34"/>
      <c r="TLL248" s="34"/>
      <c r="TLM248" s="34"/>
      <c r="TLN248" s="34"/>
      <c r="TLO248" s="34"/>
      <c r="TLP248" s="34"/>
      <c r="TLQ248" s="34"/>
      <c r="TLR248" s="34"/>
      <c r="TLS248" s="34"/>
      <c r="TLT248" s="34"/>
      <c r="TLU248" s="34"/>
      <c r="TLV248" s="34"/>
      <c r="TLW248" s="34"/>
      <c r="TLX248" s="34"/>
      <c r="TLY248" s="34"/>
      <c r="TLZ248" s="34"/>
      <c r="TMA248" s="34"/>
      <c r="TMB248" s="34"/>
      <c r="TMC248" s="34"/>
      <c r="TMD248" s="34"/>
      <c r="TME248" s="34"/>
      <c r="TMF248" s="34"/>
      <c r="TMG248" s="34"/>
      <c r="TMH248" s="34"/>
      <c r="TMI248" s="34"/>
      <c r="TMJ248" s="34"/>
      <c r="TMK248" s="34"/>
      <c r="TML248" s="34"/>
      <c r="TMM248" s="34"/>
      <c r="TMN248" s="34"/>
      <c r="TMO248" s="34"/>
      <c r="TMP248" s="34"/>
      <c r="TMQ248" s="34"/>
      <c r="TMR248" s="34"/>
      <c r="TMS248" s="34"/>
      <c r="TMT248" s="34"/>
      <c r="TMU248" s="34"/>
      <c r="TMV248" s="34"/>
      <c r="TMW248" s="34"/>
      <c r="TMX248" s="34"/>
      <c r="TMY248" s="34"/>
      <c r="TMZ248" s="34"/>
      <c r="TNA248" s="34"/>
      <c r="TNB248" s="34"/>
      <c r="TNC248" s="34"/>
      <c r="TND248" s="34"/>
      <c r="TNE248" s="34"/>
      <c r="TNF248" s="34"/>
      <c r="TNG248" s="34"/>
      <c r="TNH248" s="34"/>
      <c r="TNI248" s="34"/>
      <c r="TNJ248" s="34"/>
      <c r="TNK248" s="34"/>
      <c r="TNL248" s="34"/>
      <c r="TNM248" s="34"/>
      <c r="TNN248" s="34"/>
      <c r="TNO248" s="34"/>
      <c r="TNP248" s="34"/>
      <c r="TNQ248" s="34"/>
      <c r="TNR248" s="34"/>
      <c r="TNS248" s="34"/>
      <c r="TNT248" s="34"/>
      <c r="TNU248" s="34"/>
      <c r="TNV248" s="34"/>
      <c r="TNW248" s="34"/>
      <c r="TNX248" s="34"/>
      <c r="TNY248" s="34"/>
      <c r="TNZ248" s="34"/>
      <c r="TOA248" s="34"/>
      <c r="TOB248" s="34"/>
      <c r="TOC248" s="34"/>
      <c r="TOD248" s="34"/>
      <c r="TOE248" s="34"/>
      <c r="TOF248" s="34"/>
      <c r="TOG248" s="34"/>
      <c r="TOH248" s="34"/>
      <c r="TOI248" s="34"/>
      <c r="TOJ248" s="34"/>
      <c r="TOK248" s="34"/>
      <c r="TOL248" s="34"/>
      <c r="TOM248" s="34"/>
      <c r="TON248" s="34"/>
      <c r="TOO248" s="34"/>
      <c r="TOP248" s="34"/>
      <c r="TOQ248" s="34"/>
      <c r="TOR248" s="34"/>
      <c r="TOS248" s="34"/>
      <c r="TOT248" s="34"/>
      <c r="TOU248" s="34"/>
      <c r="TOV248" s="34"/>
      <c r="TOW248" s="34"/>
      <c r="TOX248" s="34"/>
      <c r="TOY248" s="34"/>
      <c r="TOZ248" s="34"/>
      <c r="TPA248" s="34"/>
      <c r="TPB248" s="34"/>
      <c r="TPC248" s="34"/>
      <c r="TPD248" s="34"/>
      <c r="TPE248" s="34"/>
      <c r="TPF248" s="34"/>
      <c r="TPG248" s="34"/>
      <c r="TPH248" s="34"/>
      <c r="TPI248" s="34"/>
      <c r="TPJ248" s="34"/>
      <c r="TPK248" s="34"/>
      <c r="TPL248" s="34"/>
      <c r="TPM248" s="34"/>
      <c r="TPN248" s="34"/>
      <c r="TPO248" s="34"/>
      <c r="TPP248" s="34"/>
      <c r="TPQ248" s="34"/>
      <c r="TPR248" s="34"/>
      <c r="TPS248" s="34"/>
      <c r="TPT248" s="34"/>
      <c r="TPU248" s="34"/>
      <c r="TPV248" s="34"/>
      <c r="TPW248" s="34"/>
      <c r="TPX248" s="34"/>
      <c r="TPY248" s="34"/>
      <c r="TPZ248" s="34"/>
      <c r="TQA248" s="34"/>
      <c r="TQB248" s="34"/>
      <c r="TQC248" s="34"/>
      <c r="TQD248" s="34"/>
      <c r="TQE248" s="34"/>
      <c r="TQF248" s="34"/>
      <c r="TQG248" s="34"/>
      <c r="TQH248" s="34"/>
      <c r="TQI248" s="34"/>
      <c r="TQJ248" s="34"/>
      <c r="TQK248" s="34"/>
      <c r="TQL248" s="34"/>
      <c r="TQM248" s="34"/>
      <c r="TQN248" s="34"/>
      <c r="TQO248" s="34"/>
      <c r="TQP248" s="34"/>
      <c r="TQQ248" s="34"/>
      <c r="TQR248" s="34"/>
      <c r="TQS248" s="34"/>
      <c r="TQT248" s="34"/>
      <c r="TQU248" s="34"/>
      <c r="TQV248" s="34"/>
      <c r="TQW248" s="34"/>
      <c r="TQX248" s="34"/>
      <c r="TQY248" s="34"/>
      <c r="TQZ248" s="34"/>
      <c r="TRA248" s="34"/>
      <c r="TRB248" s="34"/>
      <c r="TRC248" s="34"/>
      <c r="TRD248" s="34"/>
      <c r="TRE248" s="34"/>
      <c r="TRF248" s="34"/>
      <c r="TRG248" s="34"/>
      <c r="TRH248" s="34"/>
      <c r="TRI248" s="34"/>
      <c r="TRJ248" s="34"/>
      <c r="TRK248" s="34"/>
      <c r="TRL248" s="34"/>
      <c r="TRM248" s="34"/>
      <c r="TRN248" s="34"/>
      <c r="TRO248" s="34"/>
      <c r="TRP248" s="34"/>
      <c r="TRQ248" s="34"/>
      <c r="TRR248" s="34"/>
      <c r="TRS248" s="34"/>
      <c r="TRT248" s="34"/>
      <c r="TRU248" s="34"/>
      <c r="TRV248" s="34"/>
      <c r="TRW248" s="34"/>
      <c r="TRX248" s="34"/>
      <c r="TRY248" s="34"/>
      <c r="TRZ248" s="34"/>
      <c r="TSA248" s="34"/>
      <c r="TSB248" s="34"/>
      <c r="TSC248" s="34"/>
      <c r="TSD248" s="34"/>
      <c r="TSE248" s="34"/>
      <c r="TSF248" s="34"/>
      <c r="TSG248" s="34"/>
      <c r="TSH248" s="34"/>
      <c r="TSI248" s="34"/>
      <c r="TSJ248" s="34"/>
      <c r="TSK248" s="34"/>
      <c r="TSL248" s="34"/>
      <c r="TSM248" s="34"/>
      <c r="TSN248" s="34"/>
      <c r="TSO248" s="34"/>
      <c r="TSP248" s="34"/>
      <c r="TSQ248" s="34"/>
      <c r="TSR248" s="34"/>
      <c r="TSS248" s="34"/>
      <c r="TST248" s="34"/>
      <c r="TSU248" s="34"/>
      <c r="TSV248" s="34"/>
      <c r="TSW248" s="34"/>
      <c r="TSX248" s="34"/>
      <c r="TSY248" s="34"/>
      <c r="TSZ248" s="34"/>
      <c r="TTA248" s="34"/>
      <c r="TTB248" s="34"/>
      <c r="TTC248" s="34"/>
      <c r="TTD248" s="34"/>
      <c r="TTE248" s="34"/>
      <c r="TTF248" s="34"/>
      <c r="TTG248" s="34"/>
      <c r="TTH248" s="34"/>
      <c r="TTI248" s="34"/>
      <c r="TTJ248" s="34"/>
      <c r="TTK248" s="34"/>
      <c r="TTL248" s="34"/>
      <c r="TTM248" s="34"/>
      <c r="TTN248" s="34"/>
      <c r="TTO248" s="34"/>
      <c r="TTP248" s="34"/>
      <c r="TTQ248" s="34"/>
      <c r="TTR248" s="34"/>
      <c r="TTS248" s="34"/>
      <c r="TTT248" s="34"/>
      <c r="TTU248" s="34"/>
      <c r="TTV248" s="34"/>
      <c r="TTW248" s="34"/>
      <c r="TTX248" s="34"/>
      <c r="TTY248" s="34"/>
      <c r="TTZ248" s="34"/>
      <c r="TUA248" s="34"/>
      <c r="TUB248" s="34"/>
      <c r="TUC248" s="34"/>
      <c r="TUD248" s="34"/>
      <c r="TUE248" s="34"/>
      <c r="TUF248" s="34"/>
      <c r="TUG248" s="34"/>
      <c r="TUH248" s="34"/>
      <c r="TUI248" s="34"/>
      <c r="TUJ248" s="34"/>
      <c r="TUK248" s="34"/>
      <c r="TUL248" s="34"/>
      <c r="TUM248" s="34"/>
      <c r="TUN248" s="34"/>
      <c r="TUO248" s="34"/>
      <c r="TUP248" s="34"/>
      <c r="TUQ248" s="34"/>
      <c r="TUR248" s="34"/>
      <c r="TUS248" s="34"/>
      <c r="TUT248" s="34"/>
      <c r="TUU248" s="34"/>
      <c r="TUV248" s="34"/>
      <c r="TUW248" s="34"/>
      <c r="TUX248" s="34"/>
      <c r="TUY248" s="34"/>
      <c r="TUZ248" s="34"/>
      <c r="TVA248" s="34"/>
      <c r="TVB248" s="34"/>
      <c r="TVC248" s="34"/>
      <c r="TVD248" s="34"/>
      <c r="TVE248" s="34"/>
      <c r="TVF248" s="34"/>
      <c r="TVG248" s="34"/>
      <c r="TVH248" s="34"/>
      <c r="TVI248" s="34"/>
      <c r="TVJ248" s="34"/>
      <c r="TVK248" s="34"/>
      <c r="TVL248" s="34"/>
      <c r="TVM248" s="34"/>
      <c r="TVN248" s="34"/>
      <c r="TVO248" s="34"/>
      <c r="TVP248" s="34"/>
      <c r="TVQ248" s="34"/>
      <c r="TVR248" s="34"/>
      <c r="TVS248" s="34"/>
      <c r="TVT248" s="34"/>
      <c r="TVU248" s="34"/>
      <c r="TVV248" s="34"/>
      <c r="TVW248" s="34"/>
      <c r="TVX248" s="34"/>
      <c r="TVY248" s="34"/>
      <c r="TVZ248" s="34"/>
      <c r="TWA248" s="34"/>
      <c r="TWB248" s="34"/>
      <c r="TWC248" s="34"/>
      <c r="TWD248" s="34"/>
      <c r="TWE248" s="34"/>
      <c r="TWF248" s="34"/>
      <c r="TWG248" s="34"/>
      <c r="TWH248" s="34"/>
      <c r="TWI248" s="34"/>
      <c r="TWJ248" s="34"/>
      <c r="TWK248" s="34"/>
      <c r="TWL248" s="34"/>
      <c r="TWM248" s="34"/>
      <c r="TWN248" s="34"/>
      <c r="TWO248" s="34"/>
      <c r="TWP248" s="34"/>
      <c r="TWQ248" s="34"/>
      <c r="TWR248" s="34"/>
      <c r="TWS248" s="34"/>
      <c r="TWT248" s="34"/>
      <c r="TWU248" s="34"/>
      <c r="TWV248" s="34"/>
      <c r="TWW248" s="34"/>
      <c r="TWX248" s="34"/>
      <c r="TWY248" s="34"/>
      <c r="TWZ248" s="34"/>
      <c r="TXA248" s="34"/>
      <c r="TXB248" s="34"/>
      <c r="TXC248" s="34"/>
      <c r="TXD248" s="34"/>
      <c r="TXE248" s="34"/>
      <c r="TXF248" s="34"/>
      <c r="TXG248" s="34"/>
      <c r="TXH248" s="34"/>
      <c r="TXI248" s="34"/>
      <c r="TXJ248" s="34"/>
      <c r="TXK248" s="34"/>
      <c r="TXL248" s="34"/>
      <c r="TXM248" s="34"/>
      <c r="TXN248" s="34"/>
      <c r="TXO248" s="34"/>
      <c r="TXP248" s="34"/>
      <c r="TXQ248" s="34"/>
      <c r="TXR248" s="34"/>
      <c r="TXS248" s="34"/>
      <c r="TXT248" s="34"/>
      <c r="TXU248" s="34"/>
      <c r="TXV248" s="34"/>
      <c r="TXW248" s="34"/>
      <c r="TXX248" s="34"/>
      <c r="TXY248" s="34"/>
      <c r="TXZ248" s="34"/>
      <c r="TYA248" s="34"/>
      <c r="TYB248" s="34"/>
      <c r="TYC248" s="34"/>
      <c r="TYD248" s="34"/>
      <c r="TYE248" s="34"/>
      <c r="TYF248" s="34"/>
      <c r="TYG248" s="34"/>
      <c r="TYH248" s="34"/>
      <c r="TYI248" s="34"/>
      <c r="TYJ248" s="34"/>
      <c r="TYK248" s="34"/>
      <c r="TYL248" s="34"/>
      <c r="TYM248" s="34"/>
      <c r="TYN248" s="34"/>
      <c r="TYO248" s="34"/>
      <c r="TYP248" s="34"/>
      <c r="TYQ248" s="34"/>
      <c r="TYR248" s="34"/>
      <c r="TYS248" s="34"/>
      <c r="TYT248" s="34"/>
      <c r="TYU248" s="34"/>
      <c r="TYV248" s="34"/>
      <c r="TYW248" s="34"/>
      <c r="TYX248" s="34"/>
      <c r="TYY248" s="34"/>
      <c r="TYZ248" s="34"/>
      <c r="TZA248" s="34"/>
      <c r="TZB248" s="34"/>
      <c r="TZC248" s="34"/>
      <c r="TZD248" s="34"/>
      <c r="TZE248" s="34"/>
      <c r="TZF248" s="34"/>
      <c r="TZG248" s="34"/>
      <c r="TZH248" s="34"/>
      <c r="TZI248" s="34"/>
      <c r="TZJ248" s="34"/>
      <c r="TZK248" s="34"/>
      <c r="TZL248" s="34"/>
      <c r="TZM248" s="34"/>
      <c r="TZN248" s="34"/>
      <c r="TZO248" s="34"/>
      <c r="TZP248" s="34"/>
      <c r="TZQ248" s="34"/>
      <c r="TZR248" s="34"/>
      <c r="TZS248" s="34"/>
      <c r="TZT248" s="34"/>
      <c r="TZU248" s="34"/>
      <c r="TZV248" s="34"/>
      <c r="TZW248" s="34"/>
      <c r="TZX248" s="34"/>
      <c r="TZY248" s="34"/>
      <c r="TZZ248" s="34"/>
      <c r="UAA248" s="34"/>
      <c r="UAB248" s="34"/>
      <c r="UAC248" s="34"/>
      <c r="UAD248" s="34"/>
      <c r="UAE248" s="34"/>
      <c r="UAF248" s="34"/>
      <c r="UAG248" s="34"/>
      <c r="UAH248" s="34"/>
      <c r="UAI248" s="34"/>
      <c r="UAJ248" s="34"/>
      <c r="UAK248" s="34"/>
      <c r="UAL248" s="34"/>
      <c r="UAM248" s="34"/>
      <c r="UAN248" s="34"/>
      <c r="UAO248" s="34"/>
      <c r="UAP248" s="34"/>
      <c r="UAQ248" s="34"/>
      <c r="UAR248" s="34"/>
      <c r="UAS248" s="34"/>
      <c r="UAT248" s="34"/>
      <c r="UAU248" s="34"/>
      <c r="UAV248" s="34"/>
      <c r="UAW248" s="34"/>
      <c r="UAX248" s="34"/>
      <c r="UAY248" s="34"/>
      <c r="UAZ248" s="34"/>
      <c r="UBA248" s="34"/>
      <c r="UBB248" s="34"/>
      <c r="UBC248" s="34"/>
      <c r="UBD248" s="34"/>
      <c r="UBE248" s="34"/>
      <c r="UBF248" s="34"/>
      <c r="UBG248" s="34"/>
      <c r="UBH248" s="34"/>
      <c r="UBI248" s="34"/>
      <c r="UBJ248" s="34"/>
      <c r="UBK248" s="34"/>
      <c r="UBL248" s="34"/>
      <c r="UBM248" s="34"/>
      <c r="UBN248" s="34"/>
      <c r="UBO248" s="34"/>
      <c r="UBP248" s="34"/>
      <c r="UBQ248" s="34"/>
      <c r="UBR248" s="34"/>
      <c r="UBS248" s="34"/>
      <c r="UBT248" s="34"/>
      <c r="UBU248" s="34"/>
      <c r="UBV248" s="34"/>
      <c r="UBW248" s="34"/>
      <c r="UBX248" s="34"/>
      <c r="UBY248" s="34"/>
      <c r="UBZ248" s="34"/>
      <c r="UCA248" s="34"/>
      <c r="UCB248" s="34"/>
      <c r="UCC248" s="34"/>
      <c r="UCD248" s="34"/>
      <c r="UCE248" s="34"/>
      <c r="UCF248" s="34"/>
      <c r="UCG248" s="34"/>
      <c r="UCH248" s="34"/>
      <c r="UCI248" s="34"/>
      <c r="UCJ248" s="34"/>
      <c r="UCK248" s="34"/>
      <c r="UCL248" s="34"/>
      <c r="UCM248" s="34"/>
      <c r="UCN248" s="34"/>
      <c r="UCO248" s="34"/>
      <c r="UCP248" s="34"/>
      <c r="UCQ248" s="34"/>
      <c r="UCR248" s="34"/>
      <c r="UCS248" s="34"/>
      <c r="UCT248" s="34"/>
      <c r="UCU248" s="34"/>
      <c r="UCV248" s="34"/>
      <c r="UCW248" s="34"/>
      <c r="UCX248" s="34"/>
      <c r="UCY248" s="34"/>
      <c r="UCZ248" s="34"/>
      <c r="UDA248" s="34"/>
      <c r="UDB248" s="34"/>
      <c r="UDC248" s="34"/>
      <c r="UDD248" s="34"/>
      <c r="UDE248" s="34"/>
      <c r="UDF248" s="34"/>
      <c r="UDG248" s="34"/>
      <c r="UDH248" s="34"/>
      <c r="UDI248" s="34"/>
      <c r="UDJ248" s="34"/>
      <c r="UDK248" s="34"/>
      <c r="UDL248" s="34"/>
      <c r="UDM248" s="34"/>
      <c r="UDN248" s="34"/>
      <c r="UDO248" s="34"/>
      <c r="UDP248" s="34"/>
      <c r="UDQ248" s="34"/>
      <c r="UDR248" s="34"/>
      <c r="UDS248" s="34"/>
      <c r="UDT248" s="34"/>
      <c r="UDU248" s="34"/>
      <c r="UDV248" s="34"/>
      <c r="UDW248" s="34"/>
      <c r="UDX248" s="34"/>
      <c r="UDY248" s="34"/>
      <c r="UDZ248" s="34"/>
      <c r="UEA248" s="34"/>
      <c r="UEB248" s="34"/>
      <c r="UEC248" s="34"/>
      <c r="UED248" s="34"/>
      <c r="UEE248" s="34"/>
      <c r="UEF248" s="34"/>
      <c r="UEG248" s="34"/>
      <c r="UEH248" s="34"/>
      <c r="UEI248" s="34"/>
      <c r="UEJ248" s="34"/>
      <c r="UEK248" s="34"/>
      <c r="UEL248" s="34"/>
      <c r="UEM248" s="34"/>
      <c r="UEN248" s="34"/>
      <c r="UEO248" s="34"/>
      <c r="UEP248" s="34"/>
      <c r="UEQ248" s="34"/>
      <c r="UER248" s="34"/>
      <c r="UES248" s="34"/>
      <c r="UET248" s="34"/>
      <c r="UEU248" s="34"/>
      <c r="UEV248" s="34"/>
      <c r="UEW248" s="34"/>
      <c r="UEX248" s="34"/>
      <c r="UEY248" s="34"/>
      <c r="UEZ248" s="34"/>
      <c r="UFA248" s="34"/>
      <c r="UFB248" s="34"/>
      <c r="UFC248" s="34"/>
      <c r="UFD248" s="34"/>
      <c r="UFE248" s="34"/>
      <c r="UFF248" s="34"/>
      <c r="UFG248" s="34"/>
      <c r="UFH248" s="34"/>
      <c r="UFI248" s="34"/>
      <c r="UFJ248" s="34"/>
      <c r="UFK248" s="34"/>
      <c r="UFL248" s="34"/>
      <c r="UFM248" s="34"/>
      <c r="UFN248" s="34"/>
      <c r="UFO248" s="34"/>
      <c r="UFP248" s="34"/>
      <c r="UFQ248" s="34"/>
      <c r="UFR248" s="34"/>
      <c r="UFS248" s="34"/>
      <c r="UFT248" s="34"/>
      <c r="UFU248" s="34"/>
      <c r="UFV248" s="34"/>
      <c r="UFW248" s="34"/>
      <c r="UFX248" s="34"/>
      <c r="UFY248" s="34"/>
      <c r="UFZ248" s="34"/>
      <c r="UGA248" s="34"/>
      <c r="UGB248" s="34"/>
      <c r="UGC248" s="34"/>
      <c r="UGD248" s="34"/>
      <c r="UGE248" s="34"/>
      <c r="UGF248" s="34"/>
      <c r="UGG248" s="34"/>
      <c r="UGH248" s="34"/>
      <c r="UGI248" s="34"/>
      <c r="UGJ248" s="34"/>
      <c r="UGK248" s="34"/>
      <c r="UGL248" s="34"/>
      <c r="UGM248" s="34"/>
      <c r="UGN248" s="34"/>
      <c r="UGO248" s="34"/>
      <c r="UGP248" s="34"/>
      <c r="UGQ248" s="34"/>
      <c r="UGR248" s="34"/>
      <c r="UGS248" s="34"/>
      <c r="UGT248" s="34"/>
      <c r="UGU248" s="34"/>
      <c r="UGV248" s="34"/>
      <c r="UGW248" s="34"/>
      <c r="UGX248" s="34"/>
      <c r="UGY248" s="34"/>
      <c r="UGZ248" s="34"/>
      <c r="UHA248" s="34"/>
      <c r="UHB248" s="34"/>
      <c r="UHC248" s="34"/>
      <c r="UHD248" s="34"/>
      <c r="UHE248" s="34"/>
      <c r="UHF248" s="34"/>
      <c r="UHG248" s="34"/>
      <c r="UHH248" s="34"/>
      <c r="UHI248" s="34"/>
      <c r="UHJ248" s="34"/>
      <c r="UHK248" s="34"/>
      <c r="UHL248" s="34"/>
      <c r="UHM248" s="34"/>
      <c r="UHN248" s="34"/>
      <c r="UHO248" s="34"/>
      <c r="UHP248" s="34"/>
      <c r="UHQ248" s="34"/>
      <c r="UHR248" s="34"/>
      <c r="UHS248" s="34"/>
      <c r="UHT248" s="34"/>
      <c r="UHU248" s="34"/>
      <c r="UHV248" s="34"/>
      <c r="UHW248" s="34"/>
      <c r="UHX248" s="34"/>
      <c r="UHY248" s="34"/>
      <c r="UHZ248" s="34"/>
      <c r="UIA248" s="34"/>
      <c r="UIB248" s="34"/>
      <c r="UIC248" s="34"/>
      <c r="UID248" s="34"/>
      <c r="UIE248" s="34"/>
      <c r="UIF248" s="34"/>
      <c r="UIG248" s="34"/>
      <c r="UIH248" s="34"/>
      <c r="UII248" s="34"/>
      <c r="UIJ248" s="34"/>
      <c r="UIK248" s="34"/>
      <c r="UIL248" s="34"/>
      <c r="UIM248" s="34"/>
      <c r="UIN248" s="34"/>
      <c r="UIO248" s="34"/>
      <c r="UIP248" s="34"/>
      <c r="UIQ248" s="34"/>
      <c r="UIR248" s="34"/>
      <c r="UIS248" s="34"/>
      <c r="UIT248" s="34"/>
      <c r="UIU248" s="34"/>
      <c r="UIV248" s="34"/>
      <c r="UIW248" s="34"/>
      <c r="UIX248" s="34"/>
      <c r="UIY248" s="34"/>
      <c r="UIZ248" s="34"/>
      <c r="UJA248" s="34"/>
      <c r="UJB248" s="34"/>
      <c r="UJC248" s="34"/>
      <c r="UJD248" s="34"/>
      <c r="UJE248" s="34"/>
      <c r="UJF248" s="34"/>
      <c r="UJG248" s="34"/>
      <c r="UJH248" s="34"/>
      <c r="UJI248" s="34"/>
      <c r="UJJ248" s="34"/>
      <c r="UJK248" s="34"/>
      <c r="UJL248" s="34"/>
      <c r="UJM248" s="34"/>
      <c r="UJN248" s="34"/>
      <c r="UJO248" s="34"/>
      <c r="UJP248" s="34"/>
      <c r="UJQ248" s="34"/>
      <c r="UJR248" s="34"/>
      <c r="UJS248" s="34"/>
      <c r="UJT248" s="34"/>
      <c r="UJU248" s="34"/>
      <c r="UJV248" s="34"/>
      <c r="UJW248" s="34"/>
      <c r="UJX248" s="34"/>
      <c r="UJY248" s="34"/>
      <c r="UJZ248" s="34"/>
      <c r="UKA248" s="34"/>
      <c r="UKB248" s="34"/>
      <c r="UKC248" s="34"/>
      <c r="UKD248" s="34"/>
      <c r="UKE248" s="34"/>
      <c r="UKF248" s="34"/>
      <c r="UKG248" s="34"/>
      <c r="UKH248" s="34"/>
      <c r="UKI248" s="34"/>
      <c r="UKJ248" s="34"/>
      <c r="UKK248" s="34"/>
      <c r="UKL248" s="34"/>
      <c r="UKM248" s="34"/>
      <c r="UKN248" s="34"/>
      <c r="UKO248" s="34"/>
      <c r="UKP248" s="34"/>
      <c r="UKQ248" s="34"/>
      <c r="UKR248" s="34"/>
      <c r="UKS248" s="34"/>
      <c r="UKT248" s="34"/>
      <c r="UKU248" s="34"/>
      <c r="UKV248" s="34"/>
      <c r="UKW248" s="34"/>
      <c r="UKX248" s="34"/>
      <c r="UKY248" s="34"/>
      <c r="UKZ248" s="34"/>
      <c r="ULA248" s="34"/>
      <c r="ULB248" s="34"/>
      <c r="ULC248" s="34"/>
      <c r="ULD248" s="34"/>
      <c r="ULE248" s="34"/>
      <c r="ULF248" s="34"/>
      <c r="ULG248" s="34"/>
      <c r="ULH248" s="34"/>
      <c r="ULI248" s="34"/>
      <c r="ULJ248" s="34"/>
      <c r="ULK248" s="34"/>
      <c r="ULL248" s="34"/>
      <c r="ULM248" s="34"/>
      <c r="ULN248" s="34"/>
      <c r="ULO248" s="34"/>
      <c r="ULP248" s="34"/>
      <c r="ULQ248" s="34"/>
      <c r="ULR248" s="34"/>
      <c r="ULS248" s="34"/>
      <c r="ULT248" s="34"/>
      <c r="ULU248" s="34"/>
      <c r="ULV248" s="34"/>
      <c r="ULW248" s="34"/>
      <c r="ULX248" s="34"/>
      <c r="ULY248" s="34"/>
      <c r="ULZ248" s="34"/>
      <c r="UMA248" s="34"/>
      <c r="UMB248" s="34"/>
      <c r="UMC248" s="34"/>
      <c r="UMD248" s="34"/>
      <c r="UME248" s="34"/>
      <c r="UMF248" s="34"/>
      <c r="UMG248" s="34"/>
      <c r="UMH248" s="34"/>
      <c r="UMI248" s="34"/>
      <c r="UMJ248" s="34"/>
      <c r="UMK248" s="34"/>
      <c r="UML248" s="34"/>
      <c r="UMM248" s="34"/>
      <c r="UMN248" s="34"/>
      <c r="UMO248" s="34"/>
      <c r="UMP248" s="34"/>
      <c r="UMQ248" s="34"/>
      <c r="UMR248" s="34"/>
      <c r="UMS248" s="34"/>
      <c r="UMT248" s="34"/>
      <c r="UMU248" s="34"/>
      <c r="UMV248" s="34"/>
      <c r="UMW248" s="34"/>
      <c r="UMX248" s="34"/>
      <c r="UMY248" s="34"/>
      <c r="UMZ248" s="34"/>
      <c r="UNA248" s="34"/>
      <c r="UNB248" s="34"/>
      <c r="UNC248" s="34"/>
      <c r="UND248" s="34"/>
      <c r="UNE248" s="34"/>
      <c r="UNF248" s="34"/>
      <c r="UNG248" s="34"/>
      <c r="UNH248" s="34"/>
      <c r="UNI248" s="34"/>
      <c r="UNJ248" s="34"/>
      <c r="UNK248" s="34"/>
      <c r="UNL248" s="34"/>
      <c r="UNM248" s="34"/>
      <c r="UNN248" s="34"/>
      <c r="UNO248" s="34"/>
      <c r="UNP248" s="34"/>
      <c r="UNQ248" s="34"/>
      <c r="UNR248" s="34"/>
      <c r="UNS248" s="34"/>
      <c r="UNT248" s="34"/>
      <c r="UNU248" s="34"/>
      <c r="UNV248" s="34"/>
      <c r="UNW248" s="34"/>
      <c r="UNX248" s="34"/>
      <c r="UNY248" s="34"/>
      <c r="UNZ248" s="34"/>
      <c r="UOA248" s="34"/>
      <c r="UOB248" s="34"/>
      <c r="UOC248" s="34"/>
      <c r="UOD248" s="34"/>
      <c r="UOE248" s="34"/>
      <c r="UOF248" s="34"/>
      <c r="UOG248" s="34"/>
      <c r="UOH248" s="34"/>
      <c r="UOI248" s="34"/>
      <c r="UOJ248" s="34"/>
      <c r="UOK248" s="34"/>
      <c r="UOL248" s="34"/>
      <c r="UOM248" s="34"/>
      <c r="UON248" s="34"/>
      <c r="UOO248" s="34"/>
      <c r="UOP248" s="34"/>
      <c r="UOQ248" s="34"/>
      <c r="UOR248" s="34"/>
      <c r="UOS248" s="34"/>
      <c r="UOT248" s="34"/>
      <c r="UOU248" s="34"/>
      <c r="UOV248" s="34"/>
      <c r="UOW248" s="34"/>
      <c r="UOX248" s="34"/>
      <c r="UOY248" s="34"/>
      <c r="UOZ248" s="34"/>
      <c r="UPA248" s="34"/>
      <c r="UPB248" s="34"/>
      <c r="UPC248" s="34"/>
      <c r="UPD248" s="34"/>
      <c r="UPE248" s="34"/>
      <c r="UPF248" s="34"/>
      <c r="UPG248" s="34"/>
      <c r="UPH248" s="34"/>
      <c r="UPI248" s="34"/>
      <c r="UPJ248" s="34"/>
      <c r="UPK248" s="34"/>
      <c r="UPL248" s="34"/>
      <c r="UPM248" s="34"/>
      <c r="UPN248" s="34"/>
      <c r="UPO248" s="34"/>
      <c r="UPP248" s="34"/>
      <c r="UPQ248" s="34"/>
      <c r="UPR248" s="34"/>
      <c r="UPS248" s="34"/>
      <c r="UPT248" s="34"/>
      <c r="UPU248" s="34"/>
      <c r="UPV248" s="34"/>
      <c r="UPW248" s="34"/>
      <c r="UPX248" s="34"/>
      <c r="UPY248" s="34"/>
      <c r="UPZ248" s="34"/>
      <c r="UQA248" s="34"/>
      <c r="UQB248" s="34"/>
      <c r="UQC248" s="34"/>
      <c r="UQD248" s="34"/>
      <c r="UQE248" s="34"/>
      <c r="UQF248" s="34"/>
      <c r="UQG248" s="34"/>
      <c r="UQH248" s="34"/>
      <c r="UQI248" s="34"/>
      <c r="UQJ248" s="34"/>
      <c r="UQK248" s="34"/>
      <c r="UQL248" s="34"/>
      <c r="UQM248" s="34"/>
      <c r="UQN248" s="34"/>
      <c r="UQO248" s="34"/>
      <c r="UQP248" s="34"/>
      <c r="UQQ248" s="34"/>
      <c r="UQR248" s="34"/>
      <c r="UQS248" s="34"/>
      <c r="UQT248" s="34"/>
      <c r="UQU248" s="34"/>
      <c r="UQV248" s="34"/>
      <c r="UQW248" s="34"/>
      <c r="UQX248" s="34"/>
      <c r="UQY248" s="34"/>
      <c r="UQZ248" s="34"/>
      <c r="URA248" s="34"/>
      <c r="URB248" s="34"/>
      <c r="URC248" s="34"/>
      <c r="URD248" s="34"/>
      <c r="URE248" s="34"/>
      <c r="URF248" s="34"/>
      <c r="URG248" s="34"/>
      <c r="URH248" s="34"/>
      <c r="URI248" s="34"/>
      <c r="URJ248" s="34"/>
      <c r="URK248" s="34"/>
      <c r="URL248" s="34"/>
      <c r="URM248" s="34"/>
      <c r="URN248" s="34"/>
      <c r="URO248" s="34"/>
      <c r="URP248" s="34"/>
      <c r="URQ248" s="34"/>
      <c r="URR248" s="34"/>
      <c r="URS248" s="34"/>
      <c r="URT248" s="34"/>
      <c r="URU248" s="34"/>
      <c r="URV248" s="34"/>
      <c r="URW248" s="34"/>
      <c r="URX248" s="34"/>
      <c r="URY248" s="34"/>
      <c r="URZ248" s="34"/>
      <c r="USA248" s="34"/>
      <c r="USB248" s="34"/>
      <c r="USC248" s="34"/>
      <c r="USD248" s="34"/>
      <c r="USE248" s="34"/>
      <c r="USF248" s="34"/>
      <c r="USG248" s="34"/>
      <c r="USH248" s="34"/>
      <c r="USI248" s="34"/>
      <c r="USJ248" s="34"/>
      <c r="USK248" s="34"/>
      <c r="USL248" s="34"/>
      <c r="USM248" s="34"/>
      <c r="USN248" s="34"/>
      <c r="USO248" s="34"/>
      <c r="USP248" s="34"/>
      <c r="USQ248" s="34"/>
      <c r="USR248" s="34"/>
      <c r="USS248" s="34"/>
      <c r="UST248" s="34"/>
      <c r="USU248" s="34"/>
      <c r="USV248" s="34"/>
      <c r="USW248" s="34"/>
      <c r="USX248" s="34"/>
      <c r="USY248" s="34"/>
      <c r="USZ248" s="34"/>
      <c r="UTA248" s="34"/>
      <c r="UTB248" s="34"/>
      <c r="UTC248" s="34"/>
      <c r="UTD248" s="34"/>
      <c r="UTE248" s="34"/>
      <c r="UTF248" s="34"/>
      <c r="UTG248" s="34"/>
      <c r="UTH248" s="34"/>
      <c r="UTI248" s="34"/>
      <c r="UTJ248" s="34"/>
      <c r="UTK248" s="34"/>
      <c r="UTL248" s="34"/>
      <c r="UTM248" s="34"/>
      <c r="UTN248" s="34"/>
      <c r="UTO248" s="34"/>
      <c r="UTP248" s="34"/>
      <c r="UTQ248" s="34"/>
      <c r="UTR248" s="34"/>
      <c r="UTS248" s="34"/>
      <c r="UTT248" s="34"/>
      <c r="UTU248" s="34"/>
      <c r="UTV248" s="34"/>
      <c r="UTW248" s="34"/>
      <c r="UTX248" s="34"/>
      <c r="UTY248" s="34"/>
      <c r="UTZ248" s="34"/>
      <c r="UUA248" s="34"/>
      <c r="UUB248" s="34"/>
      <c r="UUC248" s="34"/>
      <c r="UUD248" s="34"/>
      <c r="UUE248" s="34"/>
      <c r="UUF248" s="34"/>
      <c r="UUG248" s="34"/>
      <c r="UUH248" s="34"/>
      <c r="UUI248" s="34"/>
      <c r="UUJ248" s="34"/>
      <c r="UUK248" s="34"/>
      <c r="UUL248" s="34"/>
      <c r="UUM248" s="34"/>
      <c r="UUN248" s="34"/>
      <c r="UUO248" s="34"/>
      <c r="UUP248" s="34"/>
      <c r="UUQ248" s="34"/>
      <c r="UUR248" s="34"/>
      <c r="UUS248" s="34"/>
      <c r="UUT248" s="34"/>
      <c r="UUU248" s="34"/>
      <c r="UUV248" s="34"/>
      <c r="UUW248" s="34"/>
      <c r="UUX248" s="34"/>
      <c r="UUY248" s="34"/>
      <c r="UUZ248" s="34"/>
      <c r="UVA248" s="34"/>
      <c r="UVB248" s="34"/>
      <c r="UVC248" s="34"/>
      <c r="UVD248" s="34"/>
      <c r="UVE248" s="34"/>
      <c r="UVF248" s="34"/>
      <c r="UVG248" s="34"/>
      <c r="UVH248" s="34"/>
      <c r="UVI248" s="34"/>
      <c r="UVJ248" s="34"/>
      <c r="UVK248" s="34"/>
      <c r="UVL248" s="34"/>
      <c r="UVM248" s="34"/>
      <c r="UVN248" s="34"/>
      <c r="UVO248" s="34"/>
      <c r="UVP248" s="34"/>
      <c r="UVQ248" s="34"/>
      <c r="UVR248" s="34"/>
      <c r="UVS248" s="34"/>
      <c r="UVT248" s="34"/>
      <c r="UVU248" s="34"/>
      <c r="UVV248" s="34"/>
      <c r="UVW248" s="34"/>
      <c r="UVX248" s="34"/>
      <c r="UVY248" s="34"/>
      <c r="UVZ248" s="34"/>
      <c r="UWA248" s="34"/>
      <c r="UWB248" s="34"/>
      <c r="UWC248" s="34"/>
      <c r="UWD248" s="34"/>
      <c r="UWE248" s="34"/>
      <c r="UWF248" s="34"/>
      <c r="UWG248" s="34"/>
      <c r="UWH248" s="34"/>
      <c r="UWI248" s="34"/>
      <c r="UWJ248" s="34"/>
      <c r="UWK248" s="34"/>
      <c r="UWL248" s="34"/>
      <c r="UWM248" s="34"/>
      <c r="UWN248" s="34"/>
      <c r="UWO248" s="34"/>
      <c r="UWP248" s="34"/>
      <c r="UWQ248" s="34"/>
      <c r="UWR248" s="34"/>
      <c r="UWS248" s="34"/>
      <c r="UWT248" s="34"/>
      <c r="UWU248" s="34"/>
      <c r="UWV248" s="34"/>
      <c r="UWW248" s="34"/>
      <c r="UWX248" s="34"/>
      <c r="UWY248" s="34"/>
      <c r="UWZ248" s="34"/>
      <c r="UXA248" s="34"/>
      <c r="UXB248" s="34"/>
      <c r="UXC248" s="34"/>
      <c r="UXD248" s="34"/>
      <c r="UXE248" s="34"/>
      <c r="UXF248" s="34"/>
      <c r="UXG248" s="34"/>
      <c r="UXH248" s="34"/>
      <c r="UXI248" s="34"/>
      <c r="UXJ248" s="34"/>
      <c r="UXK248" s="34"/>
      <c r="UXL248" s="34"/>
      <c r="UXM248" s="34"/>
      <c r="UXN248" s="34"/>
      <c r="UXO248" s="34"/>
      <c r="UXP248" s="34"/>
      <c r="UXQ248" s="34"/>
      <c r="UXR248" s="34"/>
      <c r="UXS248" s="34"/>
      <c r="UXT248" s="34"/>
      <c r="UXU248" s="34"/>
      <c r="UXV248" s="34"/>
      <c r="UXW248" s="34"/>
      <c r="UXX248" s="34"/>
      <c r="UXY248" s="34"/>
      <c r="UXZ248" s="34"/>
      <c r="UYA248" s="34"/>
      <c r="UYB248" s="34"/>
      <c r="UYC248" s="34"/>
      <c r="UYD248" s="34"/>
      <c r="UYE248" s="34"/>
      <c r="UYF248" s="34"/>
      <c r="UYG248" s="34"/>
      <c r="UYH248" s="34"/>
      <c r="UYI248" s="34"/>
      <c r="UYJ248" s="34"/>
      <c r="UYK248" s="34"/>
      <c r="UYL248" s="34"/>
      <c r="UYM248" s="34"/>
      <c r="UYN248" s="34"/>
      <c r="UYO248" s="34"/>
      <c r="UYP248" s="34"/>
      <c r="UYQ248" s="34"/>
      <c r="UYR248" s="34"/>
      <c r="UYS248" s="34"/>
      <c r="UYT248" s="34"/>
      <c r="UYU248" s="34"/>
      <c r="UYV248" s="34"/>
      <c r="UYW248" s="34"/>
      <c r="UYX248" s="34"/>
      <c r="UYY248" s="34"/>
      <c r="UYZ248" s="34"/>
      <c r="UZA248" s="34"/>
      <c r="UZB248" s="34"/>
      <c r="UZC248" s="34"/>
      <c r="UZD248" s="34"/>
      <c r="UZE248" s="34"/>
      <c r="UZF248" s="34"/>
      <c r="UZG248" s="34"/>
      <c r="UZH248" s="34"/>
      <c r="UZI248" s="34"/>
      <c r="UZJ248" s="34"/>
      <c r="UZK248" s="34"/>
      <c r="UZL248" s="34"/>
      <c r="UZM248" s="34"/>
      <c r="UZN248" s="34"/>
      <c r="UZO248" s="34"/>
      <c r="UZP248" s="34"/>
      <c r="UZQ248" s="34"/>
      <c r="UZR248" s="34"/>
      <c r="UZS248" s="34"/>
      <c r="UZT248" s="34"/>
      <c r="UZU248" s="34"/>
      <c r="UZV248" s="34"/>
      <c r="UZW248" s="34"/>
      <c r="UZX248" s="34"/>
      <c r="UZY248" s="34"/>
      <c r="UZZ248" s="34"/>
      <c r="VAA248" s="34"/>
      <c r="VAB248" s="34"/>
      <c r="VAC248" s="34"/>
      <c r="VAD248" s="34"/>
      <c r="VAE248" s="34"/>
      <c r="VAF248" s="34"/>
      <c r="VAG248" s="34"/>
      <c r="VAH248" s="34"/>
      <c r="VAI248" s="34"/>
      <c r="VAJ248" s="34"/>
      <c r="VAK248" s="34"/>
      <c r="VAL248" s="34"/>
      <c r="VAM248" s="34"/>
      <c r="VAN248" s="34"/>
      <c r="VAO248" s="34"/>
      <c r="VAP248" s="34"/>
      <c r="VAQ248" s="34"/>
      <c r="VAR248" s="34"/>
      <c r="VAS248" s="34"/>
      <c r="VAT248" s="34"/>
      <c r="VAU248" s="34"/>
      <c r="VAV248" s="34"/>
      <c r="VAW248" s="34"/>
      <c r="VAX248" s="34"/>
      <c r="VAY248" s="34"/>
      <c r="VAZ248" s="34"/>
      <c r="VBA248" s="34"/>
      <c r="VBB248" s="34"/>
      <c r="VBC248" s="34"/>
      <c r="VBD248" s="34"/>
      <c r="VBE248" s="34"/>
      <c r="VBF248" s="34"/>
      <c r="VBG248" s="34"/>
      <c r="VBH248" s="34"/>
      <c r="VBI248" s="34"/>
      <c r="VBJ248" s="34"/>
      <c r="VBK248" s="34"/>
      <c r="VBL248" s="34"/>
      <c r="VBM248" s="34"/>
      <c r="VBN248" s="34"/>
      <c r="VBO248" s="34"/>
      <c r="VBP248" s="34"/>
      <c r="VBQ248" s="34"/>
      <c r="VBR248" s="34"/>
      <c r="VBS248" s="34"/>
      <c r="VBT248" s="34"/>
      <c r="VBU248" s="34"/>
      <c r="VBV248" s="34"/>
      <c r="VBW248" s="34"/>
      <c r="VBX248" s="34"/>
      <c r="VBY248" s="34"/>
      <c r="VBZ248" s="34"/>
      <c r="VCA248" s="34"/>
      <c r="VCB248" s="34"/>
      <c r="VCC248" s="34"/>
      <c r="VCD248" s="34"/>
      <c r="VCE248" s="34"/>
      <c r="VCF248" s="34"/>
      <c r="VCG248" s="34"/>
      <c r="VCH248" s="34"/>
      <c r="VCI248" s="34"/>
      <c r="VCJ248" s="34"/>
      <c r="VCK248" s="34"/>
      <c r="VCL248" s="34"/>
      <c r="VCM248" s="34"/>
      <c r="VCN248" s="34"/>
      <c r="VCO248" s="34"/>
      <c r="VCP248" s="34"/>
      <c r="VCQ248" s="34"/>
      <c r="VCR248" s="34"/>
      <c r="VCS248" s="34"/>
      <c r="VCT248" s="34"/>
      <c r="VCU248" s="34"/>
      <c r="VCV248" s="34"/>
      <c r="VCW248" s="34"/>
      <c r="VCX248" s="34"/>
      <c r="VCY248" s="34"/>
      <c r="VCZ248" s="34"/>
      <c r="VDA248" s="34"/>
      <c r="VDB248" s="34"/>
      <c r="VDC248" s="34"/>
      <c r="VDD248" s="34"/>
      <c r="VDE248" s="34"/>
      <c r="VDF248" s="34"/>
      <c r="VDG248" s="34"/>
      <c r="VDH248" s="34"/>
      <c r="VDI248" s="34"/>
      <c r="VDJ248" s="34"/>
      <c r="VDK248" s="34"/>
      <c r="VDL248" s="34"/>
      <c r="VDM248" s="34"/>
      <c r="VDN248" s="34"/>
      <c r="VDO248" s="34"/>
      <c r="VDP248" s="34"/>
      <c r="VDQ248" s="34"/>
      <c r="VDR248" s="34"/>
      <c r="VDS248" s="34"/>
      <c r="VDT248" s="34"/>
      <c r="VDU248" s="34"/>
      <c r="VDV248" s="34"/>
      <c r="VDW248" s="34"/>
      <c r="VDX248" s="34"/>
      <c r="VDY248" s="34"/>
      <c r="VDZ248" s="34"/>
      <c r="VEA248" s="34"/>
      <c r="VEB248" s="34"/>
      <c r="VEC248" s="34"/>
      <c r="VED248" s="34"/>
      <c r="VEE248" s="34"/>
      <c r="VEF248" s="34"/>
      <c r="VEG248" s="34"/>
      <c r="VEH248" s="34"/>
      <c r="VEI248" s="34"/>
      <c r="VEJ248" s="34"/>
      <c r="VEK248" s="34"/>
      <c r="VEL248" s="34"/>
      <c r="VEM248" s="34"/>
      <c r="VEN248" s="34"/>
      <c r="VEO248" s="34"/>
      <c r="VEP248" s="34"/>
      <c r="VEQ248" s="34"/>
      <c r="VER248" s="34"/>
      <c r="VES248" s="34"/>
      <c r="VET248" s="34"/>
      <c r="VEU248" s="34"/>
      <c r="VEV248" s="34"/>
      <c r="VEW248" s="34"/>
      <c r="VEX248" s="34"/>
      <c r="VEY248" s="34"/>
      <c r="VEZ248" s="34"/>
      <c r="VFA248" s="34"/>
      <c r="VFB248" s="34"/>
      <c r="VFC248" s="34"/>
      <c r="VFD248" s="34"/>
      <c r="VFE248" s="34"/>
      <c r="VFF248" s="34"/>
      <c r="VFG248" s="34"/>
      <c r="VFH248" s="34"/>
      <c r="VFI248" s="34"/>
      <c r="VFJ248" s="34"/>
      <c r="VFK248" s="34"/>
      <c r="VFL248" s="34"/>
      <c r="VFM248" s="34"/>
      <c r="VFN248" s="34"/>
      <c r="VFO248" s="34"/>
      <c r="VFP248" s="34"/>
      <c r="VFQ248" s="34"/>
      <c r="VFR248" s="34"/>
      <c r="VFS248" s="34"/>
      <c r="VFT248" s="34"/>
      <c r="VFU248" s="34"/>
      <c r="VFV248" s="34"/>
      <c r="VFW248" s="34"/>
      <c r="VFX248" s="34"/>
      <c r="VFY248" s="34"/>
      <c r="VFZ248" s="34"/>
      <c r="VGA248" s="34"/>
      <c r="VGB248" s="34"/>
      <c r="VGC248" s="34"/>
      <c r="VGD248" s="34"/>
      <c r="VGE248" s="34"/>
      <c r="VGF248" s="34"/>
      <c r="VGG248" s="34"/>
      <c r="VGH248" s="34"/>
      <c r="VGI248" s="34"/>
      <c r="VGJ248" s="34"/>
      <c r="VGK248" s="34"/>
      <c r="VGL248" s="34"/>
      <c r="VGM248" s="34"/>
      <c r="VGN248" s="34"/>
      <c r="VGO248" s="34"/>
      <c r="VGP248" s="34"/>
      <c r="VGQ248" s="34"/>
      <c r="VGR248" s="34"/>
      <c r="VGS248" s="34"/>
      <c r="VGT248" s="34"/>
      <c r="VGU248" s="34"/>
      <c r="VGV248" s="34"/>
      <c r="VGW248" s="34"/>
      <c r="VGX248" s="34"/>
      <c r="VGY248" s="34"/>
      <c r="VGZ248" s="34"/>
      <c r="VHA248" s="34"/>
      <c r="VHB248" s="34"/>
      <c r="VHC248" s="34"/>
      <c r="VHD248" s="34"/>
      <c r="VHE248" s="34"/>
      <c r="VHF248" s="34"/>
      <c r="VHG248" s="34"/>
      <c r="VHH248" s="34"/>
      <c r="VHI248" s="34"/>
      <c r="VHJ248" s="34"/>
      <c r="VHK248" s="34"/>
      <c r="VHL248" s="34"/>
      <c r="VHM248" s="34"/>
      <c r="VHN248" s="34"/>
      <c r="VHO248" s="34"/>
      <c r="VHP248" s="34"/>
      <c r="VHQ248" s="34"/>
      <c r="VHR248" s="34"/>
      <c r="VHS248" s="34"/>
      <c r="VHT248" s="34"/>
      <c r="VHU248" s="34"/>
      <c r="VHV248" s="34"/>
      <c r="VHW248" s="34"/>
      <c r="VHX248" s="34"/>
      <c r="VHY248" s="34"/>
      <c r="VHZ248" s="34"/>
      <c r="VIA248" s="34"/>
      <c r="VIB248" s="34"/>
      <c r="VIC248" s="34"/>
      <c r="VID248" s="34"/>
      <c r="VIE248" s="34"/>
      <c r="VIF248" s="34"/>
      <c r="VIG248" s="34"/>
      <c r="VIH248" s="34"/>
      <c r="VII248" s="34"/>
      <c r="VIJ248" s="34"/>
      <c r="VIK248" s="34"/>
      <c r="VIL248" s="34"/>
      <c r="VIM248" s="34"/>
      <c r="VIN248" s="34"/>
      <c r="VIO248" s="34"/>
      <c r="VIP248" s="34"/>
      <c r="VIQ248" s="34"/>
      <c r="VIR248" s="34"/>
      <c r="VIS248" s="34"/>
      <c r="VIT248" s="34"/>
      <c r="VIU248" s="34"/>
      <c r="VIV248" s="34"/>
      <c r="VIW248" s="34"/>
      <c r="VIX248" s="34"/>
      <c r="VIY248" s="34"/>
      <c r="VIZ248" s="34"/>
      <c r="VJA248" s="34"/>
      <c r="VJB248" s="34"/>
      <c r="VJC248" s="34"/>
      <c r="VJD248" s="34"/>
      <c r="VJE248" s="34"/>
      <c r="VJF248" s="34"/>
      <c r="VJG248" s="34"/>
      <c r="VJH248" s="34"/>
      <c r="VJI248" s="34"/>
      <c r="VJJ248" s="34"/>
      <c r="VJK248" s="34"/>
      <c r="VJL248" s="34"/>
      <c r="VJM248" s="34"/>
      <c r="VJN248" s="34"/>
      <c r="VJO248" s="34"/>
      <c r="VJP248" s="34"/>
      <c r="VJQ248" s="34"/>
      <c r="VJR248" s="34"/>
      <c r="VJS248" s="34"/>
      <c r="VJT248" s="34"/>
      <c r="VJU248" s="34"/>
      <c r="VJV248" s="34"/>
      <c r="VJW248" s="34"/>
      <c r="VJX248" s="34"/>
      <c r="VJY248" s="34"/>
      <c r="VJZ248" s="34"/>
      <c r="VKA248" s="34"/>
      <c r="VKB248" s="34"/>
      <c r="VKC248" s="34"/>
      <c r="VKD248" s="34"/>
      <c r="VKE248" s="34"/>
      <c r="VKF248" s="34"/>
      <c r="VKG248" s="34"/>
      <c r="VKH248" s="34"/>
      <c r="VKI248" s="34"/>
      <c r="VKJ248" s="34"/>
      <c r="VKK248" s="34"/>
      <c r="VKL248" s="34"/>
      <c r="VKM248" s="34"/>
      <c r="VKN248" s="34"/>
      <c r="VKO248" s="34"/>
      <c r="VKP248" s="34"/>
      <c r="VKQ248" s="34"/>
      <c r="VKR248" s="34"/>
      <c r="VKS248" s="34"/>
      <c r="VKT248" s="34"/>
      <c r="VKU248" s="34"/>
      <c r="VKV248" s="34"/>
      <c r="VKW248" s="34"/>
      <c r="VKX248" s="34"/>
      <c r="VKY248" s="34"/>
      <c r="VKZ248" s="34"/>
      <c r="VLA248" s="34"/>
      <c r="VLB248" s="34"/>
      <c r="VLC248" s="34"/>
      <c r="VLD248" s="34"/>
      <c r="VLE248" s="34"/>
      <c r="VLF248" s="34"/>
      <c r="VLG248" s="34"/>
      <c r="VLH248" s="34"/>
      <c r="VLI248" s="34"/>
      <c r="VLJ248" s="34"/>
      <c r="VLK248" s="34"/>
      <c r="VLL248" s="34"/>
      <c r="VLM248" s="34"/>
      <c r="VLN248" s="34"/>
      <c r="VLO248" s="34"/>
      <c r="VLP248" s="34"/>
      <c r="VLQ248" s="34"/>
      <c r="VLR248" s="34"/>
      <c r="VLS248" s="34"/>
      <c r="VLT248" s="34"/>
      <c r="VLU248" s="34"/>
      <c r="VLV248" s="34"/>
      <c r="VLW248" s="34"/>
      <c r="VLX248" s="34"/>
      <c r="VLY248" s="34"/>
      <c r="VLZ248" s="34"/>
      <c r="VMA248" s="34"/>
      <c r="VMB248" s="34"/>
      <c r="VMC248" s="34"/>
      <c r="VMD248" s="34"/>
      <c r="VME248" s="34"/>
      <c r="VMF248" s="34"/>
      <c r="VMG248" s="34"/>
      <c r="VMH248" s="34"/>
      <c r="VMI248" s="34"/>
      <c r="VMJ248" s="34"/>
      <c r="VMK248" s="34"/>
      <c r="VML248" s="34"/>
      <c r="VMM248" s="34"/>
      <c r="VMN248" s="34"/>
      <c r="VMO248" s="34"/>
      <c r="VMP248" s="34"/>
      <c r="VMQ248" s="34"/>
      <c r="VMR248" s="34"/>
      <c r="VMS248" s="34"/>
      <c r="VMT248" s="34"/>
      <c r="VMU248" s="34"/>
      <c r="VMV248" s="34"/>
      <c r="VMW248" s="34"/>
      <c r="VMX248" s="34"/>
      <c r="VMY248" s="34"/>
      <c r="VMZ248" s="34"/>
      <c r="VNA248" s="34"/>
      <c r="VNB248" s="34"/>
      <c r="VNC248" s="34"/>
      <c r="VND248" s="34"/>
      <c r="VNE248" s="34"/>
      <c r="VNF248" s="34"/>
      <c r="VNG248" s="34"/>
      <c r="VNH248" s="34"/>
      <c r="VNI248" s="34"/>
      <c r="VNJ248" s="34"/>
      <c r="VNK248" s="34"/>
      <c r="VNL248" s="34"/>
      <c r="VNM248" s="34"/>
      <c r="VNN248" s="34"/>
      <c r="VNO248" s="34"/>
      <c r="VNP248" s="34"/>
      <c r="VNQ248" s="34"/>
      <c r="VNR248" s="34"/>
      <c r="VNS248" s="34"/>
      <c r="VNT248" s="34"/>
      <c r="VNU248" s="34"/>
      <c r="VNV248" s="34"/>
      <c r="VNW248" s="34"/>
      <c r="VNX248" s="34"/>
      <c r="VNY248" s="34"/>
      <c r="VNZ248" s="34"/>
      <c r="VOA248" s="34"/>
      <c r="VOB248" s="34"/>
      <c r="VOC248" s="34"/>
      <c r="VOD248" s="34"/>
      <c r="VOE248" s="34"/>
      <c r="VOF248" s="34"/>
      <c r="VOG248" s="34"/>
      <c r="VOH248" s="34"/>
      <c r="VOI248" s="34"/>
      <c r="VOJ248" s="34"/>
      <c r="VOK248" s="34"/>
      <c r="VOL248" s="34"/>
      <c r="VOM248" s="34"/>
      <c r="VON248" s="34"/>
      <c r="VOO248" s="34"/>
      <c r="VOP248" s="34"/>
      <c r="VOQ248" s="34"/>
      <c r="VOR248" s="34"/>
      <c r="VOS248" s="34"/>
      <c r="VOT248" s="34"/>
      <c r="VOU248" s="34"/>
      <c r="VOV248" s="34"/>
      <c r="VOW248" s="34"/>
      <c r="VOX248" s="34"/>
      <c r="VOY248" s="34"/>
      <c r="VOZ248" s="34"/>
      <c r="VPA248" s="34"/>
      <c r="VPB248" s="34"/>
      <c r="VPC248" s="34"/>
      <c r="VPD248" s="34"/>
      <c r="VPE248" s="34"/>
      <c r="VPF248" s="34"/>
      <c r="VPG248" s="34"/>
      <c r="VPH248" s="34"/>
      <c r="VPI248" s="34"/>
      <c r="VPJ248" s="34"/>
      <c r="VPK248" s="34"/>
      <c r="VPL248" s="34"/>
      <c r="VPM248" s="34"/>
      <c r="VPN248" s="34"/>
      <c r="VPO248" s="34"/>
      <c r="VPP248" s="34"/>
      <c r="VPQ248" s="34"/>
      <c r="VPR248" s="34"/>
      <c r="VPS248" s="34"/>
      <c r="VPT248" s="34"/>
      <c r="VPU248" s="34"/>
      <c r="VPV248" s="34"/>
      <c r="VPW248" s="34"/>
      <c r="VPX248" s="34"/>
      <c r="VPY248" s="34"/>
      <c r="VPZ248" s="34"/>
      <c r="VQA248" s="34"/>
      <c r="VQB248" s="34"/>
      <c r="VQC248" s="34"/>
      <c r="VQD248" s="34"/>
      <c r="VQE248" s="34"/>
      <c r="VQF248" s="34"/>
      <c r="VQG248" s="34"/>
      <c r="VQH248" s="34"/>
      <c r="VQI248" s="34"/>
      <c r="VQJ248" s="34"/>
      <c r="VQK248" s="34"/>
      <c r="VQL248" s="34"/>
      <c r="VQM248" s="34"/>
      <c r="VQN248" s="34"/>
      <c r="VQO248" s="34"/>
      <c r="VQP248" s="34"/>
      <c r="VQQ248" s="34"/>
      <c r="VQR248" s="34"/>
      <c r="VQS248" s="34"/>
      <c r="VQT248" s="34"/>
      <c r="VQU248" s="34"/>
      <c r="VQV248" s="34"/>
      <c r="VQW248" s="34"/>
      <c r="VQX248" s="34"/>
      <c r="VQY248" s="34"/>
      <c r="VQZ248" s="34"/>
      <c r="VRA248" s="34"/>
      <c r="VRB248" s="34"/>
      <c r="VRC248" s="34"/>
      <c r="VRD248" s="34"/>
      <c r="VRE248" s="34"/>
      <c r="VRF248" s="34"/>
      <c r="VRG248" s="34"/>
      <c r="VRH248" s="34"/>
      <c r="VRI248" s="34"/>
      <c r="VRJ248" s="34"/>
      <c r="VRK248" s="34"/>
      <c r="VRL248" s="34"/>
      <c r="VRM248" s="34"/>
      <c r="VRN248" s="34"/>
      <c r="VRO248" s="34"/>
      <c r="VRP248" s="34"/>
      <c r="VRQ248" s="34"/>
      <c r="VRR248" s="34"/>
      <c r="VRS248" s="34"/>
      <c r="VRT248" s="34"/>
      <c r="VRU248" s="34"/>
      <c r="VRV248" s="34"/>
      <c r="VRW248" s="34"/>
      <c r="VRX248" s="34"/>
      <c r="VRY248" s="34"/>
      <c r="VRZ248" s="34"/>
      <c r="VSA248" s="34"/>
      <c r="VSB248" s="34"/>
      <c r="VSC248" s="34"/>
      <c r="VSD248" s="34"/>
      <c r="VSE248" s="34"/>
      <c r="VSF248" s="34"/>
      <c r="VSG248" s="34"/>
      <c r="VSH248" s="34"/>
      <c r="VSI248" s="34"/>
      <c r="VSJ248" s="34"/>
      <c r="VSK248" s="34"/>
      <c r="VSL248" s="34"/>
      <c r="VSM248" s="34"/>
      <c r="VSN248" s="34"/>
      <c r="VSO248" s="34"/>
      <c r="VSP248" s="34"/>
      <c r="VSQ248" s="34"/>
      <c r="VSR248" s="34"/>
      <c r="VSS248" s="34"/>
      <c r="VST248" s="34"/>
      <c r="VSU248" s="34"/>
      <c r="VSV248" s="34"/>
      <c r="VSW248" s="34"/>
      <c r="VSX248" s="34"/>
      <c r="VSY248" s="34"/>
      <c r="VSZ248" s="34"/>
      <c r="VTA248" s="34"/>
      <c r="VTB248" s="34"/>
      <c r="VTC248" s="34"/>
      <c r="VTD248" s="34"/>
      <c r="VTE248" s="34"/>
      <c r="VTF248" s="34"/>
      <c r="VTG248" s="34"/>
      <c r="VTH248" s="34"/>
      <c r="VTI248" s="34"/>
      <c r="VTJ248" s="34"/>
      <c r="VTK248" s="34"/>
      <c r="VTL248" s="34"/>
      <c r="VTM248" s="34"/>
      <c r="VTN248" s="34"/>
      <c r="VTO248" s="34"/>
      <c r="VTP248" s="34"/>
      <c r="VTQ248" s="34"/>
      <c r="VTR248" s="34"/>
      <c r="VTS248" s="34"/>
      <c r="VTT248" s="34"/>
      <c r="VTU248" s="34"/>
      <c r="VTV248" s="34"/>
      <c r="VTW248" s="34"/>
      <c r="VTX248" s="34"/>
      <c r="VTY248" s="34"/>
      <c r="VTZ248" s="34"/>
      <c r="VUA248" s="34"/>
      <c r="VUB248" s="34"/>
      <c r="VUC248" s="34"/>
      <c r="VUD248" s="34"/>
      <c r="VUE248" s="34"/>
      <c r="VUF248" s="34"/>
      <c r="VUG248" s="34"/>
      <c r="VUH248" s="34"/>
      <c r="VUI248" s="34"/>
      <c r="VUJ248" s="34"/>
      <c r="VUK248" s="34"/>
      <c r="VUL248" s="34"/>
      <c r="VUM248" s="34"/>
      <c r="VUN248" s="34"/>
      <c r="VUO248" s="34"/>
      <c r="VUP248" s="34"/>
      <c r="VUQ248" s="34"/>
      <c r="VUR248" s="34"/>
      <c r="VUS248" s="34"/>
      <c r="VUT248" s="34"/>
      <c r="VUU248" s="34"/>
      <c r="VUV248" s="34"/>
      <c r="VUW248" s="34"/>
      <c r="VUX248" s="34"/>
      <c r="VUY248" s="34"/>
      <c r="VUZ248" s="34"/>
      <c r="VVA248" s="34"/>
      <c r="VVB248" s="34"/>
      <c r="VVC248" s="34"/>
      <c r="VVD248" s="34"/>
      <c r="VVE248" s="34"/>
      <c r="VVF248" s="34"/>
      <c r="VVG248" s="34"/>
      <c r="VVH248" s="34"/>
      <c r="VVI248" s="34"/>
      <c r="VVJ248" s="34"/>
      <c r="VVK248" s="34"/>
      <c r="VVL248" s="34"/>
      <c r="VVM248" s="34"/>
      <c r="VVN248" s="34"/>
      <c r="VVO248" s="34"/>
      <c r="VVP248" s="34"/>
      <c r="VVQ248" s="34"/>
      <c r="VVR248" s="34"/>
      <c r="VVS248" s="34"/>
      <c r="VVT248" s="34"/>
      <c r="VVU248" s="34"/>
      <c r="VVV248" s="34"/>
      <c r="VVW248" s="34"/>
      <c r="VVX248" s="34"/>
      <c r="VVY248" s="34"/>
      <c r="VVZ248" s="34"/>
      <c r="VWA248" s="34"/>
      <c r="VWB248" s="34"/>
      <c r="VWC248" s="34"/>
      <c r="VWD248" s="34"/>
      <c r="VWE248" s="34"/>
      <c r="VWF248" s="34"/>
      <c r="VWG248" s="34"/>
      <c r="VWH248" s="34"/>
      <c r="VWI248" s="34"/>
      <c r="VWJ248" s="34"/>
      <c r="VWK248" s="34"/>
      <c r="VWL248" s="34"/>
      <c r="VWM248" s="34"/>
      <c r="VWN248" s="34"/>
      <c r="VWO248" s="34"/>
      <c r="VWP248" s="34"/>
      <c r="VWQ248" s="34"/>
      <c r="VWR248" s="34"/>
      <c r="VWS248" s="34"/>
      <c r="VWT248" s="34"/>
      <c r="VWU248" s="34"/>
      <c r="VWV248" s="34"/>
      <c r="VWW248" s="34"/>
      <c r="VWX248" s="34"/>
      <c r="VWY248" s="34"/>
      <c r="VWZ248" s="34"/>
      <c r="VXA248" s="34"/>
      <c r="VXB248" s="34"/>
      <c r="VXC248" s="34"/>
      <c r="VXD248" s="34"/>
      <c r="VXE248" s="34"/>
      <c r="VXF248" s="34"/>
      <c r="VXG248" s="34"/>
      <c r="VXH248" s="34"/>
      <c r="VXI248" s="34"/>
      <c r="VXJ248" s="34"/>
      <c r="VXK248" s="34"/>
      <c r="VXL248" s="34"/>
      <c r="VXM248" s="34"/>
      <c r="VXN248" s="34"/>
      <c r="VXO248" s="34"/>
      <c r="VXP248" s="34"/>
      <c r="VXQ248" s="34"/>
      <c r="VXR248" s="34"/>
      <c r="VXS248" s="34"/>
      <c r="VXT248" s="34"/>
      <c r="VXU248" s="34"/>
      <c r="VXV248" s="34"/>
      <c r="VXW248" s="34"/>
      <c r="VXX248" s="34"/>
      <c r="VXY248" s="34"/>
      <c r="VXZ248" s="34"/>
      <c r="VYA248" s="34"/>
      <c r="VYB248" s="34"/>
      <c r="VYC248" s="34"/>
      <c r="VYD248" s="34"/>
      <c r="VYE248" s="34"/>
      <c r="VYF248" s="34"/>
      <c r="VYG248" s="34"/>
      <c r="VYH248" s="34"/>
      <c r="VYI248" s="34"/>
      <c r="VYJ248" s="34"/>
      <c r="VYK248" s="34"/>
      <c r="VYL248" s="34"/>
      <c r="VYM248" s="34"/>
      <c r="VYN248" s="34"/>
      <c r="VYO248" s="34"/>
      <c r="VYP248" s="34"/>
      <c r="VYQ248" s="34"/>
      <c r="VYR248" s="34"/>
      <c r="VYS248" s="34"/>
      <c r="VYT248" s="34"/>
      <c r="VYU248" s="34"/>
      <c r="VYV248" s="34"/>
      <c r="VYW248" s="34"/>
      <c r="VYX248" s="34"/>
      <c r="VYY248" s="34"/>
      <c r="VYZ248" s="34"/>
      <c r="VZA248" s="34"/>
      <c r="VZB248" s="34"/>
      <c r="VZC248" s="34"/>
      <c r="VZD248" s="34"/>
      <c r="VZE248" s="34"/>
      <c r="VZF248" s="34"/>
      <c r="VZG248" s="34"/>
      <c r="VZH248" s="34"/>
      <c r="VZI248" s="34"/>
      <c r="VZJ248" s="34"/>
      <c r="VZK248" s="34"/>
      <c r="VZL248" s="34"/>
      <c r="VZM248" s="34"/>
      <c r="VZN248" s="34"/>
      <c r="VZO248" s="34"/>
      <c r="VZP248" s="34"/>
      <c r="VZQ248" s="34"/>
      <c r="VZR248" s="34"/>
      <c r="VZS248" s="34"/>
      <c r="VZT248" s="34"/>
      <c r="VZU248" s="34"/>
      <c r="VZV248" s="34"/>
      <c r="VZW248" s="34"/>
      <c r="VZX248" s="34"/>
      <c r="VZY248" s="34"/>
      <c r="VZZ248" s="34"/>
      <c r="WAA248" s="34"/>
      <c r="WAB248" s="34"/>
      <c r="WAC248" s="34"/>
      <c r="WAD248" s="34"/>
      <c r="WAE248" s="34"/>
      <c r="WAF248" s="34"/>
      <c r="WAG248" s="34"/>
      <c r="WAH248" s="34"/>
      <c r="WAI248" s="34"/>
      <c r="WAJ248" s="34"/>
      <c r="WAK248" s="34"/>
      <c r="WAL248" s="34"/>
      <c r="WAM248" s="34"/>
      <c r="WAN248" s="34"/>
      <c r="WAO248" s="34"/>
      <c r="WAP248" s="34"/>
      <c r="WAQ248" s="34"/>
      <c r="WAR248" s="34"/>
      <c r="WAS248" s="34"/>
      <c r="WAT248" s="34"/>
      <c r="WAU248" s="34"/>
      <c r="WAV248" s="34"/>
      <c r="WAW248" s="34"/>
      <c r="WAX248" s="34"/>
      <c r="WAY248" s="34"/>
      <c r="WAZ248" s="34"/>
      <c r="WBA248" s="34"/>
      <c r="WBB248" s="34"/>
      <c r="WBC248" s="34"/>
      <c r="WBD248" s="34"/>
      <c r="WBE248" s="34"/>
      <c r="WBF248" s="34"/>
      <c r="WBG248" s="34"/>
      <c r="WBH248" s="34"/>
      <c r="WBI248" s="34"/>
      <c r="WBJ248" s="34"/>
      <c r="WBK248" s="34"/>
      <c r="WBL248" s="34"/>
      <c r="WBM248" s="34"/>
      <c r="WBN248" s="34"/>
      <c r="WBO248" s="34"/>
      <c r="WBP248" s="34"/>
      <c r="WBQ248" s="34"/>
      <c r="WBR248" s="34"/>
      <c r="WBS248" s="34"/>
      <c r="WBT248" s="34"/>
      <c r="WBU248" s="34"/>
      <c r="WBV248" s="34"/>
      <c r="WBW248" s="34"/>
      <c r="WBX248" s="34"/>
      <c r="WBY248" s="34"/>
      <c r="WBZ248" s="34"/>
      <c r="WCA248" s="34"/>
      <c r="WCB248" s="34"/>
      <c r="WCC248" s="34"/>
      <c r="WCD248" s="34"/>
      <c r="WCE248" s="34"/>
      <c r="WCF248" s="34"/>
      <c r="WCG248" s="34"/>
      <c r="WCH248" s="34"/>
      <c r="WCI248" s="34"/>
      <c r="WCJ248" s="34"/>
      <c r="WCK248" s="34"/>
      <c r="WCL248" s="34"/>
      <c r="WCM248" s="34"/>
      <c r="WCN248" s="34"/>
      <c r="WCO248" s="34"/>
      <c r="WCP248" s="34"/>
      <c r="WCQ248" s="34"/>
      <c r="WCR248" s="34"/>
      <c r="WCS248" s="34"/>
      <c r="WCT248" s="34"/>
      <c r="WCU248" s="34"/>
      <c r="WCV248" s="34"/>
      <c r="WCW248" s="34"/>
      <c r="WCX248" s="34"/>
      <c r="WCY248" s="34"/>
      <c r="WCZ248" s="34"/>
      <c r="WDA248" s="34"/>
      <c r="WDB248" s="34"/>
      <c r="WDC248" s="34"/>
      <c r="WDD248" s="34"/>
      <c r="WDE248" s="34"/>
      <c r="WDF248" s="34"/>
      <c r="WDG248" s="34"/>
      <c r="WDH248" s="34"/>
      <c r="WDI248" s="34"/>
      <c r="WDJ248" s="34"/>
      <c r="WDK248" s="34"/>
      <c r="WDL248" s="34"/>
      <c r="WDM248" s="34"/>
      <c r="WDN248" s="34"/>
      <c r="WDO248" s="34"/>
      <c r="WDP248" s="34"/>
      <c r="WDQ248" s="34"/>
      <c r="WDR248" s="34"/>
      <c r="WDS248" s="34"/>
      <c r="WDT248" s="34"/>
      <c r="WDU248" s="34"/>
      <c r="WDV248" s="34"/>
      <c r="WDW248" s="34"/>
      <c r="WDX248" s="34"/>
      <c r="WDY248" s="34"/>
      <c r="WDZ248" s="34"/>
      <c r="WEA248" s="34"/>
      <c r="WEB248" s="34"/>
      <c r="WEC248" s="34"/>
      <c r="WED248" s="34"/>
      <c r="WEE248" s="34"/>
      <c r="WEF248" s="34"/>
      <c r="WEG248" s="34"/>
      <c r="WEH248" s="34"/>
      <c r="WEI248" s="34"/>
      <c r="WEJ248" s="34"/>
      <c r="WEK248" s="34"/>
      <c r="WEL248" s="34"/>
      <c r="WEM248" s="34"/>
      <c r="WEN248" s="34"/>
      <c r="WEO248" s="34"/>
      <c r="WEP248" s="34"/>
      <c r="WEQ248" s="34"/>
      <c r="WER248" s="34"/>
      <c r="WES248" s="34"/>
      <c r="WET248" s="34"/>
      <c r="WEU248" s="34"/>
      <c r="WEV248" s="34"/>
      <c r="WEW248" s="34"/>
      <c r="WEX248" s="34"/>
      <c r="WEY248" s="34"/>
      <c r="WEZ248" s="34"/>
      <c r="WFA248" s="34"/>
      <c r="WFB248" s="34"/>
      <c r="WFC248" s="34"/>
      <c r="WFD248" s="34"/>
      <c r="WFE248" s="34"/>
      <c r="WFF248" s="34"/>
      <c r="WFG248" s="34"/>
      <c r="WFH248" s="34"/>
      <c r="WFI248" s="34"/>
      <c r="WFJ248" s="34"/>
      <c r="WFK248" s="34"/>
      <c r="WFL248" s="34"/>
      <c r="WFM248" s="34"/>
      <c r="WFN248" s="34"/>
      <c r="WFO248" s="34"/>
      <c r="WFP248" s="34"/>
      <c r="WFQ248" s="34"/>
      <c r="WFR248" s="34"/>
      <c r="WFS248" s="34"/>
      <c r="WFT248" s="34"/>
      <c r="WFU248" s="34"/>
      <c r="WFV248" s="34"/>
      <c r="WFW248" s="34"/>
      <c r="WFX248" s="34"/>
      <c r="WFY248" s="34"/>
      <c r="WFZ248" s="34"/>
      <c r="WGA248" s="34"/>
      <c r="WGB248" s="34"/>
      <c r="WGC248" s="34"/>
      <c r="WGD248" s="34"/>
      <c r="WGE248" s="34"/>
      <c r="WGF248" s="34"/>
      <c r="WGG248" s="34"/>
      <c r="WGH248" s="34"/>
      <c r="WGI248" s="34"/>
      <c r="WGJ248" s="34"/>
      <c r="WGK248" s="34"/>
      <c r="WGL248" s="34"/>
      <c r="WGM248" s="34"/>
      <c r="WGN248" s="34"/>
      <c r="WGO248" s="34"/>
      <c r="WGP248" s="34"/>
      <c r="WGQ248" s="34"/>
      <c r="WGR248" s="34"/>
      <c r="WGS248" s="34"/>
      <c r="WGT248" s="34"/>
      <c r="WGU248" s="34"/>
      <c r="WGV248" s="34"/>
      <c r="WGW248" s="34"/>
      <c r="WGX248" s="34"/>
      <c r="WGY248" s="34"/>
      <c r="WGZ248" s="34"/>
      <c r="WHA248" s="34"/>
      <c r="WHB248" s="34"/>
      <c r="WHC248" s="34"/>
      <c r="WHD248" s="34"/>
      <c r="WHE248" s="34"/>
      <c r="WHF248" s="34"/>
      <c r="WHG248" s="34"/>
      <c r="WHH248" s="34"/>
      <c r="WHI248" s="34"/>
      <c r="WHJ248" s="34"/>
      <c r="WHK248" s="34"/>
      <c r="WHL248" s="34"/>
      <c r="WHM248" s="34"/>
      <c r="WHN248" s="34"/>
      <c r="WHO248" s="34"/>
      <c r="WHP248" s="34"/>
      <c r="WHQ248" s="34"/>
      <c r="WHR248" s="34"/>
      <c r="WHS248" s="34"/>
      <c r="WHT248" s="34"/>
      <c r="WHU248" s="34"/>
      <c r="WHV248" s="34"/>
      <c r="WHW248" s="34"/>
      <c r="WHX248" s="34"/>
      <c r="WHY248" s="34"/>
      <c r="WHZ248" s="34"/>
      <c r="WIA248" s="34"/>
      <c r="WIB248" s="34"/>
      <c r="WIC248" s="34"/>
      <c r="WID248" s="34"/>
      <c r="WIE248" s="34"/>
      <c r="WIF248" s="34"/>
      <c r="WIG248" s="34"/>
      <c r="WIH248" s="34"/>
      <c r="WII248" s="34"/>
      <c r="WIJ248" s="34"/>
      <c r="WIK248" s="34"/>
      <c r="WIL248" s="34"/>
      <c r="WIM248" s="34"/>
      <c r="WIN248" s="34"/>
      <c r="WIO248" s="34"/>
      <c r="WIP248" s="34"/>
      <c r="WIQ248" s="34"/>
      <c r="WIR248" s="34"/>
      <c r="WIS248" s="34"/>
      <c r="WIT248" s="34"/>
      <c r="WIU248" s="34"/>
      <c r="WIV248" s="34"/>
      <c r="WIW248" s="34"/>
      <c r="WIX248" s="34"/>
      <c r="WIY248" s="34"/>
      <c r="WIZ248" s="34"/>
      <c r="WJA248" s="34"/>
      <c r="WJB248" s="34"/>
      <c r="WJC248" s="34"/>
      <c r="WJD248" s="34"/>
      <c r="WJE248" s="34"/>
      <c r="WJF248" s="34"/>
      <c r="WJG248" s="34"/>
      <c r="WJH248" s="34"/>
      <c r="WJI248" s="34"/>
      <c r="WJJ248" s="34"/>
      <c r="WJK248" s="34"/>
      <c r="WJL248" s="34"/>
      <c r="WJM248" s="34"/>
      <c r="WJN248" s="34"/>
      <c r="WJO248" s="34"/>
      <c r="WJP248" s="34"/>
      <c r="WJQ248" s="34"/>
      <c r="WJR248" s="34"/>
      <c r="WJS248" s="34"/>
      <c r="WJT248" s="34"/>
      <c r="WJU248" s="34"/>
      <c r="WJV248" s="34"/>
      <c r="WJW248" s="34"/>
      <c r="WJX248" s="34"/>
      <c r="WJY248" s="34"/>
      <c r="WJZ248" s="34"/>
      <c r="WKA248" s="34"/>
      <c r="WKB248" s="34"/>
      <c r="WKC248" s="34"/>
      <c r="WKD248" s="34"/>
      <c r="WKE248" s="34"/>
      <c r="WKF248" s="34"/>
      <c r="WKG248" s="34"/>
      <c r="WKH248" s="34"/>
      <c r="WKI248" s="34"/>
      <c r="WKJ248" s="34"/>
      <c r="WKK248" s="34"/>
      <c r="WKL248" s="34"/>
      <c r="WKM248" s="34"/>
      <c r="WKN248" s="34"/>
      <c r="WKO248" s="34"/>
      <c r="WKP248" s="34"/>
      <c r="WKQ248" s="34"/>
      <c r="WKR248" s="34"/>
      <c r="WKS248" s="34"/>
      <c r="WKT248" s="34"/>
      <c r="WKU248" s="34"/>
      <c r="WKV248" s="34"/>
      <c r="WKW248" s="34"/>
      <c r="WKX248" s="34"/>
      <c r="WKY248" s="34"/>
      <c r="WKZ248" s="34"/>
      <c r="WLA248" s="34"/>
      <c r="WLB248" s="34"/>
      <c r="WLC248" s="34"/>
      <c r="WLD248" s="34"/>
      <c r="WLE248" s="34"/>
      <c r="WLF248" s="34"/>
      <c r="WLG248" s="34"/>
      <c r="WLH248" s="34"/>
      <c r="WLI248" s="34"/>
      <c r="WLJ248" s="34"/>
      <c r="WLK248" s="34"/>
      <c r="WLL248" s="34"/>
      <c r="WLM248" s="34"/>
      <c r="WLN248" s="34"/>
      <c r="WLO248" s="34"/>
      <c r="WLP248" s="34"/>
      <c r="WLQ248" s="34"/>
      <c r="WLR248" s="34"/>
      <c r="WLS248" s="34"/>
      <c r="WLT248" s="34"/>
      <c r="WLU248" s="34"/>
      <c r="WLV248" s="34"/>
      <c r="WLW248" s="34"/>
      <c r="WLX248" s="34"/>
      <c r="WLY248" s="34"/>
      <c r="WLZ248" s="34"/>
      <c r="WMA248" s="34"/>
      <c r="WMB248" s="34"/>
      <c r="WMC248" s="34"/>
      <c r="WMD248" s="34"/>
      <c r="WME248" s="34"/>
      <c r="WMF248" s="34"/>
      <c r="WMG248" s="34"/>
      <c r="WMH248" s="34"/>
      <c r="WMI248" s="34"/>
      <c r="WMJ248" s="34"/>
      <c r="WMK248" s="34"/>
      <c r="WML248" s="34"/>
      <c r="WMM248" s="34"/>
      <c r="WMN248" s="34"/>
      <c r="WMO248" s="34"/>
      <c r="WMP248" s="34"/>
      <c r="WMQ248" s="34"/>
      <c r="WMR248" s="34"/>
      <c r="WMS248" s="34"/>
      <c r="WMT248" s="34"/>
      <c r="WMU248" s="34"/>
      <c r="WMV248" s="34"/>
      <c r="WMW248" s="34"/>
      <c r="WMX248" s="34"/>
      <c r="WMY248" s="34"/>
      <c r="WMZ248" s="34"/>
      <c r="WNA248" s="34"/>
      <c r="WNB248" s="34"/>
      <c r="WNC248" s="34"/>
      <c r="WND248" s="34"/>
      <c r="WNE248" s="34"/>
      <c r="WNF248" s="34"/>
      <c r="WNG248" s="34"/>
      <c r="WNH248" s="34"/>
      <c r="WNI248" s="34"/>
      <c r="WNJ248" s="34"/>
      <c r="WNK248" s="34"/>
      <c r="WNL248" s="34"/>
      <c r="WNM248" s="34"/>
      <c r="WNN248" s="34"/>
      <c r="WNO248" s="34"/>
      <c r="WNP248" s="34"/>
      <c r="WNQ248" s="34"/>
      <c r="WNR248" s="34"/>
      <c r="WNS248" s="34"/>
      <c r="WNT248" s="34"/>
      <c r="WNU248" s="34"/>
      <c r="WNV248" s="34"/>
      <c r="WNW248" s="34"/>
      <c r="WNX248" s="34"/>
      <c r="WNY248" s="34"/>
      <c r="WNZ248" s="34"/>
      <c r="WOA248" s="34"/>
      <c r="WOB248" s="34"/>
      <c r="WOC248" s="34"/>
      <c r="WOD248" s="34"/>
      <c r="WOE248" s="34"/>
      <c r="WOF248" s="34"/>
      <c r="WOG248" s="34"/>
      <c r="WOH248" s="34"/>
      <c r="WOI248" s="34"/>
      <c r="WOJ248" s="34"/>
      <c r="WOK248" s="34"/>
      <c r="WOL248" s="34"/>
      <c r="WOM248" s="34"/>
      <c r="WON248" s="34"/>
      <c r="WOO248" s="34"/>
      <c r="WOP248" s="34"/>
      <c r="WOQ248" s="34"/>
      <c r="WOR248" s="34"/>
      <c r="WOS248" s="34"/>
      <c r="WOT248" s="34"/>
      <c r="WOU248" s="34"/>
      <c r="WOV248" s="34"/>
      <c r="WOW248" s="34"/>
      <c r="WOX248" s="34"/>
      <c r="WOY248" s="34"/>
      <c r="WOZ248" s="34"/>
      <c r="WPA248" s="34"/>
      <c r="WPB248" s="34"/>
      <c r="WPC248" s="34"/>
      <c r="WPD248" s="34"/>
      <c r="WPE248" s="34"/>
      <c r="WPF248" s="34"/>
      <c r="WPG248" s="34"/>
      <c r="WPH248" s="34"/>
      <c r="WPI248" s="34"/>
      <c r="WPJ248" s="34"/>
      <c r="WPK248" s="34"/>
      <c r="WPL248" s="34"/>
      <c r="WPM248" s="34"/>
      <c r="WPN248" s="34"/>
      <c r="WPO248" s="34"/>
      <c r="WPP248" s="34"/>
      <c r="WPQ248" s="34"/>
      <c r="WPR248" s="34"/>
      <c r="WPS248" s="34"/>
      <c r="WPT248" s="34"/>
      <c r="WPU248" s="34"/>
      <c r="WPV248" s="34"/>
      <c r="WPW248" s="34"/>
      <c r="WPX248" s="34"/>
      <c r="WPY248" s="34"/>
      <c r="WPZ248" s="34"/>
      <c r="WQA248" s="34"/>
      <c r="WQB248" s="34"/>
      <c r="WQC248" s="34"/>
      <c r="WQD248" s="34"/>
      <c r="WQE248" s="34"/>
      <c r="WQF248" s="34"/>
      <c r="WQG248" s="34"/>
      <c r="WQH248" s="34"/>
      <c r="WQI248" s="34"/>
      <c r="WQJ248" s="34"/>
      <c r="WQK248" s="34"/>
      <c r="WQL248" s="34"/>
      <c r="WQM248" s="34"/>
      <c r="WQN248" s="34"/>
      <c r="WQO248" s="34"/>
      <c r="WQP248" s="34"/>
      <c r="WQQ248" s="34"/>
      <c r="WQR248" s="34"/>
      <c r="WQS248" s="34"/>
      <c r="WQT248" s="34"/>
      <c r="WQU248" s="34"/>
      <c r="WQV248" s="34"/>
      <c r="WQW248" s="34"/>
      <c r="WQX248" s="34"/>
      <c r="WQY248" s="34"/>
      <c r="WQZ248" s="34"/>
      <c r="WRA248" s="34"/>
      <c r="WRB248" s="34"/>
      <c r="WRC248" s="34"/>
      <c r="WRD248" s="34"/>
      <c r="WRE248" s="34"/>
      <c r="WRF248" s="34"/>
      <c r="WRG248" s="34"/>
      <c r="WRH248" s="34"/>
      <c r="WRI248" s="34"/>
      <c r="WRJ248" s="34"/>
      <c r="WRK248" s="34"/>
      <c r="WRL248" s="34"/>
      <c r="WRM248" s="34"/>
      <c r="WRN248" s="34"/>
      <c r="WRO248" s="34"/>
      <c r="WRP248" s="34"/>
      <c r="WRQ248" s="34"/>
      <c r="WRR248" s="34"/>
      <c r="WRS248" s="34"/>
      <c r="WRT248" s="34"/>
      <c r="WRU248" s="34"/>
      <c r="WRV248" s="34"/>
      <c r="WRW248" s="34"/>
      <c r="WRX248" s="34"/>
      <c r="WRY248" s="34"/>
      <c r="WRZ248" s="34"/>
      <c r="WSA248" s="34"/>
      <c r="WSB248" s="34"/>
      <c r="WSC248" s="34"/>
      <c r="WSD248" s="34"/>
      <c r="WSE248" s="34"/>
      <c r="WSF248" s="34"/>
      <c r="WSG248" s="34"/>
      <c r="WSH248" s="34"/>
      <c r="WSI248" s="34"/>
      <c r="WSJ248" s="34"/>
      <c r="WSK248" s="34"/>
      <c r="WSL248" s="34"/>
      <c r="WSM248" s="34"/>
      <c r="WSN248" s="34"/>
      <c r="WSO248" s="34"/>
      <c r="WSP248" s="34"/>
      <c r="WSQ248" s="34"/>
      <c r="WSR248" s="34"/>
      <c r="WSS248" s="34"/>
      <c r="WST248" s="34"/>
      <c r="WSU248" s="34"/>
      <c r="WSV248" s="34"/>
      <c r="WSW248" s="34"/>
      <c r="WSX248" s="34"/>
      <c r="WSY248" s="34"/>
      <c r="WSZ248" s="34"/>
      <c r="WTA248" s="34"/>
      <c r="WTB248" s="34"/>
      <c r="WTC248" s="34"/>
      <c r="WTD248" s="34"/>
      <c r="WTE248" s="34"/>
      <c r="WTF248" s="34"/>
      <c r="WTG248" s="34"/>
      <c r="WTH248" s="34"/>
      <c r="WTI248" s="34"/>
      <c r="WTJ248" s="34"/>
      <c r="WTK248" s="34"/>
      <c r="WTL248" s="34"/>
      <c r="WTM248" s="34"/>
      <c r="WTN248" s="34"/>
      <c r="WTO248" s="34"/>
      <c r="WTP248" s="34"/>
      <c r="WTQ248" s="34"/>
      <c r="WTR248" s="34"/>
      <c r="WTS248" s="34"/>
      <c r="WTT248" s="34"/>
      <c r="WTU248" s="34"/>
      <c r="WTV248" s="34"/>
      <c r="WTW248" s="34"/>
      <c r="WTX248" s="34"/>
      <c r="WTY248" s="34"/>
      <c r="WTZ248" s="34"/>
      <c r="WUA248" s="34"/>
      <c r="WUB248" s="34"/>
      <c r="WUC248" s="34"/>
      <c r="WUD248" s="34"/>
      <c r="WUE248" s="34"/>
      <c r="WUF248" s="34"/>
      <c r="WUG248" s="34"/>
      <c r="WUH248" s="34"/>
      <c r="WUI248" s="34"/>
      <c r="WUJ248" s="34"/>
      <c r="WUK248" s="34"/>
      <c r="WUL248" s="34"/>
      <c r="WUM248" s="34"/>
      <c r="WUN248" s="34"/>
      <c r="WUO248" s="34"/>
      <c r="WUP248" s="34"/>
      <c r="WUQ248" s="34"/>
      <c r="WUR248" s="34"/>
      <c r="WUS248" s="34"/>
      <c r="WUT248" s="34"/>
      <c r="WUU248" s="34"/>
      <c r="WUV248" s="34"/>
      <c r="WUW248" s="34"/>
      <c r="WUX248" s="34"/>
      <c r="WUY248" s="34"/>
      <c r="WUZ248" s="34"/>
      <c r="WVA248" s="34"/>
      <c r="WVB248" s="34"/>
      <c r="WVC248" s="34"/>
      <c r="WVD248" s="34"/>
      <c r="WVE248" s="34"/>
      <c r="WVF248" s="34"/>
      <c r="WVG248" s="34"/>
      <c r="WVH248" s="34"/>
      <c r="WVI248" s="34"/>
      <c r="WVJ248" s="34"/>
      <c r="WVK248" s="34"/>
      <c r="WVL248" s="34"/>
      <c r="WVM248" s="34"/>
      <c r="WVN248" s="34"/>
      <c r="WVO248" s="34"/>
      <c r="WVP248" s="34"/>
      <c r="WVQ248" s="34"/>
      <c r="WVR248" s="34"/>
      <c r="WVS248" s="34"/>
      <c r="WVT248" s="34"/>
      <c r="WVU248" s="34"/>
      <c r="WVV248" s="34"/>
      <c r="WVW248" s="34"/>
      <c r="WVX248" s="34"/>
      <c r="WVY248" s="34"/>
      <c r="WVZ248" s="34"/>
      <c r="WWA248" s="34"/>
      <c r="WWB248" s="34"/>
      <c r="WWC248" s="34"/>
      <c r="WWD248" s="34"/>
      <c r="WWE248" s="34"/>
      <c r="WWF248" s="34"/>
      <c r="WWG248" s="34"/>
      <c r="WWH248" s="34"/>
      <c r="WWI248" s="34"/>
      <c r="WWJ248" s="34"/>
      <c r="WWK248" s="34"/>
      <c r="WWL248" s="34"/>
      <c r="WWM248" s="34"/>
      <c r="WWN248" s="34"/>
      <c r="WWO248" s="34"/>
      <c r="WWP248" s="34"/>
      <c r="WWQ248" s="34"/>
      <c r="WWR248" s="34"/>
      <c r="WWS248" s="34"/>
      <c r="WWT248" s="34"/>
      <c r="WWU248" s="34"/>
      <c r="WWV248" s="34"/>
      <c r="WWW248" s="34"/>
      <c r="WWX248" s="34"/>
      <c r="WWY248" s="34"/>
      <c r="WWZ248" s="34"/>
      <c r="WXA248" s="34"/>
      <c r="WXB248" s="34"/>
      <c r="WXC248" s="34"/>
      <c r="WXD248" s="34"/>
      <c r="WXE248" s="34"/>
      <c r="WXF248" s="34"/>
      <c r="WXG248" s="34"/>
      <c r="WXH248" s="34"/>
      <c r="WXI248" s="34"/>
      <c r="WXJ248" s="34"/>
      <c r="WXK248" s="34"/>
      <c r="WXL248" s="34"/>
      <c r="WXM248" s="34"/>
      <c r="WXN248" s="34"/>
      <c r="WXO248" s="34"/>
      <c r="WXP248" s="34"/>
      <c r="WXQ248" s="34"/>
      <c r="WXR248" s="34"/>
      <c r="WXS248" s="34"/>
      <c r="WXT248" s="34"/>
      <c r="WXU248" s="34"/>
      <c r="WXV248" s="34"/>
      <c r="WXW248" s="34"/>
      <c r="WXX248" s="34"/>
      <c r="WXY248" s="34"/>
      <c r="WXZ248" s="34"/>
      <c r="WYA248" s="34"/>
      <c r="WYB248" s="34"/>
      <c r="WYC248" s="34"/>
      <c r="WYD248" s="34"/>
      <c r="WYE248" s="34"/>
      <c r="WYF248" s="34"/>
      <c r="WYG248" s="34"/>
      <c r="WYH248" s="34"/>
      <c r="WYI248" s="34"/>
      <c r="WYJ248" s="34"/>
      <c r="WYK248" s="34"/>
      <c r="WYL248" s="34"/>
      <c r="WYM248" s="34"/>
      <c r="WYN248" s="34"/>
      <c r="WYO248" s="34"/>
      <c r="WYP248" s="34"/>
      <c r="WYQ248" s="34"/>
      <c r="WYR248" s="34"/>
      <c r="WYS248" s="34"/>
      <c r="WYT248" s="34"/>
      <c r="WYU248" s="34"/>
      <c r="WYV248" s="34"/>
      <c r="WYW248" s="34"/>
      <c r="WYX248" s="34"/>
      <c r="WYY248" s="34"/>
      <c r="WYZ248" s="34"/>
      <c r="WZA248" s="34"/>
      <c r="WZB248" s="34"/>
      <c r="WZC248" s="34"/>
      <c r="WZD248" s="34"/>
      <c r="WZE248" s="34"/>
      <c r="WZF248" s="34"/>
      <c r="WZG248" s="34"/>
      <c r="WZH248" s="34"/>
      <c r="WZI248" s="34"/>
      <c r="WZJ248" s="34"/>
      <c r="WZK248" s="34"/>
      <c r="WZL248" s="34"/>
      <c r="WZM248" s="34"/>
      <c r="WZN248" s="34"/>
      <c r="WZO248" s="34"/>
      <c r="WZP248" s="34"/>
      <c r="WZQ248" s="34"/>
      <c r="WZR248" s="34"/>
      <c r="WZS248" s="34"/>
      <c r="WZT248" s="34"/>
      <c r="WZU248" s="34"/>
      <c r="WZV248" s="34"/>
      <c r="WZW248" s="34"/>
      <c r="WZX248" s="34"/>
      <c r="WZY248" s="34"/>
      <c r="WZZ248" s="34"/>
      <c r="XAA248" s="34"/>
      <c r="XAB248" s="34"/>
      <c r="XAC248" s="34"/>
      <c r="XAD248" s="34"/>
      <c r="XAE248" s="34"/>
      <c r="XAF248" s="34"/>
      <c r="XAG248" s="34"/>
      <c r="XAH248" s="34"/>
      <c r="XAI248" s="34"/>
      <c r="XAJ248" s="34"/>
      <c r="XAK248" s="34"/>
      <c r="XAL248" s="34"/>
      <c r="XAM248" s="34"/>
      <c r="XAN248" s="34"/>
      <c r="XAO248" s="34"/>
      <c r="XAP248" s="34"/>
      <c r="XAQ248" s="34"/>
      <c r="XAR248" s="34"/>
      <c r="XAS248" s="34"/>
      <c r="XAT248" s="34"/>
      <c r="XAU248" s="34"/>
      <c r="XAV248" s="34"/>
      <c r="XAW248" s="34"/>
      <c r="XAX248" s="34"/>
      <c r="XAY248" s="34"/>
      <c r="XAZ248" s="34"/>
      <c r="XBA248" s="34"/>
      <c r="XBB248" s="34"/>
      <c r="XBC248" s="34"/>
      <c r="XBD248" s="34"/>
      <c r="XBE248" s="34"/>
      <c r="XBF248" s="34"/>
      <c r="XBG248" s="34"/>
      <c r="XBH248" s="34"/>
      <c r="XBI248" s="34"/>
      <c r="XBJ248" s="34"/>
      <c r="XBK248" s="34"/>
      <c r="XBL248" s="34"/>
      <c r="XBM248" s="34"/>
      <c r="XBN248" s="34"/>
      <c r="XBO248" s="34"/>
      <c r="XBP248" s="34"/>
      <c r="XBQ248" s="34"/>
      <c r="XBR248" s="34"/>
      <c r="XBS248" s="34"/>
      <c r="XBT248" s="34"/>
      <c r="XBU248" s="34"/>
      <c r="XBV248" s="34"/>
      <c r="XBW248" s="34"/>
      <c r="XBX248" s="34"/>
      <c r="XBY248" s="34"/>
      <c r="XBZ248" s="34"/>
      <c r="XCA248" s="34"/>
      <c r="XCB248" s="34"/>
      <c r="XCC248" s="34"/>
      <c r="XCD248" s="34"/>
      <c r="XCE248" s="34"/>
      <c r="XCF248" s="34"/>
      <c r="XCG248" s="34"/>
      <c r="XCH248" s="34"/>
      <c r="XCI248" s="34"/>
      <c r="XCJ248" s="34"/>
      <c r="XCK248" s="34"/>
      <c r="XCL248" s="34"/>
      <c r="XCM248" s="34"/>
      <c r="XCN248" s="34"/>
      <c r="XCO248" s="34"/>
      <c r="XCP248" s="34"/>
      <c r="XCQ248" s="34"/>
      <c r="XCR248" s="34"/>
      <c r="XCS248" s="34"/>
      <c r="XCT248" s="34"/>
      <c r="XCU248" s="34"/>
      <c r="XCV248" s="34"/>
      <c r="XCW248" s="34"/>
      <c r="XCX248" s="34"/>
      <c r="XCY248" s="34"/>
      <c r="XCZ248" s="34"/>
      <c r="XDA248" s="34"/>
      <c r="XDB248" s="34"/>
      <c r="XDC248" s="34"/>
      <c r="XDD248" s="34"/>
      <c r="XDE248" s="34"/>
      <c r="XDF248" s="34"/>
      <c r="XDG248" s="34"/>
      <c r="XDH248" s="34"/>
      <c r="XDI248" s="34"/>
      <c r="XDJ248" s="34"/>
      <c r="XDK248" s="34"/>
      <c r="XDL248" s="34"/>
      <c r="XDM248" s="34"/>
      <c r="XDN248" s="34"/>
      <c r="XDO248" s="34"/>
      <c r="XDP248" s="34"/>
      <c r="XDQ248" s="34"/>
      <c r="XDR248" s="34"/>
      <c r="XDS248" s="34"/>
      <c r="XDT248" s="34"/>
      <c r="XDU248" s="34"/>
      <c r="XDV248" s="34"/>
      <c r="XDW248" s="34"/>
      <c r="XDX248" s="34"/>
      <c r="XDY248" s="34"/>
      <c r="XDZ248" s="34"/>
      <c r="XEA248" s="34"/>
      <c r="XEB248" s="34"/>
      <c r="XEC248" s="34"/>
      <c r="XED248" s="34"/>
      <c r="XEE248" s="34"/>
      <c r="XEF248" s="34"/>
      <c r="XEG248" s="34"/>
      <c r="XEH248" s="34"/>
      <c r="XEI248" s="34"/>
      <c r="XEJ248" s="34"/>
      <c r="XEK248" s="34"/>
      <c r="XEL248" s="34"/>
      <c r="XEM248" s="34"/>
      <c r="XEN248" s="34"/>
    </row>
    <row r="249" spans="1:16368" s="5" customFormat="1" ht="31.4" x14ac:dyDescent="0.25">
      <c r="A249" s="27" t="s">
        <v>293</v>
      </c>
      <c r="B249" s="126" t="s">
        <v>337</v>
      </c>
      <c r="C249" s="131"/>
      <c r="D249" s="77">
        <f>D250+D263+D271</f>
        <v>45074</v>
      </c>
      <c r="E249" s="77">
        <f>E250+E263+E271</f>
        <v>45074</v>
      </c>
    </row>
    <row r="250" spans="1:16368" s="5" customFormat="1" ht="15.7" x14ac:dyDescent="0.25">
      <c r="A250" s="20" t="s">
        <v>534</v>
      </c>
      <c r="B250" s="130" t="s">
        <v>294</v>
      </c>
      <c r="C250" s="136"/>
      <c r="D250" s="79">
        <f>D251+D256+D260</f>
        <v>32264</v>
      </c>
      <c r="E250" s="79">
        <f>E251+E256+E260</f>
        <v>32264</v>
      </c>
    </row>
    <row r="251" spans="1:16368" s="5" customFormat="1" ht="47.05" x14ac:dyDescent="0.25">
      <c r="A251" s="14" t="s">
        <v>39</v>
      </c>
      <c r="B251" s="140" t="s">
        <v>294</v>
      </c>
      <c r="C251" s="131">
        <v>100</v>
      </c>
      <c r="D251" s="73">
        <f>D252</f>
        <v>29131</v>
      </c>
      <c r="E251" s="73">
        <f>E252</f>
        <v>29131</v>
      </c>
    </row>
    <row r="252" spans="1:16368" s="5" customFormat="1" ht="15.7" x14ac:dyDescent="0.25">
      <c r="A252" s="14" t="s">
        <v>8</v>
      </c>
      <c r="B252" s="140" t="s">
        <v>294</v>
      </c>
      <c r="C252" s="131">
        <v>120</v>
      </c>
      <c r="D252" s="73">
        <f>SUM(D253:D255)</f>
        <v>29131</v>
      </c>
      <c r="E252" s="73">
        <f>SUM(E253:E255)</f>
        <v>29131</v>
      </c>
    </row>
    <row r="253" spans="1:16368" s="5" customFormat="1" ht="15.7" x14ac:dyDescent="0.2">
      <c r="A253" s="31" t="s">
        <v>289</v>
      </c>
      <c r="B253" s="140" t="s">
        <v>294</v>
      </c>
      <c r="C253" s="131" t="s">
        <v>75</v>
      </c>
      <c r="D253" s="73">
        <v>16770</v>
      </c>
      <c r="E253" s="73">
        <v>16770</v>
      </c>
    </row>
    <row r="254" spans="1:16368" s="5" customFormat="1" ht="31.4" x14ac:dyDescent="0.2">
      <c r="A254" s="31" t="s">
        <v>76</v>
      </c>
      <c r="B254" s="140" t="s">
        <v>294</v>
      </c>
      <c r="C254" s="131" t="s">
        <v>77</v>
      </c>
      <c r="D254" s="73">
        <v>5604</v>
      </c>
      <c r="E254" s="73">
        <v>5604</v>
      </c>
    </row>
    <row r="255" spans="1:16368" s="5" customFormat="1" ht="31.4" x14ac:dyDescent="0.25">
      <c r="A255" s="188" t="s">
        <v>158</v>
      </c>
      <c r="B255" s="140" t="s">
        <v>294</v>
      </c>
      <c r="C255" s="131" t="s">
        <v>157</v>
      </c>
      <c r="D255" s="73">
        <v>6757</v>
      </c>
      <c r="E255" s="73">
        <v>6757</v>
      </c>
    </row>
    <row r="256" spans="1:16368" s="5" customFormat="1" ht="15.7" x14ac:dyDescent="0.25">
      <c r="A256" s="14" t="s">
        <v>22</v>
      </c>
      <c r="B256" s="140" t="s">
        <v>294</v>
      </c>
      <c r="C256" s="131">
        <v>200</v>
      </c>
      <c r="D256" s="73">
        <f>D257</f>
        <v>3081</v>
      </c>
      <c r="E256" s="73">
        <f>E257</f>
        <v>3081</v>
      </c>
    </row>
    <row r="257" spans="1:5" ht="31.4" x14ac:dyDescent="0.25">
      <c r="A257" s="14" t="s">
        <v>17</v>
      </c>
      <c r="B257" s="140" t="s">
        <v>294</v>
      </c>
      <c r="C257" s="131">
        <v>240</v>
      </c>
      <c r="D257" s="73">
        <f>D258+D259</f>
        <v>3081</v>
      </c>
      <c r="E257" s="73">
        <f>E258+E259</f>
        <v>3081</v>
      </c>
    </row>
    <row r="258" spans="1:5" s="5" customFormat="1" ht="31.4" x14ac:dyDescent="0.25">
      <c r="A258" s="14" t="s">
        <v>428</v>
      </c>
      <c r="B258" s="140" t="s">
        <v>294</v>
      </c>
      <c r="C258" s="131" t="s">
        <v>429</v>
      </c>
      <c r="D258" s="73">
        <v>718</v>
      </c>
      <c r="E258" s="73">
        <v>718</v>
      </c>
    </row>
    <row r="259" spans="1:5" s="5" customFormat="1" ht="15.7" x14ac:dyDescent="0.25">
      <c r="A259" s="14" t="s">
        <v>738</v>
      </c>
      <c r="B259" s="140" t="s">
        <v>294</v>
      </c>
      <c r="C259" s="131" t="s">
        <v>78</v>
      </c>
      <c r="D259" s="73">
        <v>2363</v>
      </c>
      <c r="E259" s="73">
        <v>2363</v>
      </c>
    </row>
    <row r="260" spans="1:5" s="5" customFormat="1" ht="15.7" x14ac:dyDescent="0.25">
      <c r="A260" s="14" t="s">
        <v>13</v>
      </c>
      <c r="B260" s="140" t="s">
        <v>294</v>
      </c>
      <c r="C260" s="131">
        <v>800</v>
      </c>
      <c r="D260" s="73">
        <f t="shared" ref="D260:E261" si="63">D261</f>
        <v>52</v>
      </c>
      <c r="E260" s="73">
        <f t="shared" si="63"/>
        <v>52</v>
      </c>
    </row>
    <row r="261" spans="1:5" s="5" customFormat="1" ht="15.7" x14ac:dyDescent="0.25">
      <c r="A261" s="14" t="s">
        <v>35</v>
      </c>
      <c r="B261" s="140" t="s">
        <v>294</v>
      </c>
      <c r="C261" s="131">
        <v>850</v>
      </c>
      <c r="D261" s="73">
        <f t="shared" si="63"/>
        <v>52</v>
      </c>
      <c r="E261" s="73">
        <f t="shared" si="63"/>
        <v>52</v>
      </c>
    </row>
    <row r="262" spans="1:5" s="5" customFormat="1" ht="15.7" x14ac:dyDescent="0.25">
      <c r="A262" s="14" t="s">
        <v>79</v>
      </c>
      <c r="B262" s="140" t="s">
        <v>294</v>
      </c>
      <c r="C262" s="131" t="s">
        <v>80</v>
      </c>
      <c r="D262" s="73">
        <v>52</v>
      </c>
      <c r="E262" s="73">
        <v>52</v>
      </c>
    </row>
    <row r="263" spans="1:5" s="5" customFormat="1" ht="15.7" x14ac:dyDescent="0.25">
      <c r="A263" s="20" t="s">
        <v>121</v>
      </c>
      <c r="B263" s="130" t="s">
        <v>295</v>
      </c>
      <c r="C263" s="136"/>
      <c r="D263" s="79">
        <f>D264</f>
        <v>160</v>
      </c>
      <c r="E263" s="79">
        <f>E264</f>
        <v>160</v>
      </c>
    </row>
    <row r="264" spans="1:5" s="5" customFormat="1" ht="15.7" x14ac:dyDescent="0.25">
      <c r="A264" s="20" t="s">
        <v>95</v>
      </c>
      <c r="B264" s="130" t="s">
        <v>296</v>
      </c>
      <c r="C264" s="136"/>
      <c r="D264" s="79">
        <f>D265+D268</f>
        <v>160</v>
      </c>
      <c r="E264" s="79">
        <f>E265+E268</f>
        <v>160</v>
      </c>
    </row>
    <row r="265" spans="1:5" ht="15.7" x14ac:dyDescent="0.25">
      <c r="A265" s="15" t="s">
        <v>22</v>
      </c>
      <c r="B265" s="143" t="s">
        <v>296</v>
      </c>
      <c r="C265" s="133" t="s">
        <v>15</v>
      </c>
      <c r="D265" s="73">
        <f t="shared" ref="D265:E266" si="64">D266</f>
        <v>150</v>
      </c>
      <c r="E265" s="73">
        <f t="shared" si="64"/>
        <v>150</v>
      </c>
    </row>
    <row r="266" spans="1:5" ht="31.4" x14ac:dyDescent="0.25">
      <c r="A266" s="15" t="s">
        <v>17</v>
      </c>
      <c r="B266" s="143" t="s">
        <v>296</v>
      </c>
      <c r="C266" s="133" t="s">
        <v>16</v>
      </c>
      <c r="D266" s="73">
        <f t="shared" si="64"/>
        <v>150</v>
      </c>
      <c r="E266" s="73">
        <f t="shared" si="64"/>
        <v>150</v>
      </c>
    </row>
    <row r="267" spans="1:5" ht="31.4" x14ac:dyDescent="0.25">
      <c r="A267" s="14" t="s">
        <v>428</v>
      </c>
      <c r="B267" s="143" t="s">
        <v>296</v>
      </c>
      <c r="C267" s="131" t="s">
        <v>429</v>
      </c>
      <c r="D267" s="73">
        <v>150</v>
      </c>
      <c r="E267" s="73">
        <v>150</v>
      </c>
    </row>
    <row r="268" spans="1:5" ht="31.4" x14ac:dyDescent="0.25">
      <c r="A268" s="15" t="s">
        <v>18</v>
      </c>
      <c r="B268" s="143" t="s">
        <v>296</v>
      </c>
      <c r="C268" s="133" t="s">
        <v>20</v>
      </c>
      <c r="D268" s="73">
        <f t="shared" ref="D268:E269" si="65">D269</f>
        <v>10</v>
      </c>
      <c r="E268" s="73">
        <f t="shared" si="65"/>
        <v>10</v>
      </c>
    </row>
    <row r="269" spans="1:5" ht="15.7" x14ac:dyDescent="0.25">
      <c r="A269" s="15" t="s">
        <v>25</v>
      </c>
      <c r="B269" s="143" t="s">
        <v>296</v>
      </c>
      <c r="C269" s="133" t="s">
        <v>26</v>
      </c>
      <c r="D269" s="73">
        <f t="shared" si="65"/>
        <v>10</v>
      </c>
      <c r="E269" s="73">
        <f t="shared" si="65"/>
        <v>10</v>
      </c>
    </row>
    <row r="270" spans="1:5" ht="15.7" x14ac:dyDescent="0.25">
      <c r="A270" s="15" t="s">
        <v>83</v>
      </c>
      <c r="B270" s="143" t="s">
        <v>296</v>
      </c>
      <c r="C270" s="133" t="s">
        <v>84</v>
      </c>
      <c r="D270" s="73">
        <v>10</v>
      </c>
      <c r="E270" s="73">
        <v>10</v>
      </c>
    </row>
    <row r="271" spans="1:5" ht="15.7" x14ac:dyDescent="0.25">
      <c r="A271" s="20" t="s">
        <v>576</v>
      </c>
      <c r="B271" s="130" t="s">
        <v>297</v>
      </c>
      <c r="C271" s="136"/>
      <c r="D271" s="79">
        <f>D272+D277+D281</f>
        <v>12650</v>
      </c>
      <c r="E271" s="79">
        <f>E272+E277+E281</f>
        <v>12650</v>
      </c>
    </row>
    <row r="272" spans="1:5" ht="47.05" x14ac:dyDescent="0.25">
      <c r="A272" s="15" t="s">
        <v>30</v>
      </c>
      <c r="B272" s="132" t="s">
        <v>297</v>
      </c>
      <c r="C272" s="131" t="s">
        <v>31</v>
      </c>
      <c r="D272" s="73">
        <f>D273</f>
        <v>12037</v>
      </c>
      <c r="E272" s="73">
        <f>E273</f>
        <v>12037</v>
      </c>
    </row>
    <row r="273" spans="1:5" ht="15.7" x14ac:dyDescent="0.25">
      <c r="A273" s="15" t="s">
        <v>33</v>
      </c>
      <c r="B273" s="132" t="s">
        <v>297</v>
      </c>
      <c r="C273" s="131" t="s">
        <v>32</v>
      </c>
      <c r="D273" s="73">
        <f>SUM(D274:D276)</f>
        <v>12037</v>
      </c>
      <c r="E273" s="73">
        <f>SUM(E274:E276)</f>
        <v>12037</v>
      </c>
    </row>
    <row r="274" spans="1:5" ht="15.7" x14ac:dyDescent="0.25">
      <c r="A274" s="188" t="s">
        <v>280</v>
      </c>
      <c r="B274" s="132" t="s">
        <v>297</v>
      </c>
      <c r="C274" s="131" t="s">
        <v>88</v>
      </c>
      <c r="D274" s="73">
        <v>9244</v>
      </c>
      <c r="E274" s="73">
        <v>9244</v>
      </c>
    </row>
    <row r="275" spans="1:5" ht="15.7" x14ac:dyDescent="0.25">
      <c r="A275" s="188" t="s">
        <v>90</v>
      </c>
      <c r="B275" s="132" t="s">
        <v>297</v>
      </c>
      <c r="C275" s="131" t="s">
        <v>89</v>
      </c>
      <c r="D275" s="73">
        <v>1</v>
      </c>
      <c r="E275" s="73">
        <v>1</v>
      </c>
    </row>
    <row r="276" spans="1:5" ht="31.4" x14ac:dyDescent="0.25">
      <c r="A276" s="188" t="s">
        <v>155</v>
      </c>
      <c r="B276" s="132" t="s">
        <v>297</v>
      </c>
      <c r="C276" s="131" t="s">
        <v>154</v>
      </c>
      <c r="D276" s="73">
        <v>2792</v>
      </c>
      <c r="E276" s="73">
        <v>2792</v>
      </c>
    </row>
    <row r="277" spans="1:5" ht="15.7" x14ac:dyDescent="0.25">
      <c r="A277" s="14" t="s">
        <v>22</v>
      </c>
      <c r="B277" s="132" t="s">
        <v>297</v>
      </c>
      <c r="C277" s="131">
        <v>200</v>
      </c>
      <c r="D277" s="73">
        <f>D278</f>
        <v>598</v>
      </c>
      <c r="E277" s="73">
        <f>E278</f>
        <v>598</v>
      </c>
    </row>
    <row r="278" spans="1:5" ht="31.4" x14ac:dyDescent="0.25">
      <c r="A278" s="15" t="s">
        <v>17</v>
      </c>
      <c r="B278" s="132" t="s">
        <v>297</v>
      </c>
      <c r="C278" s="131">
        <v>240</v>
      </c>
      <c r="D278" s="73">
        <f>D279+D280</f>
        <v>598</v>
      </c>
      <c r="E278" s="73">
        <f>E279+E280</f>
        <v>598</v>
      </c>
    </row>
    <row r="279" spans="1:5" ht="31.4" x14ac:dyDescent="0.25">
      <c r="A279" s="14" t="s">
        <v>428</v>
      </c>
      <c r="B279" s="132" t="s">
        <v>297</v>
      </c>
      <c r="C279" s="131" t="s">
        <v>429</v>
      </c>
      <c r="D279" s="73">
        <v>118</v>
      </c>
      <c r="E279" s="73">
        <v>118</v>
      </c>
    </row>
    <row r="280" spans="1:5" ht="15.7" x14ac:dyDescent="0.25">
      <c r="A280" s="14" t="s">
        <v>738</v>
      </c>
      <c r="B280" s="132" t="s">
        <v>297</v>
      </c>
      <c r="C280" s="131" t="s">
        <v>78</v>
      </c>
      <c r="D280" s="73">
        <v>480</v>
      </c>
      <c r="E280" s="73">
        <v>480</v>
      </c>
    </row>
    <row r="281" spans="1:5" s="5" customFormat="1" ht="15.7" x14ac:dyDescent="0.25">
      <c r="A281" s="14" t="s">
        <v>13</v>
      </c>
      <c r="B281" s="132" t="s">
        <v>297</v>
      </c>
      <c r="C281" s="131">
        <v>800</v>
      </c>
      <c r="D281" s="73">
        <f>D282</f>
        <v>15</v>
      </c>
      <c r="E281" s="73">
        <f>E282</f>
        <v>15</v>
      </c>
    </row>
    <row r="282" spans="1:5" s="5" customFormat="1" ht="15.7" x14ac:dyDescent="0.25">
      <c r="A282" s="14" t="s">
        <v>35</v>
      </c>
      <c r="B282" s="132" t="s">
        <v>297</v>
      </c>
      <c r="C282" s="131">
        <v>850</v>
      </c>
      <c r="D282" s="73">
        <f>D283+D284</f>
        <v>15</v>
      </c>
      <c r="E282" s="73">
        <f>E283+E284</f>
        <v>15</v>
      </c>
    </row>
    <row r="283" spans="1:5" s="5" customFormat="1" ht="15.7" x14ac:dyDescent="0.25">
      <c r="A283" s="14" t="s">
        <v>79</v>
      </c>
      <c r="B283" s="132" t="s">
        <v>297</v>
      </c>
      <c r="C283" s="133" t="s">
        <v>80</v>
      </c>
      <c r="D283" s="73">
        <v>10</v>
      </c>
      <c r="E283" s="73">
        <v>10</v>
      </c>
    </row>
    <row r="284" spans="1:5" s="5" customFormat="1" ht="15.7" x14ac:dyDescent="0.25">
      <c r="A284" s="32" t="s">
        <v>81</v>
      </c>
      <c r="B284" s="132" t="s">
        <v>297</v>
      </c>
      <c r="C284" s="133" t="s">
        <v>82</v>
      </c>
      <c r="D284" s="73">
        <v>5</v>
      </c>
      <c r="E284" s="73">
        <v>5</v>
      </c>
    </row>
    <row r="285" spans="1:5" s="5" customFormat="1" ht="37.1" x14ac:dyDescent="0.2">
      <c r="A285" s="4" t="s">
        <v>623</v>
      </c>
      <c r="B285" s="124" t="s">
        <v>202</v>
      </c>
      <c r="C285" s="125"/>
      <c r="D285" s="76">
        <f>D286+D351+D384+D398</f>
        <v>755866</v>
      </c>
      <c r="E285" s="76">
        <f>E286+E351+E384+E398</f>
        <v>655866</v>
      </c>
    </row>
    <row r="286" spans="1:5" s="5" customFormat="1" ht="31.4" x14ac:dyDescent="0.25">
      <c r="A286" s="6" t="s">
        <v>215</v>
      </c>
      <c r="B286" s="126" t="s">
        <v>224</v>
      </c>
      <c r="C286" s="127"/>
      <c r="D286" s="77">
        <f>D287+D304+D344+D350</f>
        <v>515861</v>
      </c>
      <c r="E286" s="77">
        <f>E287+E304+E344+E350</f>
        <v>415861</v>
      </c>
    </row>
    <row r="287" spans="1:5" s="5" customFormat="1" ht="15.7" x14ac:dyDescent="0.25">
      <c r="A287" s="27" t="s">
        <v>226</v>
      </c>
      <c r="B287" s="126" t="s">
        <v>216</v>
      </c>
      <c r="C287" s="148"/>
      <c r="D287" s="77">
        <f>D288+D292+D296+D300</f>
        <v>51252</v>
      </c>
      <c r="E287" s="77">
        <f>E288+E292+E296+E300</f>
        <v>51252</v>
      </c>
    </row>
    <row r="288" spans="1:5" s="5" customFormat="1" ht="15.7" x14ac:dyDescent="0.25">
      <c r="A288" s="30" t="s">
        <v>43</v>
      </c>
      <c r="B288" s="141" t="s">
        <v>217</v>
      </c>
      <c r="C288" s="136"/>
      <c r="D288" s="79">
        <f t="shared" ref="D288:E290" si="66">D289</f>
        <v>2040</v>
      </c>
      <c r="E288" s="79">
        <f t="shared" si="66"/>
        <v>2040</v>
      </c>
    </row>
    <row r="289" spans="1:5" s="5" customFormat="1" ht="31.4" x14ac:dyDescent="0.25">
      <c r="A289" s="15" t="s">
        <v>18</v>
      </c>
      <c r="B289" s="140" t="s">
        <v>217</v>
      </c>
      <c r="C289" s="131" t="s">
        <v>20</v>
      </c>
      <c r="D289" s="79">
        <f t="shared" si="66"/>
        <v>2040</v>
      </c>
      <c r="E289" s="79">
        <f t="shared" si="66"/>
        <v>2040</v>
      </c>
    </row>
    <row r="290" spans="1:5" s="5" customFormat="1" ht="15.7" x14ac:dyDescent="0.25">
      <c r="A290" s="14" t="s">
        <v>25</v>
      </c>
      <c r="B290" s="140" t="s">
        <v>217</v>
      </c>
      <c r="C290" s="131" t="s">
        <v>26</v>
      </c>
      <c r="D290" s="73">
        <f t="shared" si="66"/>
        <v>2040</v>
      </c>
      <c r="E290" s="73">
        <f t="shared" si="66"/>
        <v>2040</v>
      </c>
    </row>
    <row r="291" spans="1:5" s="5" customFormat="1" ht="15.7" x14ac:dyDescent="0.25">
      <c r="A291" s="14" t="s">
        <v>83</v>
      </c>
      <c r="B291" s="140" t="s">
        <v>217</v>
      </c>
      <c r="C291" s="131" t="s">
        <v>84</v>
      </c>
      <c r="D291" s="73">
        <v>2040</v>
      </c>
      <c r="E291" s="73">
        <v>2040</v>
      </c>
    </row>
    <row r="292" spans="1:5" s="5" customFormat="1" ht="15.7" x14ac:dyDescent="0.25">
      <c r="A292" s="30" t="s">
        <v>44</v>
      </c>
      <c r="B292" s="141" t="s">
        <v>218</v>
      </c>
      <c r="C292" s="136"/>
      <c r="D292" s="79">
        <f t="shared" ref="D292:E294" si="67">D293</f>
        <v>828</v>
      </c>
      <c r="E292" s="79">
        <f t="shared" si="67"/>
        <v>828</v>
      </c>
    </row>
    <row r="293" spans="1:5" s="5" customFormat="1" ht="31.4" x14ac:dyDescent="0.25">
      <c r="A293" s="15" t="s">
        <v>18</v>
      </c>
      <c r="B293" s="140" t="s">
        <v>218</v>
      </c>
      <c r="C293" s="131" t="s">
        <v>20</v>
      </c>
      <c r="D293" s="73">
        <f t="shared" si="67"/>
        <v>828</v>
      </c>
      <c r="E293" s="73">
        <f t="shared" si="67"/>
        <v>828</v>
      </c>
    </row>
    <row r="294" spans="1:5" s="5" customFormat="1" ht="15.7" x14ac:dyDescent="0.25">
      <c r="A294" s="14" t="s">
        <v>25</v>
      </c>
      <c r="B294" s="140" t="s">
        <v>218</v>
      </c>
      <c r="C294" s="131" t="s">
        <v>26</v>
      </c>
      <c r="D294" s="73">
        <f t="shared" si="67"/>
        <v>828</v>
      </c>
      <c r="E294" s="73">
        <f t="shared" si="67"/>
        <v>828</v>
      </c>
    </row>
    <row r="295" spans="1:5" s="5" customFormat="1" ht="15.7" x14ac:dyDescent="0.25">
      <c r="A295" s="14" t="s">
        <v>83</v>
      </c>
      <c r="B295" s="140" t="s">
        <v>218</v>
      </c>
      <c r="C295" s="131" t="s">
        <v>84</v>
      </c>
      <c r="D295" s="73">
        <v>828</v>
      </c>
      <c r="E295" s="73">
        <v>828</v>
      </c>
    </row>
    <row r="296" spans="1:5" s="5" customFormat="1" ht="16.399999999999999" x14ac:dyDescent="0.25">
      <c r="A296" s="30" t="s">
        <v>595</v>
      </c>
      <c r="B296" s="141" t="s">
        <v>594</v>
      </c>
      <c r="C296" s="142"/>
      <c r="D296" s="79">
        <f t="shared" ref="D296:E298" si="68">D297</f>
        <v>200</v>
      </c>
      <c r="E296" s="79">
        <f t="shared" si="68"/>
        <v>200</v>
      </c>
    </row>
    <row r="297" spans="1:5" s="5" customFormat="1" ht="31.4" x14ac:dyDescent="0.25">
      <c r="A297" s="14" t="s">
        <v>18</v>
      </c>
      <c r="B297" s="140" t="s">
        <v>594</v>
      </c>
      <c r="C297" s="131" t="s">
        <v>20</v>
      </c>
      <c r="D297" s="73">
        <f t="shared" si="68"/>
        <v>200</v>
      </c>
      <c r="E297" s="73">
        <f t="shared" si="68"/>
        <v>200</v>
      </c>
    </row>
    <row r="298" spans="1:5" s="5" customFormat="1" ht="15.7" x14ac:dyDescent="0.25">
      <c r="A298" s="14" t="s">
        <v>25</v>
      </c>
      <c r="B298" s="140" t="s">
        <v>594</v>
      </c>
      <c r="C298" s="131" t="s">
        <v>26</v>
      </c>
      <c r="D298" s="73">
        <f t="shared" si="68"/>
        <v>200</v>
      </c>
      <c r="E298" s="73">
        <f t="shared" si="68"/>
        <v>200</v>
      </c>
    </row>
    <row r="299" spans="1:5" s="5" customFormat="1" ht="15.7" x14ac:dyDescent="0.25">
      <c r="A299" s="14" t="s">
        <v>83</v>
      </c>
      <c r="B299" s="140" t="s">
        <v>594</v>
      </c>
      <c r="C299" s="131" t="s">
        <v>84</v>
      </c>
      <c r="D299" s="73">
        <v>200</v>
      </c>
      <c r="E299" s="73">
        <v>200</v>
      </c>
    </row>
    <row r="300" spans="1:5" s="5" customFormat="1" ht="16.399999999999999" x14ac:dyDescent="0.25">
      <c r="A300" s="30" t="s">
        <v>27</v>
      </c>
      <c r="B300" s="141" t="s">
        <v>219</v>
      </c>
      <c r="C300" s="142"/>
      <c r="D300" s="79">
        <f t="shared" ref="D300:E302" si="69">D301</f>
        <v>48184</v>
      </c>
      <c r="E300" s="79">
        <f t="shared" si="69"/>
        <v>48184</v>
      </c>
    </row>
    <row r="301" spans="1:5" s="5" customFormat="1" ht="31.4" x14ac:dyDescent="0.25">
      <c r="A301" s="14" t="s">
        <v>18</v>
      </c>
      <c r="B301" s="140" t="s">
        <v>219</v>
      </c>
      <c r="C301" s="131" t="s">
        <v>20</v>
      </c>
      <c r="D301" s="73">
        <f t="shared" si="69"/>
        <v>48184</v>
      </c>
      <c r="E301" s="73">
        <f t="shared" si="69"/>
        <v>48184</v>
      </c>
    </row>
    <row r="302" spans="1:5" s="5" customFormat="1" ht="15.7" x14ac:dyDescent="0.25">
      <c r="A302" s="14" t="s">
        <v>25</v>
      </c>
      <c r="B302" s="140" t="s">
        <v>219</v>
      </c>
      <c r="C302" s="131" t="s">
        <v>26</v>
      </c>
      <c r="D302" s="73">
        <f t="shared" si="69"/>
        <v>48184</v>
      </c>
      <c r="E302" s="73">
        <f t="shared" si="69"/>
        <v>48184</v>
      </c>
    </row>
    <row r="303" spans="1:5" s="5" customFormat="1" ht="33" customHeight="1" x14ac:dyDescent="0.25">
      <c r="A303" s="14" t="s">
        <v>100</v>
      </c>
      <c r="B303" s="140" t="s">
        <v>219</v>
      </c>
      <c r="C303" s="131" t="s">
        <v>101</v>
      </c>
      <c r="D303" s="73">
        <v>48184</v>
      </c>
      <c r="E303" s="73">
        <v>48184</v>
      </c>
    </row>
    <row r="304" spans="1:5" s="5" customFormat="1" ht="31.4" x14ac:dyDescent="0.25">
      <c r="A304" s="27" t="s">
        <v>225</v>
      </c>
      <c r="B304" s="126" t="s">
        <v>220</v>
      </c>
      <c r="C304" s="148"/>
      <c r="D304" s="77">
        <f>D305+D311+D315+D321+D325</f>
        <v>464069</v>
      </c>
      <c r="E304" s="77">
        <f>E305+E311+E315+E321+E325</f>
        <v>364069</v>
      </c>
    </row>
    <row r="305" spans="1:5" s="5" customFormat="1" ht="31.4" x14ac:dyDescent="0.25">
      <c r="A305" s="30" t="s">
        <v>615</v>
      </c>
      <c r="B305" s="141" t="s">
        <v>602</v>
      </c>
      <c r="C305" s="136"/>
      <c r="D305" s="91">
        <f t="shared" ref="D305:E309" si="70">D306</f>
        <v>795</v>
      </c>
      <c r="E305" s="91">
        <f t="shared" si="70"/>
        <v>795</v>
      </c>
    </row>
    <row r="306" spans="1:5" s="5" customFormat="1" ht="31.4" x14ac:dyDescent="0.25">
      <c r="A306" s="14" t="s">
        <v>18</v>
      </c>
      <c r="B306" s="140" t="s">
        <v>602</v>
      </c>
      <c r="C306" s="131" t="s">
        <v>20</v>
      </c>
      <c r="D306" s="92">
        <f>D307+D309</f>
        <v>795</v>
      </c>
      <c r="E306" s="92">
        <f>E307+E309</f>
        <v>795</v>
      </c>
    </row>
    <row r="307" spans="1:5" s="5" customFormat="1" ht="15.7" x14ac:dyDescent="0.25">
      <c r="A307" s="14" t="s">
        <v>25</v>
      </c>
      <c r="B307" s="140" t="s">
        <v>602</v>
      </c>
      <c r="C307" s="131" t="s">
        <v>26</v>
      </c>
      <c r="D307" s="92">
        <f t="shared" si="70"/>
        <v>469</v>
      </c>
      <c r="E307" s="92">
        <f t="shared" si="70"/>
        <v>469</v>
      </c>
    </row>
    <row r="308" spans="1:5" s="5" customFormat="1" ht="15.7" x14ac:dyDescent="0.25">
      <c r="A308" s="14" t="s">
        <v>83</v>
      </c>
      <c r="B308" s="140" t="s">
        <v>602</v>
      </c>
      <c r="C308" s="131" t="s">
        <v>84</v>
      </c>
      <c r="D308" s="92">
        <v>469</v>
      </c>
      <c r="E308" s="92">
        <v>469</v>
      </c>
    </row>
    <row r="309" spans="1:5" s="5" customFormat="1" ht="15.7" x14ac:dyDescent="0.25">
      <c r="A309" s="14" t="s">
        <v>19</v>
      </c>
      <c r="B309" s="140" t="s">
        <v>602</v>
      </c>
      <c r="C309" s="131" t="s">
        <v>21</v>
      </c>
      <c r="D309" s="92">
        <f t="shared" si="70"/>
        <v>326</v>
      </c>
      <c r="E309" s="92">
        <f t="shared" si="70"/>
        <v>326</v>
      </c>
    </row>
    <row r="310" spans="1:5" s="5" customFormat="1" ht="15.7" x14ac:dyDescent="0.25">
      <c r="A310" s="14" t="s">
        <v>85</v>
      </c>
      <c r="B310" s="140" t="s">
        <v>602</v>
      </c>
      <c r="C310" s="131" t="s">
        <v>86</v>
      </c>
      <c r="D310" s="92">
        <v>326</v>
      </c>
      <c r="E310" s="92">
        <v>326</v>
      </c>
    </row>
    <row r="311" spans="1:5" s="5" customFormat="1" ht="31.4" x14ac:dyDescent="0.25">
      <c r="A311" s="30" t="s">
        <v>614</v>
      </c>
      <c r="B311" s="141" t="s">
        <v>598</v>
      </c>
      <c r="C311" s="136"/>
      <c r="D311" s="79">
        <f t="shared" ref="D311:E313" si="71">D312</f>
        <v>100000</v>
      </c>
      <c r="E311" s="79">
        <f t="shared" si="71"/>
        <v>0</v>
      </c>
    </row>
    <row r="312" spans="1:5" s="5" customFormat="1" ht="31.4" x14ac:dyDescent="0.25">
      <c r="A312" s="14" t="s">
        <v>18</v>
      </c>
      <c r="B312" s="140" t="s">
        <v>598</v>
      </c>
      <c r="C312" s="131" t="s">
        <v>20</v>
      </c>
      <c r="D312" s="73">
        <f t="shared" si="71"/>
        <v>100000</v>
      </c>
      <c r="E312" s="73">
        <f t="shared" si="71"/>
        <v>0</v>
      </c>
    </row>
    <row r="313" spans="1:5" s="5" customFormat="1" ht="15.7" x14ac:dyDescent="0.25">
      <c r="A313" s="14" t="s">
        <v>19</v>
      </c>
      <c r="B313" s="140" t="s">
        <v>598</v>
      </c>
      <c r="C313" s="131" t="s">
        <v>21</v>
      </c>
      <c r="D313" s="73">
        <f t="shared" si="71"/>
        <v>100000</v>
      </c>
      <c r="E313" s="73">
        <f t="shared" si="71"/>
        <v>0</v>
      </c>
    </row>
    <row r="314" spans="1:5" s="5" customFormat="1" ht="15.7" x14ac:dyDescent="0.25">
      <c r="A314" s="14" t="s">
        <v>85</v>
      </c>
      <c r="B314" s="140" t="s">
        <v>598</v>
      </c>
      <c r="C314" s="131" t="s">
        <v>86</v>
      </c>
      <c r="D314" s="73">
        <v>100000</v>
      </c>
      <c r="E314" s="73">
        <v>0</v>
      </c>
    </row>
    <row r="315" spans="1:5" s="5" customFormat="1" ht="16.399999999999999" x14ac:dyDescent="0.25">
      <c r="A315" s="30" t="s">
        <v>596</v>
      </c>
      <c r="B315" s="141" t="s">
        <v>597</v>
      </c>
      <c r="C315" s="142"/>
      <c r="D315" s="91">
        <f>D316</f>
        <v>880</v>
      </c>
      <c r="E315" s="91">
        <f>E316</f>
        <v>880</v>
      </c>
    </row>
    <row r="316" spans="1:5" s="5" customFormat="1" ht="31.4" x14ac:dyDescent="0.25">
      <c r="A316" s="14" t="s">
        <v>18</v>
      </c>
      <c r="B316" s="140" t="s">
        <v>597</v>
      </c>
      <c r="C316" s="131" t="s">
        <v>20</v>
      </c>
      <c r="D316" s="92">
        <f>D317+D319</f>
        <v>880</v>
      </c>
      <c r="E316" s="92">
        <f>E317+E319</f>
        <v>880</v>
      </c>
    </row>
    <row r="317" spans="1:5" s="5" customFormat="1" ht="15.7" x14ac:dyDescent="0.25">
      <c r="A317" s="14" t="s">
        <v>25</v>
      </c>
      <c r="B317" s="140" t="s">
        <v>597</v>
      </c>
      <c r="C317" s="131" t="s">
        <v>26</v>
      </c>
      <c r="D317" s="92">
        <f t="shared" ref="D317:E317" si="72">D318</f>
        <v>547</v>
      </c>
      <c r="E317" s="92">
        <f t="shared" si="72"/>
        <v>547</v>
      </c>
    </row>
    <row r="318" spans="1:5" s="5" customFormat="1" ht="15.7" x14ac:dyDescent="0.25">
      <c r="A318" s="14" t="s">
        <v>83</v>
      </c>
      <c r="B318" s="140" t="s">
        <v>597</v>
      </c>
      <c r="C318" s="131" t="s">
        <v>84</v>
      </c>
      <c r="D318" s="92">
        <v>547</v>
      </c>
      <c r="E318" s="92">
        <v>547</v>
      </c>
    </row>
    <row r="319" spans="1:5" s="5" customFormat="1" ht="15.7" x14ac:dyDescent="0.25">
      <c r="A319" s="14" t="s">
        <v>19</v>
      </c>
      <c r="B319" s="140" t="s">
        <v>597</v>
      </c>
      <c r="C319" s="131" t="s">
        <v>21</v>
      </c>
      <c r="D319" s="92">
        <f t="shared" ref="D319:E319" si="73">D320</f>
        <v>333</v>
      </c>
      <c r="E319" s="92">
        <f t="shared" si="73"/>
        <v>333</v>
      </c>
    </row>
    <row r="320" spans="1:5" s="5" customFormat="1" ht="15.7" x14ac:dyDescent="0.25">
      <c r="A320" s="14" t="s">
        <v>85</v>
      </c>
      <c r="B320" s="140" t="s">
        <v>597</v>
      </c>
      <c r="C320" s="131" t="s">
        <v>86</v>
      </c>
      <c r="D320" s="92">
        <v>333</v>
      </c>
      <c r="E320" s="92">
        <v>333</v>
      </c>
    </row>
    <row r="321" spans="1:5" s="5" customFormat="1" ht="31.4" x14ac:dyDescent="0.25">
      <c r="A321" s="30" t="s">
        <v>609</v>
      </c>
      <c r="B321" s="141" t="s">
        <v>603</v>
      </c>
      <c r="C321" s="142"/>
      <c r="D321" s="91">
        <f t="shared" ref="D321:E322" si="74">D322</f>
        <v>8311</v>
      </c>
      <c r="E321" s="91">
        <f t="shared" si="74"/>
        <v>8311</v>
      </c>
    </row>
    <row r="322" spans="1:5" s="5" customFormat="1" ht="31.4" x14ac:dyDescent="0.25">
      <c r="A322" s="14" t="s">
        <v>18</v>
      </c>
      <c r="B322" s="140" t="s">
        <v>603</v>
      </c>
      <c r="C322" s="131" t="s">
        <v>20</v>
      </c>
      <c r="D322" s="92">
        <f t="shared" si="74"/>
        <v>8311</v>
      </c>
      <c r="E322" s="92">
        <f t="shared" si="74"/>
        <v>8311</v>
      </c>
    </row>
    <row r="323" spans="1:5" s="5" customFormat="1" ht="15.7" x14ac:dyDescent="0.25">
      <c r="A323" s="14" t="s">
        <v>25</v>
      </c>
      <c r="B323" s="140" t="s">
        <v>603</v>
      </c>
      <c r="C323" s="131" t="s">
        <v>26</v>
      </c>
      <c r="D323" s="92">
        <f t="shared" ref="D323:E323" si="75">D324</f>
        <v>8311</v>
      </c>
      <c r="E323" s="92">
        <f t="shared" si="75"/>
        <v>8311</v>
      </c>
    </row>
    <row r="324" spans="1:5" s="5" customFormat="1" ht="15.7" x14ac:dyDescent="0.25">
      <c r="A324" s="14" t="s">
        <v>83</v>
      </c>
      <c r="B324" s="140" t="s">
        <v>603</v>
      </c>
      <c r="C324" s="131" t="s">
        <v>84</v>
      </c>
      <c r="D324" s="92">
        <v>8311</v>
      </c>
      <c r="E324" s="92">
        <v>8311</v>
      </c>
    </row>
    <row r="325" spans="1:5" s="5" customFormat="1" ht="15.7" x14ac:dyDescent="0.25">
      <c r="A325" s="30" t="s">
        <v>42</v>
      </c>
      <c r="B325" s="141" t="s">
        <v>221</v>
      </c>
      <c r="C325" s="131"/>
      <c r="D325" s="79">
        <f>D326+D331+D335+D340</f>
        <v>354083</v>
      </c>
      <c r="E325" s="79">
        <f>E326+E331+E335+E340</f>
        <v>354083</v>
      </c>
    </row>
    <row r="326" spans="1:5" s="5" customFormat="1" ht="47.05" x14ac:dyDescent="0.25">
      <c r="A326" s="14" t="s">
        <v>39</v>
      </c>
      <c r="B326" s="140" t="s">
        <v>221</v>
      </c>
      <c r="C326" s="131" t="s">
        <v>31</v>
      </c>
      <c r="D326" s="73">
        <f>D327</f>
        <v>5441</v>
      </c>
      <c r="E326" s="73">
        <f>E327</f>
        <v>5441</v>
      </c>
    </row>
    <row r="327" spans="1:5" s="5" customFormat="1" ht="15.7" x14ac:dyDescent="0.25">
      <c r="A327" s="15" t="s">
        <v>33</v>
      </c>
      <c r="B327" s="140" t="s">
        <v>221</v>
      </c>
      <c r="C327" s="131" t="s">
        <v>32</v>
      </c>
      <c r="D327" s="73">
        <f>D328+D330</f>
        <v>5441</v>
      </c>
      <c r="E327" s="73">
        <f>E328+E330</f>
        <v>5441</v>
      </c>
    </row>
    <row r="328" spans="1:5" s="5" customFormat="1" ht="15.7" x14ac:dyDescent="0.25">
      <c r="A328" s="188" t="s">
        <v>280</v>
      </c>
      <c r="B328" s="140" t="s">
        <v>221</v>
      </c>
      <c r="C328" s="131" t="s">
        <v>88</v>
      </c>
      <c r="D328" s="73">
        <v>4179</v>
      </c>
      <c r="E328" s="73">
        <v>4179</v>
      </c>
    </row>
    <row r="329" spans="1:5" s="5" customFormat="1" ht="15.7" x14ac:dyDescent="0.25">
      <c r="A329" s="188" t="s">
        <v>90</v>
      </c>
      <c r="B329" s="140" t="s">
        <v>221</v>
      </c>
      <c r="C329" s="131" t="s">
        <v>89</v>
      </c>
      <c r="D329" s="73"/>
      <c r="E329" s="73"/>
    </row>
    <row r="330" spans="1:5" s="5" customFormat="1" ht="31.4" x14ac:dyDescent="0.25">
      <c r="A330" s="188" t="s">
        <v>155</v>
      </c>
      <c r="B330" s="140" t="s">
        <v>221</v>
      </c>
      <c r="C330" s="131" t="s">
        <v>154</v>
      </c>
      <c r="D330" s="73">
        <v>1262</v>
      </c>
      <c r="E330" s="73">
        <v>1262</v>
      </c>
    </row>
    <row r="331" spans="1:5" s="5" customFormat="1" ht="15.7" x14ac:dyDescent="0.25">
      <c r="A331" s="14" t="s">
        <v>22</v>
      </c>
      <c r="B331" s="140" t="s">
        <v>221</v>
      </c>
      <c r="C331" s="131" t="s">
        <v>15</v>
      </c>
      <c r="D331" s="73">
        <f>D332</f>
        <v>1068</v>
      </c>
      <c r="E331" s="73">
        <f>E332</f>
        <v>1068</v>
      </c>
    </row>
    <row r="332" spans="1:5" s="5" customFormat="1" ht="31.4" x14ac:dyDescent="0.25">
      <c r="A332" s="15" t="s">
        <v>17</v>
      </c>
      <c r="B332" s="140" t="s">
        <v>221</v>
      </c>
      <c r="C332" s="131" t="s">
        <v>16</v>
      </c>
      <c r="D332" s="73">
        <f>D333+D334</f>
        <v>1068</v>
      </c>
      <c r="E332" s="73">
        <f>E333+E334</f>
        <v>1068</v>
      </c>
    </row>
    <row r="333" spans="1:5" s="5" customFormat="1" ht="31.4" x14ac:dyDescent="0.25">
      <c r="A333" s="15" t="s">
        <v>428</v>
      </c>
      <c r="B333" s="140" t="s">
        <v>221</v>
      </c>
      <c r="C333" s="131" t="s">
        <v>429</v>
      </c>
      <c r="D333" s="73">
        <v>10</v>
      </c>
      <c r="E333" s="73">
        <v>10</v>
      </c>
    </row>
    <row r="334" spans="1:5" s="5" customFormat="1" ht="15.7" x14ac:dyDescent="0.25">
      <c r="A334" s="12" t="s">
        <v>739</v>
      </c>
      <c r="B334" s="140" t="s">
        <v>221</v>
      </c>
      <c r="C334" s="131" t="s">
        <v>78</v>
      </c>
      <c r="D334" s="73">
        <v>1058</v>
      </c>
      <c r="E334" s="73">
        <v>1058</v>
      </c>
    </row>
    <row r="335" spans="1:5" s="5" customFormat="1" ht="31.4" x14ac:dyDescent="0.25">
      <c r="A335" s="14" t="s">
        <v>18</v>
      </c>
      <c r="B335" s="140" t="s">
        <v>221</v>
      </c>
      <c r="C335" s="131" t="s">
        <v>20</v>
      </c>
      <c r="D335" s="73">
        <f>D336+D338</f>
        <v>347394</v>
      </c>
      <c r="E335" s="73">
        <f>E336+E338</f>
        <v>347394</v>
      </c>
    </row>
    <row r="336" spans="1:5" s="5" customFormat="1" ht="15.7" x14ac:dyDescent="0.25">
      <c r="A336" s="14" t="s">
        <v>25</v>
      </c>
      <c r="B336" s="140" t="s">
        <v>221</v>
      </c>
      <c r="C336" s="131" t="s">
        <v>26</v>
      </c>
      <c r="D336" s="73">
        <f>D337</f>
        <v>128479</v>
      </c>
      <c r="E336" s="73">
        <f>E337</f>
        <v>128479</v>
      </c>
    </row>
    <row r="337" spans="1:5" s="5" customFormat="1" ht="47.05" x14ac:dyDescent="0.25">
      <c r="A337" s="14" t="s">
        <v>100</v>
      </c>
      <c r="B337" s="140" t="s">
        <v>221</v>
      </c>
      <c r="C337" s="131" t="s">
        <v>101</v>
      </c>
      <c r="D337" s="73">
        <v>128479</v>
      </c>
      <c r="E337" s="73">
        <v>128479</v>
      </c>
    </row>
    <row r="338" spans="1:5" s="5" customFormat="1" ht="15.7" x14ac:dyDescent="0.25">
      <c r="A338" s="14" t="s">
        <v>19</v>
      </c>
      <c r="B338" s="140" t="s">
        <v>221</v>
      </c>
      <c r="C338" s="131" t="s">
        <v>21</v>
      </c>
      <c r="D338" s="73">
        <f>D339</f>
        <v>218915</v>
      </c>
      <c r="E338" s="73">
        <f>E339</f>
        <v>218915</v>
      </c>
    </row>
    <row r="339" spans="1:5" s="5" customFormat="1" ht="47.05" x14ac:dyDescent="0.25">
      <c r="A339" s="14" t="s">
        <v>104</v>
      </c>
      <c r="B339" s="140" t="s">
        <v>221</v>
      </c>
      <c r="C339" s="131" t="s">
        <v>105</v>
      </c>
      <c r="D339" s="73">
        <v>218915</v>
      </c>
      <c r="E339" s="73">
        <v>218915</v>
      </c>
    </row>
    <row r="340" spans="1:5" s="5" customFormat="1" ht="15.7" x14ac:dyDescent="0.25">
      <c r="A340" s="14" t="s">
        <v>13</v>
      </c>
      <c r="B340" s="140" t="s">
        <v>221</v>
      </c>
      <c r="C340" s="131" t="s">
        <v>14</v>
      </c>
      <c r="D340" s="73">
        <f t="shared" ref="D340:E341" si="76">D341</f>
        <v>180</v>
      </c>
      <c r="E340" s="73">
        <f t="shared" si="76"/>
        <v>180</v>
      </c>
    </row>
    <row r="341" spans="1:5" s="5" customFormat="1" ht="15.7" x14ac:dyDescent="0.25">
      <c r="A341" s="14" t="s">
        <v>35</v>
      </c>
      <c r="B341" s="140" t="s">
        <v>221</v>
      </c>
      <c r="C341" s="131" t="s">
        <v>34</v>
      </c>
      <c r="D341" s="73">
        <f t="shared" si="76"/>
        <v>180</v>
      </c>
      <c r="E341" s="73">
        <f t="shared" si="76"/>
        <v>180</v>
      </c>
    </row>
    <row r="342" spans="1:5" s="5" customFormat="1" ht="15.7" x14ac:dyDescent="0.25">
      <c r="A342" s="14" t="s">
        <v>106</v>
      </c>
      <c r="B342" s="140" t="s">
        <v>221</v>
      </c>
      <c r="C342" s="131" t="s">
        <v>80</v>
      </c>
      <c r="D342" s="73">
        <v>180</v>
      </c>
      <c r="E342" s="73">
        <v>180</v>
      </c>
    </row>
    <row r="343" spans="1:5" s="5" customFormat="1" ht="15.7" x14ac:dyDescent="0.25">
      <c r="A343" s="14" t="s">
        <v>19</v>
      </c>
      <c r="B343" s="189" t="s">
        <v>840</v>
      </c>
      <c r="C343" s="131" t="s">
        <v>21</v>
      </c>
      <c r="D343" s="73"/>
      <c r="E343" s="73"/>
    </row>
    <row r="344" spans="1:5" s="5" customFormat="1" ht="16.399999999999999" x14ac:dyDescent="0.3">
      <c r="A344" s="19" t="s">
        <v>52</v>
      </c>
      <c r="B344" s="128" t="s">
        <v>232</v>
      </c>
      <c r="C344" s="142"/>
      <c r="D344" s="78">
        <f>D345</f>
        <v>540</v>
      </c>
      <c r="E344" s="78">
        <f>E345</f>
        <v>540</v>
      </c>
    </row>
    <row r="345" spans="1:5" s="5" customFormat="1" ht="31.4" x14ac:dyDescent="0.25">
      <c r="A345" s="14" t="s">
        <v>18</v>
      </c>
      <c r="B345" s="140" t="s">
        <v>232</v>
      </c>
      <c r="C345" s="131" t="s">
        <v>20</v>
      </c>
      <c r="D345" s="73">
        <f>D346+D348</f>
        <v>540</v>
      </c>
      <c r="E345" s="73">
        <f>E346+E348</f>
        <v>540</v>
      </c>
    </row>
    <row r="346" spans="1:5" s="5" customFormat="1" ht="15.7" x14ac:dyDescent="0.25">
      <c r="A346" s="14" t="s">
        <v>25</v>
      </c>
      <c r="B346" s="140" t="s">
        <v>232</v>
      </c>
      <c r="C346" s="131" t="s">
        <v>26</v>
      </c>
      <c r="D346" s="73">
        <f>D347</f>
        <v>370</v>
      </c>
      <c r="E346" s="73">
        <f>E347</f>
        <v>370</v>
      </c>
    </row>
    <row r="347" spans="1:5" s="5" customFormat="1" ht="15.7" x14ac:dyDescent="0.25">
      <c r="A347" s="14" t="s">
        <v>83</v>
      </c>
      <c r="B347" s="140" t="s">
        <v>232</v>
      </c>
      <c r="C347" s="131" t="s">
        <v>84</v>
      </c>
      <c r="D347" s="73">
        <v>370</v>
      </c>
      <c r="E347" s="73">
        <v>370</v>
      </c>
    </row>
    <row r="348" spans="1:5" s="5" customFormat="1" ht="15.7" x14ac:dyDescent="0.25">
      <c r="A348" s="14" t="s">
        <v>19</v>
      </c>
      <c r="B348" s="140" t="s">
        <v>232</v>
      </c>
      <c r="C348" s="131" t="s">
        <v>21</v>
      </c>
      <c r="D348" s="73">
        <f>D349</f>
        <v>170</v>
      </c>
      <c r="E348" s="73">
        <f>E349</f>
        <v>170</v>
      </c>
    </row>
    <row r="349" spans="1:5" s="5" customFormat="1" ht="15.7" x14ac:dyDescent="0.25">
      <c r="A349" s="14" t="s">
        <v>85</v>
      </c>
      <c r="B349" s="140" t="s">
        <v>232</v>
      </c>
      <c r="C349" s="131" t="s">
        <v>86</v>
      </c>
      <c r="D349" s="73">
        <v>170</v>
      </c>
      <c r="E349" s="73">
        <v>170</v>
      </c>
    </row>
    <row r="350" spans="1:5" s="5" customFormat="1" ht="32.799999999999997" x14ac:dyDescent="0.3">
      <c r="A350" s="17" t="s">
        <v>758</v>
      </c>
      <c r="B350" s="119" t="s">
        <v>759</v>
      </c>
      <c r="C350" s="142"/>
      <c r="D350" s="78"/>
      <c r="E350" s="78"/>
    </row>
    <row r="351" spans="1:5" s="5" customFormat="1" ht="31.4" x14ac:dyDescent="0.25">
      <c r="A351" s="6" t="s">
        <v>222</v>
      </c>
      <c r="B351" s="126" t="s">
        <v>223</v>
      </c>
      <c r="C351" s="127"/>
      <c r="D351" s="77">
        <f>D352+D371</f>
        <v>35812</v>
      </c>
      <c r="E351" s="77">
        <f>E352+E371</f>
        <v>35812</v>
      </c>
    </row>
    <row r="352" spans="1:5" s="5" customFormat="1" ht="15.7" x14ac:dyDescent="0.25">
      <c r="A352" s="20" t="s">
        <v>45</v>
      </c>
      <c r="B352" s="130" t="s">
        <v>227</v>
      </c>
      <c r="C352" s="136"/>
      <c r="D352" s="79">
        <f>D353+D364</f>
        <v>25332</v>
      </c>
      <c r="E352" s="79">
        <f>E353+E364</f>
        <v>25332</v>
      </c>
    </row>
    <row r="353" spans="1:5" s="5" customFormat="1" ht="15.7" x14ac:dyDescent="0.25">
      <c r="A353" s="30" t="s">
        <v>54</v>
      </c>
      <c r="B353" s="141" t="s">
        <v>228</v>
      </c>
      <c r="C353" s="136"/>
      <c r="D353" s="79">
        <f>D354+D357+D359</f>
        <v>24782</v>
      </c>
      <c r="E353" s="79">
        <f>E354+E357+E359</f>
        <v>24782</v>
      </c>
    </row>
    <row r="354" spans="1:5" s="5" customFormat="1" ht="15.7" x14ac:dyDescent="0.25">
      <c r="A354" s="14" t="s">
        <v>22</v>
      </c>
      <c r="B354" s="140" t="s">
        <v>228</v>
      </c>
      <c r="C354" s="131" t="s">
        <v>15</v>
      </c>
      <c r="D354" s="73">
        <f t="shared" ref="D354:E355" si="77">D355</f>
        <v>21332</v>
      </c>
      <c r="E354" s="73">
        <f t="shared" si="77"/>
        <v>21332</v>
      </c>
    </row>
    <row r="355" spans="1:5" s="5" customFormat="1" ht="31.4" x14ac:dyDescent="0.25">
      <c r="A355" s="15" t="s">
        <v>17</v>
      </c>
      <c r="B355" s="140" t="s">
        <v>228</v>
      </c>
      <c r="C355" s="131" t="s">
        <v>16</v>
      </c>
      <c r="D355" s="73">
        <f t="shared" si="77"/>
        <v>21332</v>
      </c>
      <c r="E355" s="73">
        <f t="shared" si="77"/>
        <v>21332</v>
      </c>
    </row>
    <row r="356" spans="1:5" s="5" customFormat="1" ht="15.7" x14ac:dyDescent="0.25">
      <c r="A356" s="12" t="s">
        <v>739</v>
      </c>
      <c r="B356" s="140" t="s">
        <v>228</v>
      </c>
      <c r="C356" s="131" t="s">
        <v>78</v>
      </c>
      <c r="D356" s="73">
        <v>21332</v>
      </c>
      <c r="E356" s="73">
        <v>21332</v>
      </c>
    </row>
    <row r="357" spans="1:5" s="5" customFormat="1" ht="15.7" x14ac:dyDescent="0.25">
      <c r="A357" s="14" t="s">
        <v>23</v>
      </c>
      <c r="B357" s="140" t="s">
        <v>228</v>
      </c>
      <c r="C357" s="131" t="s">
        <v>24</v>
      </c>
      <c r="D357" s="73">
        <f>D358</f>
        <v>30</v>
      </c>
      <c r="E357" s="73">
        <f>E358</f>
        <v>30</v>
      </c>
    </row>
    <row r="358" spans="1:5" s="5" customFormat="1" ht="15.7" x14ac:dyDescent="0.25">
      <c r="A358" s="14" t="s">
        <v>29</v>
      </c>
      <c r="B358" s="140" t="s">
        <v>228</v>
      </c>
      <c r="C358" s="131" t="s">
        <v>38</v>
      </c>
      <c r="D358" s="73">
        <v>30</v>
      </c>
      <c r="E358" s="73">
        <v>30</v>
      </c>
    </row>
    <row r="359" spans="1:5" s="5" customFormat="1" ht="31.4" x14ac:dyDescent="0.25">
      <c r="A359" s="14" t="s">
        <v>18</v>
      </c>
      <c r="B359" s="140" t="s">
        <v>228</v>
      </c>
      <c r="C359" s="131" t="s">
        <v>20</v>
      </c>
      <c r="D359" s="73">
        <f>D362</f>
        <v>3420</v>
      </c>
      <c r="E359" s="73">
        <f>E362</f>
        <v>3420</v>
      </c>
    </row>
    <row r="360" spans="1:5" s="5" customFormat="1" ht="15.7" x14ac:dyDescent="0.25">
      <c r="A360" s="14" t="s">
        <v>25</v>
      </c>
      <c r="B360" s="140" t="s">
        <v>228</v>
      </c>
      <c r="C360" s="131" t="s">
        <v>26</v>
      </c>
      <c r="D360" s="73"/>
      <c r="E360" s="73"/>
    </row>
    <row r="361" spans="1:5" s="5" customFormat="1" ht="15.7" x14ac:dyDescent="0.25">
      <c r="A361" s="14" t="s">
        <v>19</v>
      </c>
      <c r="B361" s="140" t="s">
        <v>228</v>
      </c>
      <c r="C361" s="131" t="s">
        <v>21</v>
      </c>
      <c r="D361" s="73"/>
      <c r="E361" s="73"/>
    </row>
    <row r="362" spans="1:5" s="5" customFormat="1" ht="31.4" x14ac:dyDescent="0.25">
      <c r="A362" s="18" t="s">
        <v>28</v>
      </c>
      <c r="B362" s="140" t="s">
        <v>228</v>
      </c>
      <c r="C362" s="131" t="s">
        <v>0</v>
      </c>
      <c r="D362" s="73">
        <f t="shared" ref="D362:E362" si="78">D363</f>
        <v>3420</v>
      </c>
      <c r="E362" s="73">
        <f t="shared" si="78"/>
        <v>3420</v>
      </c>
    </row>
    <row r="363" spans="1:5" s="5" customFormat="1" ht="78.45" x14ac:dyDescent="0.25">
      <c r="A363" s="12" t="s">
        <v>584</v>
      </c>
      <c r="B363" s="140" t="s">
        <v>228</v>
      </c>
      <c r="C363" s="131" t="s">
        <v>588</v>
      </c>
      <c r="D363" s="73">
        <v>3420</v>
      </c>
      <c r="E363" s="73">
        <v>3420</v>
      </c>
    </row>
    <row r="364" spans="1:5" s="5" customFormat="1" ht="15.7" x14ac:dyDescent="0.25">
      <c r="A364" s="30" t="s">
        <v>335</v>
      </c>
      <c r="B364" s="141" t="s">
        <v>336</v>
      </c>
      <c r="C364" s="131"/>
      <c r="D364" s="79">
        <f>D365+D368</f>
        <v>550</v>
      </c>
      <c r="E364" s="79">
        <f>E365+E368</f>
        <v>550</v>
      </c>
    </row>
    <row r="365" spans="1:5" s="5" customFormat="1" ht="15.7" x14ac:dyDescent="0.25">
      <c r="A365" s="14" t="s">
        <v>22</v>
      </c>
      <c r="B365" s="140" t="s">
        <v>336</v>
      </c>
      <c r="C365" s="131" t="s">
        <v>15</v>
      </c>
      <c r="D365" s="73">
        <f t="shared" ref="D365:E365" si="79">D366</f>
        <v>100</v>
      </c>
      <c r="E365" s="73">
        <f t="shared" si="79"/>
        <v>100</v>
      </c>
    </row>
    <row r="366" spans="1:5" s="5" customFormat="1" ht="31.4" x14ac:dyDescent="0.25">
      <c r="A366" s="15" t="s">
        <v>17</v>
      </c>
      <c r="B366" s="140" t="s">
        <v>336</v>
      </c>
      <c r="C366" s="131" t="s">
        <v>16</v>
      </c>
      <c r="D366" s="73">
        <f>D367</f>
        <v>100</v>
      </c>
      <c r="E366" s="73">
        <f>E367</f>
        <v>100</v>
      </c>
    </row>
    <row r="367" spans="1:5" s="5" customFormat="1" ht="15.7" x14ac:dyDescent="0.25">
      <c r="A367" s="12" t="s">
        <v>739</v>
      </c>
      <c r="B367" s="140" t="s">
        <v>336</v>
      </c>
      <c r="C367" s="131" t="s">
        <v>78</v>
      </c>
      <c r="D367" s="73">
        <v>100</v>
      </c>
      <c r="E367" s="73">
        <v>100</v>
      </c>
    </row>
    <row r="368" spans="1:5" s="5" customFormat="1" ht="31.4" x14ac:dyDescent="0.25">
      <c r="A368" s="14" t="s">
        <v>18</v>
      </c>
      <c r="B368" s="140" t="s">
        <v>336</v>
      </c>
      <c r="C368" s="131" t="s">
        <v>20</v>
      </c>
      <c r="D368" s="73">
        <f t="shared" ref="D368:E369" si="80">D369</f>
        <v>450</v>
      </c>
      <c r="E368" s="73">
        <f t="shared" si="80"/>
        <v>450</v>
      </c>
    </row>
    <row r="369" spans="1:5" s="5" customFormat="1" ht="15.7" x14ac:dyDescent="0.25">
      <c r="A369" s="14" t="s">
        <v>25</v>
      </c>
      <c r="B369" s="140" t="s">
        <v>336</v>
      </c>
      <c r="C369" s="131" t="s">
        <v>26</v>
      </c>
      <c r="D369" s="73">
        <f t="shared" si="80"/>
        <v>450</v>
      </c>
      <c r="E369" s="73">
        <f t="shared" si="80"/>
        <v>450</v>
      </c>
    </row>
    <row r="370" spans="1:5" s="5" customFormat="1" ht="15.7" x14ac:dyDescent="0.25">
      <c r="A370" s="14" t="s">
        <v>83</v>
      </c>
      <c r="B370" s="140" t="s">
        <v>336</v>
      </c>
      <c r="C370" s="131" t="s">
        <v>84</v>
      </c>
      <c r="D370" s="73">
        <v>450</v>
      </c>
      <c r="E370" s="73">
        <v>450</v>
      </c>
    </row>
    <row r="371" spans="1:5" s="5" customFormat="1" ht="15.7" x14ac:dyDescent="0.25">
      <c r="A371" s="20" t="s">
        <v>139</v>
      </c>
      <c r="B371" s="130" t="s">
        <v>229</v>
      </c>
      <c r="C371" s="136"/>
      <c r="D371" s="79">
        <f>D372+D376+D380</f>
        <v>10480</v>
      </c>
      <c r="E371" s="79">
        <f>E372+E376+E380</f>
        <v>10480</v>
      </c>
    </row>
    <row r="372" spans="1:5" s="5" customFormat="1" ht="31.4" x14ac:dyDescent="0.25">
      <c r="A372" s="30" t="s">
        <v>618</v>
      </c>
      <c r="B372" s="141" t="s">
        <v>230</v>
      </c>
      <c r="C372" s="136"/>
      <c r="D372" s="79">
        <f t="shared" ref="D372:E378" si="81">D373</f>
        <v>150</v>
      </c>
      <c r="E372" s="79">
        <f t="shared" si="81"/>
        <v>150</v>
      </c>
    </row>
    <row r="373" spans="1:5" s="5" customFormat="1" ht="31.4" x14ac:dyDescent="0.25">
      <c r="A373" s="14" t="s">
        <v>18</v>
      </c>
      <c r="B373" s="140" t="s">
        <v>230</v>
      </c>
      <c r="C373" s="131" t="s">
        <v>20</v>
      </c>
      <c r="D373" s="73">
        <f t="shared" si="81"/>
        <v>150</v>
      </c>
      <c r="E373" s="73">
        <f t="shared" si="81"/>
        <v>150</v>
      </c>
    </row>
    <row r="374" spans="1:5" s="5" customFormat="1" ht="15.7" x14ac:dyDescent="0.25">
      <c r="A374" s="14" t="s">
        <v>19</v>
      </c>
      <c r="B374" s="140" t="s">
        <v>230</v>
      </c>
      <c r="C374" s="131" t="s">
        <v>21</v>
      </c>
      <c r="D374" s="73">
        <f t="shared" si="81"/>
        <v>150</v>
      </c>
      <c r="E374" s="73">
        <f t="shared" si="81"/>
        <v>150</v>
      </c>
    </row>
    <row r="375" spans="1:5" s="5" customFormat="1" ht="15.7" x14ac:dyDescent="0.25">
      <c r="A375" s="14" t="s">
        <v>85</v>
      </c>
      <c r="B375" s="140" t="s">
        <v>230</v>
      </c>
      <c r="C375" s="131" t="s">
        <v>86</v>
      </c>
      <c r="D375" s="73">
        <v>150</v>
      </c>
      <c r="E375" s="73">
        <v>150</v>
      </c>
    </row>
    <row r="376" spans="1:5" s="5" customFormat="1" ht="15.7" x14ac:dyDescent="0.25">
      <c r="A376" s="30" t="s">
        <v>620</v>
      </c>
      <c r="B376" s="141" t="s">
        <v>619</v>
      </c>
      <c r="C376" s="136"/>
      <c r="D376" s="79">
        <f t="shared" si="81"/>
        <v>200</v>
      </c>
      <c r="E376" s="79">
        <f t="shared" si="81"/>
        <v>200</v>
      </c>
    </row>
    <row r="377" spans="1:5" s="5" customFormat="1" ht="31.4" x14ac:dyDescent="0.25">
      <c r="A377" s="14" t="s">
        <v>18</v>
      </c>
      <c r="B377" s="140" t="s">
        <v>619</v>
      </c>
      <c r="C377" s="131" t="s">
        <v>20</v>
      </c>
      <c r="D377" s="73">
        <f t="shared" si="81"/>
        <v>200</v>
      </c>
      <c r="E377" s="73">
        <f t="shared" si="81"/>
        <v>200</v>
      </c>
    </row>
    <row r="378" spans="1:5" s="5" customFormat="1" ht="15.7" x14ac:dyDescent="0.25">
      <c r="A378" s="14" t="s">
        <v>19</v>
      </c>
      <c r="B378" s="140" t="s">
        <v>619</v>
      </c>
      <c r="C378" s="131" t="s">
        <v>21</v>
      </c>
      <c r="D378" s="73">
        <f t="shared" si="81"/>
        <v>200</v>
      </c>
      <c r="E378" s="73">
        <f t="shared" si="81"/>
        <v>200</v>
      </c>
    </row>
    <row r="379" spans="1:5" s="5" customFormat="1" ht="15.7" x14ac:dyDescent="0.25">
      <c r="A379" s="14" t="s">
        <v>85</v>
      </c>
      <c r="B379" s="140" t="s">
        <v>619</v>
      </c>
      <c r="C379" s="131" t="s">
        <v>86</v>
      </c>
      <c r="D379" s="73">
        <v>200</v>
      </c>
      <c r="E379" s="73">
        <v>200</v>
      </c>
    </row>
    <row r="380" spans="1:5" s="5" customFormat="1" ht="15.7" x14ac:dyDescent="0.25">
      <c r="A380" s="30" t="s">
        <v>109</v>
      </c>
      <c r="B380" s="141" t="s">
        <v>231</v>
      </c>
      <c r="C380" s="131"/>
      <c r="D380" s="73">
        <f t="shared" ref="D380:E382" si="82">D381</f>
        <v>10130</v>
      </c>
      <c r="E380" s="73">
        <f t="shared" si="82"/>
        <v>10130</v>
      </c>
    </row>
    <row r="381" spans="1:5" s="5" customFormat="1" ht="31.4" x14ac:dyDescent="0.25">
      <c r="A381" s="14" t="s">
        <v>18</v>
      </c>
      <c r="B381" s="140" t="s">
        <v>231</v>
      </c>
      <c r="C381" s="131" t="s">
        <v>20</v>
      </c>
      <c r="D381" s="73">
        <f t="shared" si="82"/>
        <v>10130</v>
      </c>
      <c r="E381" s="73">
        <f t="shared" si="82"/>
        <v>10130</v>
      </c>
    </row>
    <row r="382" spans="1:5" s="5" customFormat="1" ht="15.7" x14ac:dyDescent="0.25">
      <c r="A382" s="14" t="s">
        <v>19</v>
      </c>
      <c r="B382" s="140" t="s">
        <v>231</v>
      </c>
      <c r="C382" s="131" t="s">
        <v>21</v>
      </c>
      <c r="D382" s="73">
        <f t="shared" si="82"/>
        <v>10130</v>
      </c>
      <c r="E382" s="73">
        <f t="shared" si="82"/>
        <v>10130</v>
      </c>
    </row>
    <row r="383" spans="1:5" s="5" customFormat="1" ht="47.05" x14ac:dyDescent="0.25">
      <c r="A383" s="14" t="s">
        <v>104</v>
      </c>
      <c r="B383" s="140" t="s">
        <v>231</v>
      </c>
      <c r="C383" s="131" t="s">
        <v>105</v>
      </c>
      <c r="D383" s="73">
        <v>10130</v>
      </c>
      <c r="E383" s="73">
        <v>10130</v>
      </c>
    </row>
    <row r="384" spans="1:5" s="5" customFormat="1" ht="35.299999999999997" customHeight="1" x14ac:dyDescent="0.25">
      <c r="A384" s="6" t="s">
        <v>500</v>
      </c>
      <c r="B384" s="126" t="s">
        <v>501</v>
      </c>
      <c r="C384" s="127"/>
      <c r="D384" s="77">
        <f>D385</f>
        <v>18906</v>
      </c>
      <c r="E384" s="77">
        <f>E385</f>
        <v>18906</v>
      </c>
    </row>
    <row r="385" spans="1:5" s="5" customFormat="1" ht="33" customHeight="1" x14ac:dyDescent="0.25">
      <c r="A385" s="20" t="s">
        <v>502</v>
      </c>
      <c r="B385" s="130" t="s">
        <v>503</v>
      </c>
      <c r="C385" s="136"/>
      <c r="D385" s="83">
        <f>D386+D391+D395</f>
        <v>18906</v>
      </c>
      <c r="E385" s="83">
        <f>E386+E391+E395</f>
        <v>18906</v>
      </c>
    </row>
    <row r="386" spans="1:5" s="5" customFormat="1" ht="47.05" x14ac:dyDescent="0.25">
      <c r="A386" s="15" t="s">
        <v>39</v>
      </c>
      <c r="B386" s="140" t="s">
        <v>503</v>
      </c>
      <c r="C386" s="131">
        <v>100</v>
      </c>
      <c r="D386" s="92">
        <f>D387</f>
        <v>15615</v>
      </c>
      <c r="E386" s="92">
        <f>E387</f>
        <v>15615</v>
      </c>
    </row>
    <row r="387" spans="1:5" s="5" customFormat="1" ht="15.7" x14ac:dyDescent="0.25">
      <c r="A387" s="15" t="s">
        <v>8</v>
      </c>
      <c r="B387" s="140" t="s">
        <v>503</v>
      </c>
      <c r="C387" s="131">
        <v>120</v>
      </c>
      <c r="D387" s="92">
        <f>D388+D389+D390</f>
        <v>15615</v>
      </c>
      <c r="E387" s="92">
        <f>E388+E389+E390</f>
        <v>15615</v>
      </c>
    </row>
    <row r="388" spans="1:5" s="5" customFormat="1" ht="15.7" x14ac:dyDescent="0.25">
      <c r="A388" s="14" t="s">
        <v>289</v>
      </c>
      <c r="B388" s="140" t="s">
        <v>503</v>
      </c>
      <c r="C388" s="131" t="s">
        <v>75</v>
      </c>
      <c r="D388" s="92">
        <v>8732</v>
      </c>
      <c r="E388" s="92">
        <v>8732</v>
      </c>
    </row>
    <row r="389" spans="1:5" s="5" customFormat="1" ht="31.4" x14ac:dyDescent="0.25">
      <c r="A389" s="14" t="s">
        <v>107</v>
      </c>
      <c r="B389" s="140" t="s">
        <v>503</v>
      </c>
      <c r="C389" s="131" t="s">
        <v>77</v>
      </c>
      <c r="D389" s="92">
        <v>3261</v>
      </c>
      <c r="E389" s="92">
        <v>3261</v>
      </c>
    </row>
    <row r="390" spans="1:5" s="5" customFormat="1" ht="31.4" x14ac:dyDescent="0.25">
      <c r="A390" s="188" t="s">
        <v>158</v>
      </c>
      <c r="B390" s="140" t="s">
        <v>503</v>
      </c>
      <c r="C390" s="131" t="s">
        <v>157</v>
      </c>
      <c r="D390" s="92">
        <v>3622</v>
      </c>
      <c r="E390" s="92">
        <v>3622</v>
      </c>
    </row>
    <row r="391" spans="1:5" s="5" customFormat="1" ht="15.7" x14ac:dyDescent="0.25">
      <c r="A391" s="14" t="s">
        <v>22</v>
      </c>
      <c r="B391" s="140" t="s">
        <v>503</v>
      </c>
      <c r="C391" s="131" t="s">
        <v>15</v>
      </c>
      <c r="D391" s="92">
        <f>D392</f>
        <v>2801</v>
      </c>
      <c r="E391" s="92">
        <f>E392</f>
        <v>2801</v>
      </c>
    </row>
    <row r="392" spans="1:5" s="5" customFormat="1" ht="31.4" x14ac:dyDescent="0.25">
      <c r="A392" s="15" t="s">
        <v>17</v>
      </c>
      <c r="B392" s="140" t="s">
        <v>503</v>
      </c>
      <c r="C392" s="131" t="s">
        <v>16</v>
      </c>
      <c r="D392" s="92">
        <f>D393+D394</f>
        <v>2801</v>
      </c>
      <c r="E392" s="92">
        <f>E393+E394</f>
        <v>2801</v>
      </c>
    </row>
    <row r="393" spans="1:5" s="5" customFormat="1" ht="31.4" x14ac:dyDescent="0.25">
      <c r="A393" s="15" t="s">
        <v>428</v>
      </c>
      <c r="B393" s="140" t="s">
        <v>503</v>
      </c>
      <c r="C393" s="131" t="s">
        <v>429</v>
      </c>
      <c r="D393" s="92">
        <v>630</v>
      </c>
      <c r="E393" s="92">
        <v>630</v>
      </c>
    </row>
    <row r="394" spans="1:5" s="5" customFormat="1" ht="15.7" x14ac:dyDescent="0.25">
      <c r="A394" s="12" t="s">
        <v>739</v>
      </c>
      <c r="B394" s="140" t="s">
        <v>503</v>
      </c>
      <c r="C394" s="131" t="s">
        <v>78</v>
      </c>
      <c r="D394" s="92">
        <v>2171</v>
      </c>
      <c r="E394" s="92">
        <v>2171</v>
      </c>
    </row>
    <row r="395" spans="1:5" s="5" customFormat="1" ht="15.7" x14ac:dyDescent="0.25">
      <c r="A395" s="14" t="s">
        <v>13</v>
      </c>
      <c r="B395" s="140" t="s">
        <v>503</v>
      </c>
      <c r="C395" s="131" t="s">
        <v>14</v>
      </c>
      <c r="D395" s="92">
        <f t="shared" ref="D395:E396" si="83">D396</f>
        <v>490</v>
      </c>
      <c r="E395" s="92">
        <f t="shared" si="83"/>
        <v>490</v>
      </c>
    </row>
    <row r="396" spans="1:5" s="5" customFormat="1" ht="15.7" x14ac:dyDescent="0.25">
      <c r="A396" s="14" t="s">
        <v>35</v>
      </c>
      <c r="B396" s="140" t="s">
        <v>503</v>
      </c>
      <c r="C396" s="131" t="s">
        <v>34</v>
      </c>
      <c r="D396" s="92">
        <f t="shared" si="83"/>
        <v>490</v>
      </c>
      <c r="E396" s="92">
        <f t="shared" si="83"/>
        <v>490</v>
      </c>
    </row>
    <row r="397" spans="1:5" s="5" customFormat="1" ht="15.7" x14ac:dyDescent="0.25">
      <c r="A397" s="14" t="s">
        <v>79</v>
      </c>
      <c r="B397" s="140" t="s">
        <v>503</v>
      </c>
      <c r="C397" s="131" t="s">
        <v>80</v>
      </c>
      <c r="D397" s="92">
        <v>490</v>
      </c>
      <c r="E397" s="92">
        <v>490</v>
      </c>
    </row>
    <row r="398" spans="1:5" s="5" customFormat="1" ht="31.4" x14ac:dyDescent="0.25">
      <c r="A398" s="6" t="s">
        <v>605</v>
      </c>
      <c r="B398" s="126" t="s">
        <v>606</v>
      </c>
      <c r="C398" s="127"/>
      <c r="D398" s="77">
        <f>D399</f>
        <v>185287</v>
      </c>
      <c r="E398" s="77">
        <f>E399</f>
        <v>185287</v>
      </c>
    </row>
    <row r="399" spans="1:5" s="5" customFormat="1" ht="15.7" x14ac:dyDescent="0.25">
      <c r="A399" s="30" t="s">
        <v>622</v>
      </c>
      <c r="B399" s="141" t="s">
        <v>621</v>
      </c>
      <c r="C399" s="131"/>
      <c r="D399" s="91">
        <f>D400+D404+D408+D412</f>
        <v>185287</v>
      </c>
      <c r="E399" s="91">
        <f>E400+E404+E408+E412</f>
        <v>185287</v>
      </c>
    </row>
    <row r="400" spans="1:5" s="5" customFormat="1" ht="31.4" x14ac:dyDescent="0.25">
      <c r="A400" s="30" t="s">
        <v>846</v>
      </c>
      <c r="B400" s="141" t="s">
        <v>608</v>
      </c>
      <c r="C400" s="131"/>
      <c r="D400" s="79">
        <f t="shared" ref="D400:E402" si="84">D401</f>
        <v>50</v>
      </c>
      <c r="E400" s="79">
        <f t="shared" si="84"/>
        <v>50</v>
      </c>
    </row>
    <row r="401" spans="1:16368" s="5" customFormat="1" ht="31.4" x14ac:dyDescent="0.25">
      <c r="A401" s="14" t="s">
        <v>18</v>
      </c>
      <c r="B401" s="140" t="s">
        <v>608</v>
      </c>
      <c r="C401" s="131" t="s">
        <v>20</v>
      </c>
      <c r="D401" s="73">
        <f t="shared" si="84"/>
        <v>50</v>
      </c>
      <c r="E401" s="73">
        <f t="shared" si="84"/>
        <v>50</v>
      </c>
    </row>
    <row r="402" spans="1:16368" s="5" customFormat="1" ht="15.7" x14ac:dyDescent="0.25">
      <c r="A402" s="14" t="s">
        <v>19</v>
      </c>
      <c r="B402" s="140" t="s">
        <v>608</v>
      </c>
      <c r="C402" s="131" t="s">
        <v>21</v>
      </c>
      <c r="D402" s="73">
        <f t="shared" si="84"/>
        <v>50</v>
      </c>
      <c r="E402" s="73">
        <f t="shared" si="84"/>
        <v>50</v>
      </c>
    </row>
    <row r="403" spans="1:16368" s="5" customFormat="1" ht="15.7" x14ac:dyDescent="0.25">
      <c r="A403" s="14" t="s">
        <v>85</v>
      </c>
      <c r="B403" s="140" t="s">
        <v>608</v>
      </c>
      <c r="C403" s="131" t="s">
        <v>86</v>
      </c>
      <c r="D403" s="73">
        <v>50</v>
      </c>
      <c r="E403" s="73">
        <v>50</v>
      </c>
    </row>
    <row r="404" spans="1:16368" s="5" customFormat="1" ht="15.7" x14ac:dyDescent="0.25">
      <c r="A404" s="30" t="s">
        <v>610</v>
      </c>
      <c r="B404" s="141" t="s">
        <v>611</v>
      </c>
      <c r="C404" s="131"/>
      <c r="D404" s="79">
        <f t="shared" ref="D404:E406" si="85">D405</f>
        <v>100</v>
      </c>
      <c r="E404" s="79">
        <f t="shared" si="85"/>
        <v>100</v>
      </c>
    </row>
    <row r="405" spans="1:16368" s="5" customFormat="1" ht="31.4" x14ac:dyDescent="0.25">
      <c r="A405" s="14" t="s">
        <v>18</v>
      </c>
      <c r="B405" s="140" t="s">
        <v>611</v>
      </c>
      <c r="C405" s="131" t="s">
        <v>20</v>
      </c>
      <c r="D405" s="73">
        <f t="shared" si="85"/>
        <v>100</v>
      </c>
      <c r="E405" s="73">
        <f t="shared" si="85"/>
        <v>100</v>
      </c>
    </row>
    <row r="406" spans="1:16368" s="5" customFormat="1" ht="15.7" x14ac:dyDescent="0.25">
      <c r="A406" s="14" t="s">
        <v>19</v>
      </c>
      <c r="B406" s="140" t="s">
        <v>611</v>
      </c>
      <c r="C406" s="131" t="s">
        <v>21</v>
      </c>
      <c r="D406" s="73">
        <f t="shared" si="85"/>
        <v>100</v>
      </c>
      <c r="E406" s="73">
        <f t="shared" si="85"/>
        <v>100</v>
      </c>
    </row>
    <row r="407" spans="1:16368" s="5" customFormat="1" ht="15.7" x14ac:dyDescent="0.25">
      <c r="A407" s="14" t="s">
        <v>85</v>
      </c>
      <c r="B407" s="140" t="s">
        <v>611</v>
      </c>
      <c r="C407" s="131" t="s">
        <v>86</v>
      </c>
      <c r="D407" s="73">
        <v>100</v>
      </c>
      <c r="E407" s="73">
        <v>100</v>
      </c>
    </row>
    <row r="408" spans="1:16368" s="5" customFormat="1" ht="15.7" x14ac:dyDescent="0.25">
      <c r="A408" s="30" t="s">
        <v>613</v>
      </c>
      <c r="B408" s="141" t="s">
        <v>612</v>
      </c>
      <c r="C408" s="131"/>
      <c r="D408" s="79">
        <f t="shared" ref="D408:E410" si="86">D409</f>
        <v>3000</v>
      </c>
      <c r="E408" s="79">
        <f t="shared" si="86"/>
        <v>3000</v>
      </c>
    </row>
    <row r="409" spans="1:16368" s="5" customFormat="1" ht="31.4" x14ac:dyDescent="0.25">
      <c r="A409" s="14" t="s">
        <v>18</v>
      </c>
      <c r="B409" s="140" t="s">
        <v>612</v>
      </c>
      <c r="C409" s="131" t="s">
        <v>20</v>
      </c>
      <c r="D409" s="73">
        <f t="shared" si="86"/>
        <v>3000</v>
      </c>
      <c r="E409" s="73">
        <f t="shared" si="86"/>
        <v>3000</v>
      </c>
    </row>
    <row r="410" spans="1:16368" s="5" customFormat="1" ht="15.7" x14ac:dyDescent="0.25">
      <c r="A410" s="14" t="s">
        <v>19</v>
      </c>
      <c r="B410" s="140" t="s">
        <v>612</v>
      </c>
      <c r="C410" s="131" t="s">
        <v>21</v>
      </c>
      <c r="D410" s="73">
        <f t="shared" si="86"/>
        <v>3000</v>
      </c>
      <c r="E410" s="73">
        <f t="shared" si="86"/>
        <v>3000</v>
      </c>
    </row>
    <row r="411" spans="1:16368" s="5" customFormat="1" ht="15.7" x14ac:dyDescent="0.25">
      <c r="A411" s="14" t="s">
        <v>85</v>
      </c>
      <c r="B411" s="140" t="s">
        <v>612</v>
      </c>
      <c r="C411" s="131" t="s">
        <v>86</v>
      </c>
      <c r="D411" s="73">
        <v>3000</v>
      </c>
      <c r="E411" s="73">
        <v>3000</v>
      </c>
    </row>
    <row r="412" spans="1:16368" s="5" customFormat="1" ht="15.7" x14ac:dyDescent="0.25">
      <c r="A412" s="30" t="s">
        <v>607</v>
      </c>
      <c r="B412" s="141" t="s">
        <v>652</v>
      </c>
      <c r="C412" s="131"/>
      <c r="D412" s="79">
        <f t="shared" ref="D412:E414" si="87">D413</f>
        <v>182137</v>
      </c>
      <c r="E412" s="79">
        <f t="shared" si="87"/>
        <v>182137</v>
      </c>
    </row>
    <row r="413" spans="1:16368" s="5" customFormat="1" ht="31.4" x14ac:dyDescent="0.25">
      <c r="A413" s="14" t="s">
        <v>18</v>
      </c>
      <c r="B413" s="140" t="s">
        <v>652</v>
      </c>
      <c r="C413" s="131" t="s">
        <v>20</v>
      </c>
      <c r="D413" s="73">
        <f>D414</f>
        <v>182137</v>
      </c>
      <c r="E413" s="73">
        <f>E414</f>
        <v>182137</v>
      </c>
    </row>
    <row r="414" spans="1:16368" s="5" customFormat="1" ht="15.7" x14ac:dyDescent="0.25">
      <c r="A414" s="14" t="s">
        <v>19</v>
      </c>
      <c r="B414" s="140" t="s">
        <v>652</v>
      </c>
      <c r="C414" s="131" t="s">
        <v>21</v>
      </c>
      <c r="D414" s="73">
        <f t="shared" si="87"/>
        <v>182137</v>
      </c>
      <c r="E414" s="73">
        <f t="shared" si="87"/>
        <v>182137</v>
      </c>
    </row>
    <row r="415" spans="1:16368" s="5" customFormat="1" ht="54.75" customHeight="1" x14ac:dyDescent="0.25">
      <c r="A415" s="14" t="s">
        <v>104</v>
      </c>
      <c r="B415" s="140" t="s">
        <v>652</v>
      </c>
      <c r="C415" s="131" t="s">
        <v>105</v>
      </c>
      <c r="D415" s="73">
        <v>182137</v>
      </c>
      <c r="E415" s="73">
        <v>182137</v>
      </c>
    </row>
    <row r="416" spans="1:16368" s="34" customFormat="1" ht="55.6" x14ac:dyDescent="0.2">
      <c r="A416" s="4" t="s">
        <v>760</v>
      </c>
      <c r="B416" s="124" t="s">
        <v>761</v>
      </c>
      <c r="C416" s="125"/>
      <c r="D416" s="76">
        <f>D417+D427+D448</f>
        <v>863954</v>
      </c>
      <c r="E416" s="76">
        <f>E417+E427+E448</f>
        <v>388772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  <c r="JW416" s="5"/>
      <c r="JX416" s="5"/>
      <c r="JY416" s="5"/>
      <c r="JZ416" s="5"/>
      <c r="KA416" s="5"/>
      <c r="KB416" s="5"/>
      <c r="KC416" s="5"/>
      <c r="KD416" s="5"/>
      <c r="KE416" s="5"/>
      <c r="KF416" s="5"/>
      <c r="KG416" s="5"/>
      <c r="KH416" s="5"/>
      <c r="KI416" s="5"/>
      <c r="KJ416" s="5"/>
      <c r="KK416" s="5"/>
      <c r="KL416" s="5"/>
      <c r="KM416" s="5"/>
      <c r="KN416" s="5"/>
      <c r="KO416" s="5"/>
      <c r="KP416" s="5"/>
      <c r="KQ416" s="5"/>
      <c r="KR416" s="5"/>
      <c r="KS416" s="5"/>
      <c r="KT416" s="5"/>
      <c r="KU416" s="5"/>
      <c r="KV416" s="5"/>
      <c r="KW416" s="5"/>
      <c r="KX416" s="5"/>
      <c r="KY416" s="5"/>
      <c r="KZ416" s="5"/>
      <c r="LA416" s="5"/>
      <c r="LB416" s="5"/>
      <c r="LC416" s="5"/>
      <c r="LD416" s="5"/>
      <c r="LE416" s="5"/>
      <c r="LF416" s="5"/>
      <c r="LG416" s="5"/>
      <c r="LH416" s="5"/>
      <c r="LI416" s="5"/>
      <c r="LJ416" s="5"/>
      <c r="LK416" s="5"/>
      <c r="LL416" s="5"/>
      <c r="LM416" s="5"/>
      <c r="LN416" s="5"/>
      <c r="LO416" s="5"/>
      <c r="LP416" s="5"/>
      <c r="LQ416" s="5"/>
      <c r="LR416" s="5"/>
      <c r="LS416" s="5"/>
      <c r="LT416" s="5"/>
      <c r="LU416" s="5"/>
      <c r="LV416" s="5"/>
      <c r="LW416" s="5"/>
      <c r="LX416" s="5"/>
      <c r="LY416" s="5"/>
      <c r="LZ416" s="5"/>
      <c r="MA416" s="5"/>
      <c r="MB416" s="5"/>
      <c r="MC416" s="5"/>
      <c r="MD416" s="5"/>
      <c r="ME416" s="5"/>
      <c r="MF416" s="5"/>
      <c r="MG416" s="5"/>
      <c r="MH416" s="5"/>
      <c r="MI416" s="5"/>
      <c r="MJ416" s="5"/>
      <c r="MK416" s="5"/>
      <c r="ML416" s="5"/>
      <c r="MM416" s="5"/>
      <c r="MN416" s="5"/>
      <c r="MO416" s="5"/>
      <c r="MP416" s="5"/>
      <c r="MQ416" s="5"/>
      <c r="MR416" s="5"/>
      <c r="MS416" s="5"/>
      <c r="MT416" s="5"/>
      <c r="MU416" s="5"/>
      <c r="MV416" s="5"/>
      <c r="MW416" s="5"/>
      <c r="MX416" s="5"/>
      <c r="MY416" s="5"/>
      <c r="MZ416" s="5"/>
      <c r="NA416" s="5"/>
      <c r="NB416" s="5"/>
      <c r="NC416" s="5"/>
      <c r="ND416" s="5"/>
      <c r="NE416" s="5"/>
      <c r="NF416" s="5"/>
      <c r="NG416" s="5"/>
      <c r="NH416" s="5"/>
      <c r="NI416" s="5"/>
      <c r="NJ416" s="5"/>
      <c r="NK416" s="5"/>
      <c r="NL416" s="5"/>
      <c r="NM416" s="5"/>
      <c r="NN416" s="5"/>
      <c r="NO416" s="5"/>
      <c r="NP416" s="5"/>
      <c r="NQ416" s="5"/>
      <c r="NR416" s="5"/>
      <c r="NS416" s="5"/>
      <c r="NT416" s="5"/>
      <c r="NU416" s="5"/>
      <c r="NV416" s="5"/>
      <c r="NW416" s="5"/>
      <c r="NX416" s="5"/>
      <c r="NY416" s="5"/>
      <c r="NZ416" s="5"/>
      <c r="OA416" s="5"/>
      <c r="OB416" s="5"/>
      <c r="OC416" s="5"/>
      <c r="OD416" s="5"/>
      <c r="OE416" s="5"/>
      <c r="OF416" s="5"/>
      <c r="OG416" s="5"/>
      <c r="OH416" s="5"/>
      <c r="OI416" s="5"/>
      <c r="OJ416" s="5"/>
      <c r="OK416" s="5"/>
      <c r="OL416" s="5"/>
      <c r="OM416" s="5"/>
      <c r="ON416" s="5"/>
      <c r="OO416" s="5"/>
      <c r="OP416" s="5"/>
      <c r="OQ416" s="5"/>
      <c r="OR416" s="5"/>
      <c r="OS416" s="5"/>
      <c r="OT416" s="5"/>
      <c r="OU416" s="5"/>
      <c r="OV416" s="5"/>
      <c r="OW416" s="5"/>
      <c r="OX416" s="5"/>
      <c r="OY416" s="5"/>
      <c r="OZ416" s="5"/>
      <c r="PA416" s="5"/>
      <c r="PB416" s="5"/>
      <c r="PC416" s="5"/>
      <c r="PD416" s="5"/>
      <c r="PE416" s="5"/>
      <c r="PF416" s="5"/>
      <c r="PG416" s="5"/>
      <c r="PH416" s="5"/>
      <c r="PI416" s="5"/>
      <c r="PJ416" s="5"/>
      <c r="PK416" s="5"/>
      <c r="PL416" s="5"/>
      <c r="PM416" s="5"/>
      <c r="PN416" s="5"/>
      <c r="PO416" s="5"/>
      <c r="PP416" s="5"/>
      <c r="PQ416" s="5"/>
      <c r="PR416" s="5"/>
      <c r="PS416" s="5"/>
      <c r="PT416" s="5"/>
      <c r="PU416" s="5"/>
      <c r="PV416" s="5"/>
      <c r="PW416" s="5"/>
      <c r="PX416" s="5"/>
      <c r="PY416" s="5"/>
      <c r="PZ416" s="5"/>
      <c r="QA416" s="5"/>
      <c r="QB416" s="5"/>
      <c r="QC416" s="5"/>
      <c r="QD416" s="5"/>
      <c r="QE416" s="5"/>
      <c r="QF416" s="5"/>
      <c r="QG416" s="5"/>
      <c r="QH416" s="5"/>
      <c r="QI416" s="5"/>
      <c r="QJ416" s="5"/>
      <c r="QK416" s="5"/>
      <c r="QL416" s="5"/>
      <c r="QM416" s="5"/>
      <c r="QN416" s="5"/>
      <c r="QO416" s="5"/>
      <c r="QP416" s="5"/>
      <c r="QQ416" s="5"/>
      <c r="QR416" s="5"/>
      <c r="QS416" s="5"/>
      <c r="QT416" s="5"/>
      <c r="QU416" s="5"/>
      <c r="QV416" s="5"/>
      <c r="QW416" s="5"/>
      <c r="QX416" s="5"/>
      <c r="QY416" s="5"/>
      <c r="QZ416" s="5"/>
      <c r="RA416" s="5"/>
      <c r="RB416" s="5"/>
      <c r="RC416" s="5"/>
      <c r="RD416" s="5"/>
      <c r="RE416" s="5"/>
      <c r="RF416" s="5"/>
      <c r="RG416" s="5"/>
      <c r="RH416" s="5"/>
      <c r="RI416" s="5"/>
      <c r="RJ416" s="5"/>
      <c r="RK416" s="5"/>
      <c r="RL416" s="5"/>
      <c r="RM416" s="5"/>
      <c r="RN416" s="5"/>
      <c r="RO416" s="5"/>
      <c r="RP416" s="5"/>
      <c r="RQ416" s="5"/>
      <c r="RR416" s="5"/>
      <c r="RS416" s="5"/>
      <c r="RT416" s="5"/>
      <c r="RU416" s="5"/>
      <c r="RV416" s="5"/>
      <c r="RW416" s="5"/>
      <c r="RX416" s="5"/>
      <c r="RY416" s="5"/>
      <c r="RZ416" s="5"/>
      <c r="SA416" s="5"/>
      <c r="SB416" s="5"/>
      <c r="SC416" s="5"/>
      <c r="SD416" s="5"/>
      <c r="SE416" s="5"/>
      <c r="SF416" s="5"/>
      <c r="SG416" s="5"/>
      <c r="SH416" s="5"/>
      <c r="SI416" s="5"/>
      <c r="SJ416" s="5"/>
      <c r="SK416" s="5"/>
      <c r="SL416" s="5"/>
      <c r="SM416" s="5"/>
      <c r="SN416" s="5"/>
      <c r="SO416" s="5"/>
      <c r="SP416" s="5"/>
      <c r="SQ416" s="5"/>
      <c r="SR416" s="5"/>
      <c r="SS416" s="5"/>
      <c r="ST416" s="5"/>
      <c r="SU416" s="5"/>
      <c r="SV416" s="5"/>
      <c r="SW416" s="5"/>
      <c r="SX416" s="5"/>
      <c r="SY416" s="5"/>
      <c r="SZ416" s="5"/>
      <c r="TA416" s="5"/>
      <c r="TB416" s="5"/>
      <c r="TC416" s="5"/>
      <c r="TD416" s="5"/>
      <c r="TE416" s="5"/>
      <c r="TF416" s="5"/>
      <c r="TG416" s="5"/>
      <c r="TH416" s="5"/>
      <c r="TI416" s="5"/>
      <c r="TJ416" s="5"/>
      <c r="TK416" s="5"/>
      <c r="TL416" s="5"/>
      <c r="TM416" s="5"/>
      <c r="TN416" s="5"/>
      <c r="TO416" s="5"/>
      <c r="TP416" s="5"/>
      <c r="TQ416" s="5"/>
      <c r="TR416" s="5"/>
      <c r="TS416" s="5"/>
      <c r="TT416" s="5"/>
      <c r="TU416" s="5"/>
      <c r="TV416" s="5"/>
      <c r="TW416" s="5"/>
      <c r="TX416" s="5"/>
      <c r="TY416" s="5"/>
      <c r="TZ416" s="5"/>
      <c r="UA416" s="5"/>
      <c r="UB416" s="5"/>
      <c r="UC416" s="5"/>
      <c r="UD416" s="5"/>
      <c r="UE416" s="5"/>
      <c r="UF416" s="5"/>
      <c r="UG416" s="5"/>
      <c r="UH416" s="5"/>
      <c r="UI416" s="5"/>
      <c r="UJ416" s="5"/>
      <c r="UK416" s="5"/>
      <c r="UL416" s="5"/>
      <c r="UM416" s="5"/>
      <c r="UN416" s="5"/>
      <c r="UO416" s="5"/>
      <c r="UP416" s="5"/>
      <c r="UQ416" s="5"/>
      <c r="UR416" s="5"/>
      <c r="US416" s="5"/>
      <c r="UT416" s="5"/>
      <c r="UU416" s="5"/>
      <c r="UV416" s="5"/>
      <c r="UW416" s="5"/>
      <c r="UX416" s="5"/>
      <c r="UY416" s="5"/>
      <c r="UZ416" s="5"/>
      <c r="VA416" s="5"/>
      <c r="VB416" s="5"/>
      <c r="VC416" s="5"/>
      <c r="VD416" s="5"/>
      <c r="VE416" s="5"/>
      <c r="VF416" s="5"/>
      <c r="VG416" s="5"/>
      <c r="VH416" s="5"/>
      <c r="VI416" s="5"/>
      <c r="VJ416" s="5"/>
      <c r="VK416" s="5"/>
      <c r="VL416" s="5"/>
      <c r="VM416" s="5"/>
      <c r="VN416" s="5"/>
      <c r="VO416" s="5"/>
      <c r="VP416" s="5"/>
      <c r="VQ416" s="5"/>
      <c r="VR416" s="5"/>
      <c r="VS416" s="5"/>
      <c r="VT416" s="5"/>
      <c r="VU416" s="5"/>
      <c r="VV416" s="5"/>
      <c r="VW416" s="5"/>
      <c r="VX416" s="5"/>
      <c r="VY416" s="5"/>
      <c r="VZ416" s="5"/>
      <c r="WA416" s="5"/>
      <c r="WB416" s="5"/>
      <c r="WC416" s="5"/>
      <c r="WD416" s="5"/>
      <c r="WE416" s="5"/>
      <c r="WF416" s="5"/>
      <c r="WG416" s="5"/>
      <c r="WH416" s="5"/>
      <c r="WI416" s="5"/>
      <c r="WJ416" s="5"/>
      <c r="WK416" s="5"/>
      <c r="WL416" s="5"/>
      <c r="WM416" s="5"/>
      <c r="WN416" s="5"/>
      <c r="WO416" s="5"/>
      <c r="WP416" s="5"/>
      <c r="WQ416" s="5"/>
      <c r="WR416" s="5"/>
      <c r="WS416" s="5"/>
      <c r="WT416" s="5"/>
      <c r="WU416" s="5"/>
      <c r="WV416" s="5"/>
      <c r="WW416" s="5"/>
      <c r="WX416" s="5"/>
      <c r="WY416" s="5"/>
      <c r="WZ416" s="5"/>
      <c r="XA416" s="5"/>
      <c r="XB416" s="5"/>
      <c r="XC416" s="5"/>
      <c r="XD416" s="5"/>
      <c r="XE416" s="5"/>
      <c r="XF416" s="5"/>
      <c r="XG416" s="5"/>
      <c r="XH416" s="5"/>
      <c r="XI416" s="5"/>
      <c r="XJ416" s="5"/>
      <c r="XK416" s="5"/>
      <c r="XL416" s="5"/>
      <c r="XM416" s="5"/>
      <c r="XN416" s="5"/>
      <c r="XO416" s="5"/>
      <c r="XP416" s="5"/>
      <c r="XQ416" s="5"/>
      <c r="XR416" s="5"/>
      <c r="XS416" s="5"/>
      <c r="XT416" s="5"/>
      <c r="XU416" s="5"/>
      <c r="XV416" s="5"/>
      <c r="XW416" s="5"/>
      <c r="XX416" s="5"/>
      <c r="XY416" s="5"/>
      <c r="XZ416" s="5"/>
      <c r="YA416" s="5"/>
      <c r="YB416" s="5"/>
      <c r="YC416" s="5"/>
      <c r="YD416" s="5"/>
      <c r="YE416" s="5"/>
      <c r="YF416" s="5"/>
      <c r="YG416" s="5"/>
      <c r="YH416" s="5"/>
      <c r="YI416" s="5"/>
      <c r="YJ416" s="5"/>
      <c r="YK416" s="5"/>
      <c r="YL416" s="5"/>
      <c r="YM416" s="5"/>
      <c r="YN416" s="5"/>
      <c r="YO416" s="5"/>
      <c r="YP416" s="5"/>
      <c r="YQ416" s="5"/>
      <c r="YR416" s="5"/>
      <c r="YS416" s="5"/>
      <c r="YT416" s="5"/>
      <c r="YU416" s="5"/>
      <c r="YV416" s="5"/>
      <c r="YW416" s="5"/>
      <c r="YX416" s="5"/>
      <c r="YY416" s="5"/>
      <c r="YZ416" s="5"/>
      <c r="ZA416" s="5"/>
      <c r="ZB416" s="5"/>
      <c r="ZC416" s="5"/>
      <c r="ZD416" s="5"/>
      <c r="ZE416" s="5"/>
      <c r="ZF416" s="5"/>
      <c r="ZG416" s="5"/>
      <c r="ZH416" s="5"/>
      <c r="ZI416" s="5"/>
      <c r="ZJ416" s="5"/>
      <c r="ZK416" s="5"/>
      <c r="ZL416" s="5"/>
      <c r="ZM416" s="5"/>
      <c r="ZN416" s="5"/>
      <c r="ZO416" s="5"/>
      <c r="ZP416" s="5"/>
      <c r="ZQ416" s="5"/>
      <c r="ZR416" s="5"/>
      <c r="ZS416" s="5"/>
      <c r="ZT416" s="5"/>
      <c r="ZU416" s="5"/>
      <c r="ZV416" s="5"/>
      <c r="ZW416" s="5"/>
      <c r="ZX416" s="5"/>
      <c r="ZY416" s="5"/>
      <c r="ZZ416" s="5"/>
      <c r="AAA416" s="5"/>
      <c r="AAB416" s="5"/>
      <c r="AAC416" s="5"/>
      <c r="AAD416" s="5"/>
      <c r="AAE416" s="5"/>
      <c r="AAF416" s="5"/>
      <c r="AAG416" s="5"/>
      <c r="AAH416" s="5"/>
      <c r="AAI416" s="5"/>
      <c r="AAJ416" s="5"/>
      <c r="AAK416" s="5"/>
      <c r="AAL416" s="5"/>
      <c r="AAM416" s="5"/>
      <c r="AAN416" s="5"/>
      <c r="AAO416" s="5"/>
      <c r="AAP416" s="5"/>
      <c r="AAQ416" s="5"/>
      <c r="AAR416" s="5"/>
      <c r="AAS416" s="5"/>
      <c r="AAT416" s="5"/>
      <c r="AAU416" s="5"/>
      <c r="AAV416" s="5"/>
      <c r="AAW416" s="5"/>
      <c r="AAX416" s="5"/>
      <c r="AAY416" s="5"/>
      <c r="AAZ416" s="5"/>
      <c r="ABA416" s="5"/>
      <c r="ABB416" s="5"/>
      <c r="ABC416" s="5"/>
      <c r="ABD416" s="5"/>
      <c r="ABE416" s="5"/>
      <c r="ABF416" s="5"/>
      <c r="ABG416" s="5"/>
      <c r="ABH416" s="5"/>
      <c r="ABI416" s="5"/>
      <c r="ABJ416" s="5"/>
      <c r="ABK416" s="5"/>
      <c r="ABL416" s="5"/>
      <c r="ABM416" s="5"/>
      <c r="ABN416" s="5"/>
      <c r="ABO416" s="5"/>
      <c r="ABP416" s="5"/>
      <c r="ABQ416" s="5"/>
      <c r="ABR416" s="5"/>
      <c r="ABS416" s="5"/>
      <c r="ABT416" s="5"/>
      <c r="ABU416" s="5"/>
      <c r="ABV416" s="5"/>
      <c r="ABW416" s="5"/>
      <c r="ABX416" s="5"/>
      <c r="ABY416" s="5"/>
      <c r="ABZ416" s="5"/>
      <c r="ACA416" s="5"/>
      <c r="ACB416" s="5"/>
      <c r="ACC416" s="5"/>
      <c r="ACD416" s="5"/>
      <c r="ACE416" s="5"/>
      <c r="ACF416" s="5"/>
      <c r="ACG416" s="5"/>
      <c r="ACH416" s="5"/>
      <c r="ACI416" s="5"/>
      <c r="ACJ416" s="5"/>
      <c r="ACK416" s="5"/>
      <c r="ACL416" s="5"/>
      <c r="ACM416" s="5"/>
      <c r="ACN416" s="5"/>
      <c r="ACO416" s="5"/>
      <c r="ACP416" s="5"/>
      <c r="ACQ416" s="5"/>
      <c r="ACR416" s="5"/>
      <c r="ACS416" s="5"/>
      <c r="ACT416" s="5"/>
      <c r="ACU416" s="5"/>
      <c r="ACV416" s="5"/>
      <c r="ACW416" s="5"/>
      <c r="ACX416" s="5"/>
      <c r="ACY416" s="5"/>
      <c r="ACZ416" s="5"/>
      <c r="ADA416" s="5"/>
      <c r="ADB416" s="5"/>
      <c r="ADC416" s="5"/>
      <c r="ADD416" s="5"/>
      <c r="ADE416" s="5"/>
      <c r="ADF416" s="5"/>
      <c r="ADG416" s="5"/>
      <c r="ADH416" s="5"/>
      <c r="ADI416" s="5"/>
      <c r="ADJ416" s="5"/>
      <c r="ADK416" s="5"/>
      <c r="ADL416" s="5"/>
      <c r="ADM416" s="5"/>
      <c r="ADN416" s="5"/>
      <c r="ADO416" s="5"/>
      <c r="ADP416" s="5"/>
      <c r="ADQ416" s="5"/>
      <c r="ADR416" s="5"/>
      <c r="ADS416" s="5"/>
      <c r="ADT416" s="5"/>
      <c r="ADU416" s="5"/>
      <c r="ADV416" s="5"/>
      <c r="ADW416" s="5"/>
      <c r="ADX416" s="5"/>
      <c r="ADY416" s="5"/>
      <c r="ADZ416" s="5"/>
      <c r="AEA416" s="5"/>
      <c r="AEB416" s="5"/>
      <c r="AEC416" s="5"/>
      <c r="AED416" s="5"/>
      <c r="AEE416" s="5"/>
      <c r="AEF416" s="5"/>
      <c r="AEG416" s="5"/>
      <c r="AEH416" s="5"/>
      <c r="AEI416" s="5"/>
      <c r="AEJ416" s="5"/>
      <c r="AEK416" s="5"/>
      <c r="AEL416" s="5"/>
      <c r="AEM416" s="5"/>
      <c r="AEN416" s="5"/>
      <c r="AEO416" s="5"/>
      <c r="AEP416" s="5"/>
      <c r="AEQ416" s="5"/>
      <c r="AER416" s="5"/>
      <c r="AES416" s="5"/>
      <c r="AET416" s="5"/>
      <c r="AEU416" s="5"/>
      <c r="AEV416" s="5"/>
      <c r="AEW416" s="5"/>
      <c r="AEX416" s="5"/>
      <c r="AEY416" s="5"/>
      <c r="AEZ416" s="5"/>
      <c r="AFA416" s="5"/>
      <c r="AFB416" s="5"/>
      <c r="AFC416" s="5"/>
      <c r="AFD416" s="5"/>
      <c r="AFE416" s="5"/>
      <c r="AFF416" s="5"/>
      <c r="AFG416" s="5"/>
      <c r="AFH416" s="5"/>
      <c r="AFI416" s="5"/>
      <c r="AFJ416" s="5"/>
      <c r="AFK416" s="5"/>
      <c r="AFL416" s="5"/>
      <c r="AFM416" s="5"/>
      <c r="AFN416" s="5"/>
      <c r="AFO416" s="5"/>
      <c r="AFP416" s="5"/>
      <c r="AFQ416" s="5"/>
      <c r="AFR416" s="5"/>
      <c r="AFS416" s="5"/>
      <c r="AFT416" s="5"/>
      <c r="AFU416" s="5"/>
      <c r="AFV416" s="5"/>
      <c r="AFW416" s="5"/>
      <c r="AFX416" s="5"/>
      <c r="AFY416" s="5"/>
      <c r="AFZ416" s="5"/>
      <c r="AGA416" s="5"/>
      <c r="AGB416" s="5"/>
      <c r="AGC416" s="5"/>
      <c r="AGD416" s="5"/>
      <c r="AGE416" s="5"/>
      <c r="AGF416" s="5"/>
      <c r="AGG416" s="5"/>
      <c r="AGH416" s="5"/>
      <c r="AGI416" s="5"/>
      <c r="AGJ416" s="5"/>
      <c r="AGK416" s="5"/>
      <c r="AGL416" s="5"/>
      <c r="AGM416" s="5"/>
      <c r="AGN416" s="5"/>
      <c r="AGO416" s="5"/>
      <c r="AGP416" s="5"/>
      <c r="AGQ416" s="5"/>
      <c r="AGR416" s="5"/>
      <c r="AGS416" s="5"/>
      <c r="AGT416" s="5"/>
      <c r="AGU416" s="5"/>
      <c r="AGV416" s="5"/>
      <c r="AGW416" s="5"/>
      <c r="AGX416" s="5"/>
      <c r="AGY416" s="5"/>
      <c r="AGZ416" s="5"/>
      <c r="AHA416" s="5"/>
      <c r="AHB416" s="5"/>
      <c r="AHC416" s="5"/>
      <c r="AHD416" s="5"/>
      <c r="AHE416" s="5"/>
      <c r="AHF416" s="5"/>
      <c r="AHG416" s="5"/>
      <c r="AHH416" s="5"/>
      <c r="AHI416" s="5"/>
      <c r="AHJ416" s="5"/>
      <c r="AHK416" s="5"/>
      <c r="AHL416" s="5"/>
      <c r="AHM416" s="5"/>
      <c r="AHN416" s="5"/>
      <c r="AHO416" s="5"/>
      <c r="AHP416" s="5"/>
      <c r="AHQ416" s="5"/>
      <c r="AHR416" s="5"/>
      <c r="AHS416" s="5"/>
      <c r="AHT416" s="5"/>
      <c r="AHU416" s="5"/>
      <c r="AHV416" s="5"/>
      <c r="AHW416" s="5"/>
      <c r="AHX416" s="5"/>
      <c r="AHY416" s="5"/>
      <c r="AHZ416" s="5"/>
      <c r="AIA416" s="5"/>
      <c r="AIB416" s="5"/>
      <c r="AIC416" s="5"/>
      <c r="AID416" s="5"/>
      <c r="AIE416" s="5"/>
      <c r="AIF416" s="5"/>
      <c r="AIG416" s="5"/>
      <c r="AIH416" s="5"/>
      <c r="AII416" s="5"/>
      <c r="AIJ416" s="5"/>
      <c r="AIK416" s="5"/>
      <c r="AIL416" s="5"/>
      <c r="AIM416" s="5"/>
      <c r="AIN416" s="5"/>
      <c r="AIO416" s="5"/>
      <c r="AIP416" s="5"/>
      <c r="AIQ416" s="5"/>
      <c r="AIR416" s="5"/>
      <c r="AIS416" s="5"/>
      <c r="AIT416" s="5"/>
      <c r="AIU416" s="5"/>
      <c r="AIV416" s="5"/>
      <c r="AIW416" s="5"/>
      <c r="AIX416" s="5"/>
      <c r="AIY416" s="5"/>
      <c r="AIZ416" s="5"/>
      <c r="AJA416" s="5"/>
      <c r="AJB416" s="5"/>
      <c r="AJC416" s="5"/>
      <c r="AJD416" s="5"/>
      <c r="AJE416" s="5"/>
      <c r="AJF416" s="5"/>
      <c r="AJG416" s="5"/>
      <c r="AJH416" s="5"/>
      <c r="AJI416" s="5"/>
      <c r="AJJ416" s="5"/>
      <c r="AJK416" s="5"/>
      <c r="AJL416" s="5"/>
      <c r="AJM416" s="5"/>
      <c r="AJN416" s="5"/>
      <c r="AJO416" s="5"/>
      <c r="AJP416" s="5"/>
      <c r="AJQ416" s="5"/>
      <c r="AJR416" s="5"/>
      <c r="AJS416" s="5"/>
      <c r="AJT416" s="5"/>
      <c r="AJU416" s="5"/>
      <c r="AJV416" s="5"/>
      <c r="AJW416" s="5"/>
      <c r="AJX416" s="5"/>
      <c r="AJY416" s="5"/>
      <c r="AJZ416" s="5"/>
      <c r="AKA416" s="5"/>
      <c r="AKB416" s="5"/>
      <c r="AKC416" s="5"/>
      <c r="AKD416" s="5"/>
      <c r="AKE416" s="5"/>
      <c r="AKF416" s="5"/>
      <c r="AKG416" s="5"/>
      <c r="AKH416" s="5"/>
      <c r="AKI416" s="5"/>
      <c r="AKJ416" s="5"/>
      <c r="AKK416" s="5"/>
      <c r="AKL416" s="5"/>
      <c r="AKM416" s="5"/>
      <c r="AKN416" s="5"/>
      <c r="AKO416" s="5"/>
      <c r="AKP416" s="5"/>
      <c r="AKQ416" s="5"/>
      <c r="AKR416" s="5"/>
      <c r="AKS416" s="5"/>
      <c r="AKT416" s="5"/>
      <c r="AKU416" s="5"/>
      <c r="AKV416" s="5"/>
      <c r="AKW416" s="5"/>
      <c r="AKX416" s="5"/>
      <c r="AKY416" s="5"/>
      <c r="AKZ416" s="5"/>
      <c r="ALA416" s="5"/>
      <c r="ALB416" s="5"/>
      <c r="ALC416" s="5"/>
      <c r="ALD416" s="5"/>
      <c r="ALE416" s="5"/>
      <c r="ALF416" s="5"/>
      <c r="ALG416" s="5"/>
      <c r="ALH416" s="5"/>
      <c r="ALI416" s="5"/>
      <c r="ALJ416" s="5"/>
      <c r="ALK416" s="5"/>
      <c r="ALL416" s="5"/>
      <c r="ALM416" s="5"/>
      <c r="ALN416" s="5"/>
      <c r="ALO416" s="5"/>
      <c r="ALP416" s="5"/>
      <c r="ALQ416" s="5"/>
      <c r="ALR416" s="5"/>
      <c r="ALS416" s="5"/>
      <c r="ALT416" s="5"/>
      <c r="ALU416" s="5"/>
      <c r="ALV416" s="5"/>
      <c r="ALW416" s="5"/>
      <c r="ALX416" s="5"/>
      <c r="ALY416" s="5"/>
      <c r="ALZ416" s="5"/>
      <c r="AMA416" s="5"/>
      <c r="AMB416" s="5"/>
      <c r="AMC416" s="5"/>
      <c r="AMD416" s="5"/>
      <c r="AME416" s="5"/>
      <c r="AMF416" s="5"/>
      <c r="AMG416" s="5"/>
      <c r="AMH416" s="5"/>
      <c r="AMI416" s="5"/>
      <c r="AMJ416" s="5"/>
      <c r="AMK416" s="5"/>
      <c r="AML416" s="5"/>
      <c r="AMM416" s="5"/>
      <c r="AMN416" s="5"/>
      <c r="AMO416" s="5"/>
      <c r="AMP416" s="5"/>
      <c r="AMQ416" s="5"/>
      <c r="AMR416" s="5"/>
      <c r="AMS416" s="5"/>
      <c r="AMT416" s="5"/>
      <c r="AMU416" s="5"/>
      <c r="AMV416" s="5"/>
      <c r="AMW416" s="5"/>
      <c r="AMX416" s="5"/>
      <c r="AMY416" s="5"/>
      <c r="AMZ416" s="5"/>
      <c r="ANA416" s="5"/>
      <c r="ANB416" s="5"/>
      <c r="ANC416" s="5"/>
      <c r="AND416" s="5"/>
      <c r="ANE416" s="5"/>
      <c r="ANF416" s="5"/>
      <c r="ANG416" s="5"/>
      <c r="ANH416" s="5"/>
      <c r="ANI416" s="5"/>
      <c r="ANJ416" s="5"/>
      <c r="ANK416" s="5"/>
      <c r="ANL416" s="5"/>
      <c r="ANM416" s="5"/>
      <c r="ANN416" s="5"/>
      <c r="ANO416" s="5"/>
      <c r="ANP416" s="5"/>
      <c r="ANQ416" s="5"/>
      <c r="ANR416" s="5"/>
      <c r="ANS416" s="5"/>
      <c r="ANT416" s="5"/>
      <c r="ANU416" s="5"/>
      <c r="ANV416" s="5"/>
      <c r="ANW416" s="5"/>
      <c r="ANX416" s="5"/>
      <c r="ANY416" s="5"/>
      <c r="ANZ416" s="5"/>
      <c r="AOA416" s="5"/>
      <c r="AOB416" s="5"/>
      <c r="AOC416" s="5"/>
      <c r="AOD416" s="5"/>
      <c r="AOE416" s="5"/>
      <c r="AOF416" s="5"/>
      <c r="AOG416" s="5"/>
      <c r="AOH416" s="5"/>
      <c r="AOI416" s="5"/>
      <c r="AOJ416" s="5"/>
      <c r="AOK416" s="5"/>
      <c r="AOL416" s="5"/>
      <c r="AOM416" s="5"/>
      <c r="AON416" s="5"/>
      <c r="AOO416" s="5"/>
      <c r="AOP416" s="5"/>
      <c r="AOQ416" s="5"/>
      <c r="AOR416" s="5"/>
      <c r="AOS416" s="5"/>
      <c r="AOT416" s="5"/>
      <c r="AOU416" s="5"/>
      <c r="AOV416" s="5"/>
      <c r="AOW416" s="5"/>
      <c r="AOX416" s="5"/>
      <c r="AOY416" s="5"/>
      <c r="AOZ416" s="5"/>
      <c r="APA416" s="5"/>
      <c r="APB416" s="5"/>
      <c r="APC416" s="5"/>
      <c r="APD416" s="5"/>
      <c r="APE416" s="5"/>
      <c r="APF416" s="5"/>
      <c r="APG416" s="5"/>
      <c r="APH416" s="5"/>
      <c r="API416" s="5"/>
      <c r="APJ416" s="5"/>
      <c r="APK416" s="5"/>
      <c r="APL416" s="5"/>
      <c r="APM416" s="5"/>
      <c r="APN416" s="5"/>
      <c r="APO416" s="5"/>
      <c r="APP416" s="5"/>
      <c r="APQ416" s="5"/>
      <c r="APR416" s="5"/>
      <c r="APS416" s="5"/>
      <c r="APT416" s="5"/>
      <c r="APU416" s="5"/>
      <c r="APV416" s="5"/>
      <c r="APW416" s="5"/>
      <c r="APX416" s="5"/>
      <c r="APY416" s="5"/>
      <c r="APZ416" s="5"/>
      <c r="AQA416" s="5"/>
      <c r="AQB416" s="5"/>
      <c r="AQC416" s="5"/>
      <c r="AQD416" s="5"/>
      <c r="AQE416" s="5"/>
      <c r="AQF416" s="5"/>
      <c r="AQG416" s="5"/>
      <c r="AQH416" s="5"/>
      <c r="AQI416" s="5"/>
      <c r="AQJ416" s="5"/>
      <c r="AQK416" s="5"/>
      <c r="AQL416" s="5"/>
      <c r="AQM416" s="5"/>
      <c r="AQN416" s="5"/>
      <c r="AQO416" s="5"/>
      <c r="AQP416" s="5"/>
      <c r="AQQ416" s="5"/>
      <c r="AQR416" s="5"/>
      <c r="AQS416" s="5"/>
      <c r="AQT416" s="5"/>
      <c r="AQU416" s="5"/>
      <c r="AQV416" s="5"/>
      <c r="AQW416" s="5"/>
      <c r="AQX416" s="5"/>
      <c r="AQY416" s="5"/>
      <c r="AQZ416" s="5"/>
      <c r="ARA416" s="5"/>
      <c r="ARB416" s="5"/>
      <c r="ARC416" s="5"/>
      <c r="ARD416" s="5"/>
      <c r="ARE416" s="5"/>
      <c r="ARF416" s="5"/>
      <c r="ARG416" s="5"/>
      <c r="ARH416" s="5"/>
      <c r="ARI416" s="5"/>
      <c r="ARJ416" s="5"/>
      <c r="ARK416" s="5"/>
      <c r="ARL416" s="5"/>
      <c r="ARM416" s="5"/>
      <c r="ARN416" s="5"/>
      <c r="ARO416" s="5"/>
      <c r="ARP416" s="5"/>
      <c r="ARQ416" s="5"/>
      <c r="ARR416" s="5"/>
      <c r="ARS416" s="5"/>
      <c r="ART416" s="5"/>
      <c r="ARU416" s="5"/>
      <c r="ARV416" s="5"/>
      <c r="ARW416" s="5"/>
      <c r="ARX416" s="5"/>
      <c r="ARY416" s="5"/>
      <c r="ARZ416" s="5"/>
      <c r="ASA416" s="5"/>
      <c r="ASB416" s="5"/>
      <c r="ASC416" s="5"/>
      <c r="ASD416" s="5"/>
      <c r="ASE416" s="5"/>
      <c r="ASF416" s="5"/>
      <c r="ASG416" s="5"/>
      <c r="ASH416" s="5"/>
      <c r="ASI416" s="5"/>
      <c r="ASJ416" s="5"/>
      <c r="ASK416" s="5"/>
      <c r="ASL416" s="5"/>
      <c r="ASM416" s="5"/>
      <c r="ASN416" s="5"/>
      <c r="ASO416" s="5"/>
      <c r="ASP416" s="5"/>
      <c r="ASQ416" s="5"/>
      <c r="ASR416" s="5"/>
      <c r="ASS416" s="5"/>
      <c r="AST416" s="5"/>
      <c r="ASU416" s="5"/>
      <c r="ASV416" s="5"/>
      <c r="ASW416" s="5"/>
      <c r="ASX416" s="5"/>
      <c r="ASY416" s="5"/>
      <c r="ASZ416" s="5"/>
      <c r="ATA416" s="5"/>
      <c r="ATB416" s="5"/>
      <c r="ATC416" s="5"/>
      <c r="ATD416" s="5"/>
      <c r="ATE416" s="5"/>
      <c r="ATF416" s="5"/>
      <c r="ATG416" s="5"/>
      <c r="ATH416" s="5"/>
      <c r="ATI416" s="5"/>
      <c r="ATJ416" s="5"/>
      <c r="ATK416" s="5"/>
      <c r="ATL416" s="5"/>
      <c r="ATM416" s="5"/>
      <c r="ATN416" s="5"/>
      <c r="ATO416" s="5"/>
      <c r="ATP416" s="5"/>
      <c r="ATQ416" s="5"/>
      <c r="ATR416" s="5"/>
      <c r="ATS416" s="5"/>
      <c r="ATT416" s="5"/>
      <c r="ATU416" s="5"/>
      <c r="ATV416" s="5"/>
      <c r="ATW416" s="5"/>
      <c r="ATX416" s="5"/>
      <c r="ATY416" s="5"/>
      <c r="ATZ416" s="5"/>
      <c r="AUA416" s="5"/>
      <c r="AUB416" s="5"/>
      <c r="AUC416" s="5"/>
      <c r="AUD416" s="5"/>
      <c r="AUE416" s="5"/>
      <c r="AUF416" s="5"/>
      <c r="AUG416" s="5"/>
      <c r="AUH416" s="5"/>
      <c r="AUI416" s="5"/>
      <c r="AUJ416" s="5"/>
      <c r="AUK416" s="5"/>
      <c r="AUL416" s="5"/>
      <c r="AUM416" s="5"/>
      <c r="AUN416" s="5"/>
      <c r="AUO416" s="5"/>
      <c r="AUP416" s="5"/>
      <c r="AUQ416" s="5"/>
      <c r="AUR416" s="5"/>
      <c r="AUS416" s="5"/>
      <c r="AUT416" s="5"/>
      <c r="AUU416" s="5"/>
      <c r="AUV416" s="5"/>
      <c r="AUW416" s="5"/>
      <c r="AUX416" s="5"/>
      <c r="AUY416" s="5"/>
      <c r="AUZ416" s="5"/>
      <c r="AVA416" s="5"/>
      <c r="AVB416" s="5"/>
      <c r="AVC416" s="5"/>
      <c r="AVD416" s="5"/>
      <c r="AVE416" s="5"/>
      <c r="AVF416" s="5"/>
      <c r="AVG416" s="5"/>
      <c r="AVH416" s="5"/>
      <c r="AVI416" s="5"/>
      <c r="AVJ416" s="5"/>
      <c r="AVK416" s="5"/>
      <c r="AVL416" s="5"/>
      <c r="AVM416" s="5"/>
      <c r="AVN416" s="5"/>
      <c r="AVO416" s="5"/>
      <c r="AVP416" s="5"/>
      <c r="AVQ416" s="5"/>
      <c r="AVR416" s="5"/>
      <c r="AVS416" s="5"/>
      <c r="AVT416" s="5"/>
      <c r="AVU416" s="5"/>
      <c r="AVV416" s="5"/>
      <c r="AVW416" s="5"/>
      <c r="AVX416" s="5"/>
      <c r="AVY416" s="5"/>
      <c r="AVZ416" s="5"/>
      <c r="AWA416" s="5"/>
      <c r="AWB416" s="5"/>
      <c r="AWC416" s="5"/>
      <c r="AWD416" s="5"/>
      <c r="AWE416" s="5"/>
      <c r="AWF416" s="5"/>
      <c r="AWG416" s="5"/>
      <c r="AWH416" s="5"/>
      <c r="AWI416" s="5"/>
      <c r="AWJ416" s="5"/>
      <c r="AWK416" s="5"/>
      <c r="AWL416" s="5"/>
      <c r="AWM416" s="5"/>
      <c r="AWN416" s="5"/>
      <c r="AWO416" s="5"/>
      <c r="AWP416" s="5"/>
      <c r="AWQ416" s="5"/>
      <c r="AWR416" s="5"/>
      <c r="AWS416" s="5"/>
      <c r="AWT416" s="5"/>
      <c r="AWU416" s="5"/>
      <c r="AWV416" s="5"/>
      <c r="AWW416" s="5"/>
      <c r="AWX416" s="5"/>
      <c r="AWY416" s="5"/>
      <c r="AWZ416" s="5"/>
      <c r="AXA416" s="5"/>
      <c r="AXB416" s="5"/>
      <c r="AXC416" s="5"/>
      <c r="AXD416" s="5"/>
      <c r="AXE416" s="5"/>
      <c r="AXF416" s="5"/>
      <c r="AXG416" s="5"/>
      <c r="AXH416" s="5"/>
      <c r="AXI416" s="5"/>
      <c r="AXJ416" s="5"/>
      <c r="AXK416" s="5"/>
      <c r="AXL416" s="5"/>
      <c r="AXM416" s="5"/>
      <c r="AXN416" s="5"/>
      <c r="AXO416" s="5"/>
      <c r="AXP416" s="5"/>
      <c r="AXQ416" s="5"/>
      <c r="AXR416" s="5"/>
      <c r="AXS416" s="5"/>
      <c r="AXT416" s="5"/>
      <c r="AXU416" s="5"/>
      <c r="AXV416" s="5"/>
      <c r="AXW416" s="5"/>
      <c r="AXX416" s="5"/>
      <c r="AXY416" s="5"/>
      <c r="AXZ416" s="5"/>
      <c r="AYA416" s="5"/>
      <c r="AYB416" s="5"/>
      <c r="AYC416" s="5"/>
      <c r="AYD416" s="5"/>
      <c r="AYE416" s="5"/>
      <c r="AYF416" s="5"/>
      <c r="AYG416" s="5"/>
      <c r="AYH416" s="5"/>
      <c r="AYI416" s="5"/>
      <c r="AYJ416" s="5"/>
      <c r="AYK416" s="5"/>
      <c r="AYL416" s="5"/>
      <c r="AYM416" s="5"/>
      <c r="AYN416" s="5"/>
      <c r="AYO416" s="5"/>
      <c r="AYP416" s="5"/>
      <c r="AYQ416" s="5"/>
      <c r="AYR416" s="5"/>
      <c r="AYS416" s="5"/>
      <c r="AYT416" s="5"/>
      <c r="AYU416" s="5"/>
      <c r="AYV416" s="5"/>
      <c r="AYW416" s="5"/>
      <c r="AYX416" s="5"/>
      <c r="AYY416" s="5"/>
      <c r="AYZ416" s="5"/>
      <c r="AZA416" s="5"/>
      <c r="AZB416" s="5"/>
      <c r="AZC416" s="5"/>
      <c r="AZD416" s="5"/>
      <c r="AZE416" s="5"/>
      <c r="AZF416" s="5"/>
      <c r="AZG416" s="5"/>
      <c r="AZH416" s="5"/>
      <c r="AZI416" s="5"/>
      <c r="AZJ416" s="5"/>
      <c r="AZK416" s="5"/>
      <c r="AZL416" s="5"/>
      <c r="AZM416" s="5"/>
      <c r="AZN416" s="5"/>
      <c r="AZO416" s="5"/>
      <c r="AZP416" s="5"/>
      <c r="AZQ416" s="5"/>
      <c r="AZR416" s="5"/>
      <c r="AZS416" s="5"/>
      <c r="AZT416" s="5"/>
      <c r="AZU416" s="5"/>
      <c r="AZV416" s="5"/>
      <c r="AZW416" s="5"/>
      <c r="AZX416" s="5"/>
      <c r="AZY416" s="5"/>
      <c r="AZZ416" s="5"/>
      <c r="BAA416" s="5"/>
      <c r="BAB416" s="5"/>
      <c r="BAC416" s="5"/>
      <c r="BAD416" s="5"/>
      <c r="BAE416" s="5"/>
      <c r="BAF416" s="5"/>
      <c r="BAG416" s="5"/>
      <c r="BAH416" s="5"/>
      <c r="BAI416" s="5"/>
      <c r="BAJ416" s="5"/>
      <c r="BAK416" s="5"/>
      <c r="BAL416" s="5"/>
      <c r="BAM416" s="5"/>
      <c r="BAN416" s="5"/>
      <c r="BAO416" s="5"/>
      <c r="BAP416" s="5"/>
      <c r="BAQ416" s="5"/>
      <c r="BAR416" s="5"/>
      <c r="BAS416" s="5"/>
      <c r="BAT416" s="5"/>
      <c r="BAU416" s="5"/>
      <c r="BAV416" s="5"/>
      <c r="BAW416" s="5"/>
      <c r="BAX416" s="5"/>
      <c r="BAY416" s="5"/>
      <c r="BAZ416" s="5"/>
      <c r="BBA416" s="5"/>
      <c r="BBB416" s="5"/>
      <c r="BBC416" s="5"/>
      <c r="BBD416" s="5"/>
      <c r="BBE416" s="5"/>
      <c r="BBF416" s="5"/>
      <c r="BBG416" s="5"/>
      <c r="BBH416" s="5"/>
      <c r="BBI416" s="5"/>
      <c r="BBJ416" s="5"/>
      <c r="BBK416" s="5"/>
      <c r="BBL416" s="5"/>
      <c r="BBM416" s="5"/>
      <c r="BBN416" s="5"/>
      <c r="BBO416" s="5"/>
      <c r="BBP416" s="5"/>
      <c r="BBQ416" s="5"/>
      <c r="BBR416" s="5"/>
      <c r="BBS416" s="5"/>
      <c r="BBT416" s="5"/>
      <c r="BBU416" s="5"/>
      <c r="BBV416" s="5"/>
      <c r="BBW416" s="5"/>
      <c r="BBX416" s="5"/>
      <c r="BBY416" s="5"/>
      <c r="BBZ416" s="5"/>
      <c r="BCA416" s="5"/>
      <c r="BCB416" s="5"/>
      <c r="BCC416" s="5"/>
      <c r="BCD416" s="5"/>
      <c r="BCE416" s="5"/>
      <c r="BCF416" s="5"/>
      <c r="BCG416" s="5"/>
      <c r="BCH416" s="5"/>
      <c r="BCI416" s="5"/>
      <c r="BCJ416" s="5"/>
      <c r="BCK416" s="5"/>
      <c r="BCL416" s="5"/>
      <c r="BCM416" s="5"/>
      <c r="BCN416" s="5"/>
      <c r="BCO416" s="5"/>
      <c r="BCP416" s="5"/>
      <c r="BCQ416" s="5"/>
      <c r="BCR416" s="5"/>
      <c r="BCS416" s="5"/>
      <c r="BCT416" s="5"/>
      <c r="BCU416" s="5"/>
      <c r="BCV416" s="5"/>
      <c r="BCW416" s="5"/>
      <c r="BCX416" s="5"/>
      <c r="BCY416" s="5"/>
      <c r="BCZ416" s="5"/>
      <c r="BDA416" s="5"/>
      <c r="BDB416" s="5"/>
      <c r="BDC416" s="5"/>
      <c r="BDD416" s="5"/>
      <c r="BDE416" s="5"/>
      <c r="BDF416" s="5"/>
      <c r="BDG416" s="5"/>
      <c r="BDH416" s="5"/>
      <c r="BDI416" s="5"/>
      <c r="BDJ416" s="5"/>
      <c r="BDK416" s="5"/>
      <c r="BDL416" s="5"/>
      <c r="BDM416" s="5"/>
      <c r="BDN416" s="5"/>
      <c r="BDO416" s="5"/>
      <c r="BDP416" s="5"/>
      <c r="BDQ416" s="5"/>
      <c r="BDR416" s="5"/>
      <c r="BDS416" s="5"/>
      <c r="BDT416" s="5"/>
      <c r="BDU416" s="5"/>
      <c r="BDV416" s="5"/>
      <c r="BDW416" s="5"/>
      <c r="BDX416" s="5"/>
      <c r="BDY416" s="5"/>
      <c r="BDZ416" s="5"/>
      <c r="BEA416" s="5"/>
      <c r="BEB416" s="5"/>
      <c r="BEC416" s="5"/>
      <c r="BED416" s="5"/>
      <c r="BEE416" s="5"/>
      <c r="BEF416" s="5"/>
      <c r="BEG416" s="5"/>
      <c r="BEH416" s="5"/>
      <c r="BEI416" s="5"/>
      <c r="BEJ416" s="5"/>
      <c r="BEK416" s="5"/>
      <c r="BEL416" s="5"/>
      <c r="BEM416" s="5"/>
      <c r="BEN416" s="5"/>
      <c r="BEO416" s="5"/>
      <c r="BEP416" s="5"/>
      <c r="BEQ416" s="5"/>
      <c r="BER416" s="5"/>
      <c r="BES416" s="5"/>
      <c r="BET416" s="5"/>
      <c r="BEU416" s="5"/>
      <c r="BEV416" s="5"/>
      <c r="BEW416" s="5"/>
      <c r="BEX416" s="5"/>
      <c r="BEY416" s="5"/>
      <c r="BEZ416" s="5"/>
      <c r="BFA416" s="5"/>
      <c r="BFB416" s="5"/>
      <c r="BFC416" s="5"/>
      <c r="BFD416" s="5"/>
      <c r="BFE416" s="5"/>
      <c r="BFF416" s="5"/>
      <c r="BFG416" s="5"/>
      <c r="BFH416" s="5"/>
      <c r="BFI416" s="5"/>
      <c r="BFJ416" s="5"/>
      <c r="BFK416" s="5"/>
      <c r="BFL416" s="5"/>
      <c r="BFM416" s="5"/>
      <c r="BFN416" s="5"/>
      <c r="BFO416" s="5"/>
      <c r="BFP416" s="5"/>
      <c r="BFQ416" s="5"/>
      <c r="BFR416" s="5"/>
      <c r="BFS416" s="5"/>
      <c r="BFT416" s="5"/>
      <c r="BFU416" s="5"/>
      <c r="BFV416" s="5"/>
      <c r="BFW416" s="5"/>
      <c r="BFX416" s="5"/>
      <c r="BFY416" s="5"/>
      <c r="BFZ416" s="5"/>
      <c r="BGA416" s="5"/>
      <c r="BGB416" s="5"/>
      <c r="BGC416" s="5"/>
      <c r="BGD416" s="5"/>
      <c r="BGE416" s="5"/>
      <c r="BGF416" s="5"/>
      <c r="BGG416" s="5"/>
      <c r="BGH416" s="5"/>
      <c r="BGI416" s="5"/>
      <c r="BGJ416" s="5"/>
      <c r="BGK416" s="5"/>
      <c r="BGL416" s="5"/>
      <c r="BGM416" s="5"/>
      <c r="BGN416" s="5"/>
      <c r="BGO416" s="5"/>
      <c r="BGP416" s="5"/>
      <c r="BGQ416" s="5"/>
      <c r="BGR416" s="5"/>
      <c r="BGS416" s="5"/>
      <c r="BGT416" s="5"/>
      <c r="BGU416" s="5"/>
      <c r="BGV416" s="5"/>
      <c r="BGW416" s="5"/>
      <c r="BGX416" s="5"/>
      <c r="BGY416" s="5"/>
      <c r="BGZ416" s="5"/>
      <c r="BHA416" s="5"/>
      <c r="BHB416" s="5"/>
      <c r="BHC416" s="5"/>
      <c r="BHD416" s="5"/>
      <c r="BHE416" s="5"/>
      <c r="BHF416" s="5"/>
      <c r="BHG416" s="5"/>
      <c r="BHH416" s="5"/>
      <c r="BHI416" s="5"/>
      <c r="BHJ416" s="5"/>
      <c r="BHK416" s="5"/>
      <c r="BHL416" s="5"/>
      <c r="BHM416" s="5"/>
      <c r="BHN416" s="5"/>
      <c r="BHO416" s="5"/>
      <c r="BHP416" s="5"/>
      <c r="BHQ416" s="5"/>
      <c r="BHR416" s="5"/>
      <c r="BHS416" s="5"/>
      <c r="BHT416" s="5"/>
      <c r="BHU416" s="5"/>
      <c r="BHV416" s="5"/>
      <c r="BHW416" s="5"/>
      <c r="BHX416" s="5"/>
      <c r="BHY416" s="5"/>
      <c r="BHZ416" s="5"/>
      <c r="BIA416" s="5"/>
      <c r="BIB416" s="5"/>
      <c r="BIC416" s="5"/>
      <c r="BID416" s="5"/>
      <c r="BIE416" s="5"/>
      <c r="BIF416" s="5"/>
      <c r="BIG416" s="5"/>
      <c r="BIH416" s="5"/>
      <c r="BII416" s="5"/>
      <c r="BIJ416" s="5"/>
      <c r="BIK416" s="5"/>
      <c r="BIL416" s="5"/>
      <c r="BIM416" s="5"/>
      <c r="BIN416" s="5"/>
      <c r="BIO416" s="5"/>
      <c r="BIP416" s="5"/>
      <c r="BIQ416" s="5"/>
      <c r="BIR416" s="5"/>
      <c r="BIS416" s="5"/>
      <c r="BIT416" s="5"/>
      <c r="BIU416" s="5"/>
      <c r="BIV416" s="5"/>
      <c r="BIW416" s="5"/>
      <c r="BIX416" s="5"/>
      <c r="BIY416" s="5"/>
      <c r="BIZ416" s="5"/>
      <c r="BJA416" s="5"/>
      <c r="BJB416" s="5"/>
      <c r="BJC416" s="5"/>
      <c r="BJD416" s="5"/>
      <c r="BJE416" s="5"/>
      <c r="BJF416" s="5"/>
      <c r="BJG416" s="5"/>
      <c r="BJH416" s="5"/>
      <c r="BJI416" s="5"/>
      <c r="BJJ416" s="5"/>
      <c r="BJK416" s="5"/>
      <c r="BJL416" s="5"/>
      <c r="BJM416" s="5"/>
      <c r="BJN416" s="5"/>
      <c r="BJO416" s="5"/>
      <c r="BJP416" s="5"/>
      <c r="BJQ416" s="5"/>
      <c r="BJR416" s="5"/>
      <c r="BJS416" s="5"/>
      <c r="BJT416" s="5"/>
      <c r="BJU416" s="5"/>
      <c r="BJV416" s="5"/>
      <c r="BJW416" s="5"/>
      <c r="BJX416" s="5"/>
      <c r="BJY416" s="5"/>
      <c r="BJZ416" s="5"/>
      <c r="BKA416" s="5"/>
      <c r="BKB416" s="5"/>
      <c r="BKC416" s="5"/>
      <c r="BKD416" s="5"/>
      <c r="BKE416" s="5"/>
      <c r="BKF416" s="5"/>
      <c r="BKG416" s="5"/>
      <c r="BKH416" s="5"/>
      <c r="BKI416" s="5"/>
      <c r="BKJ416" s="5"/>
      <c r="BKK416" s="5"/>
      <c r="BKL416" s="5"/>
      <c r="BKM416" s="5"/>
      <c r="BKN416" s="5"/>
      <c r="BKO416" s="5"/>
      <c r="BKP416" s="5"/>
      <c r="BKQ416" s="5"/>
      <c r="BKR416" s="5"/>
      <c r="BKS416" s="5"/>
      <c r="BKT416" s="5"/>
      <c r="BKU416" s="5"/>
      <c r="BKV416" s="5"/>
      <c r="BKW416" s="5"/>
      <c r="BKX416" s="5"/>
      <c r="BKY416" s="5"/>
      <c r="BKZ416" s="5"/>
      <c r="BLA416" s="5"/>
      <c r="BLB416" s="5"/>
      <c r="BLC416" s="5"/>
      <c r="BLD416" s="5"/>
      <c r="BLE416" s="5"/>
      <c r="BLF416" s="5"/>
      <c r="BLG416" s="5"/>
      <c r="BLH416" s="5"/>
      <c r="BLI416" s="5"/>
      <c r="BLJ416" s="5"/>
      <c r="BLK416" s="5"/>
      <c r="BLL416" s="5"/>
      <c r="BLM416" s="5"/>
      <c r="BLN416" s="5"/>
      <c r="BLO416" s="5"/>
      <c r="BLP416" s="5"/>
      <c r="BLQ416" s="5"/>
      <c r="BLR416" s="5"/>
      <c r="BLS416" s="5"/>
      <c r="BLT416" s="5"/>
      <c r="BLU416" s="5"/>
      <c r="BLV416" s="5"/>
      <c r="BLW416" s="5"/>
      <c r="BLX416" s="5"/>
      <c r="BLY416" s="5"/>
      <c r="BLZ416" s="5"/>
      <c r="BMA416" s="5"/>
      <c r="BMB416" s="5"/>
      <c r="BMC416" s="5"/>
      <c r="BMD416" s="5"/>
      <c r="BME416" s="5"/>
      <c r="BMF416" s="5"/>
      <c r="BMG416" s="5"/>
      <c r="BMH416" s="5"/>
      <c r="BMI416" s="5"/>
      <c r="BMJ416" s="5"/>
      <c r="BMK416" s="5"/>
      <c r="BML416" s="5"/>
      <c r="BMM416" s="5"/>
      <c r="BMN416" s="5"/>
      <c r="BMO416" s="5"/>
      <c r="BMP416" s="5"/>
      <c r="BMQ416" s="5"/>
      <c r="BMR416" s="5"/>
      <c r="BMS416" s="5"/>
      <c r="BMT416" s="5"/>
      <c r="BMU416" s="5"/>
      <c r="BMV416" s="5"/>
      <c r="BMW416" s="5"/>
      <c r="BMX416" s="5"/>
      <c r="BMY416" s="5"/>
      <c r="BMZ416" s="5"/>
      <c r="BNA416" s="5"/>
      <c r="BNB416" s="5"/>
      <c r="BNC416" s="5"/>
      <c r="BND416" s="5"/>
      <c r="BNE416" s="5"/>
      <c r="BNF416" s="5"/>
      <c r="BNG416" s="5"/>
      <c r="BNH416" s="5"/>
      <c r="BNI416" s="5"/>
      <c r="BNJ416" s="5"/>
      <c r="BNK416" s="5"/>
      <c r="BNL416" s="5"/>
      <c r="BNM416" s="5"/>
      <c r="BNN416" s="5"/>
      <c r="BNO416" s="5"/>
      <c r="BNP416" s="5"/>
      <c r="BNQ416" s="5"/>
      <c r="BNR416" s="5"/>
      <c r="BNS416" s="5"/>
      <c r="BNT416" s="5"/>
      <c r="BNU416" s="5"/>
      <c r="BNV416" s="5"/>
      <c r="BNW416" s="5"/>
      <c r="BNX416" s="5"/>
      <c r="BNY416" s="5"/>
      <c r="BNZ416" s="5"/>
      <c r="BOA416" s="5"/>
      <c r="BOB416" s="5"/>
      <c r="BOC416" s="5"/>
      <c r="BOD416" s="5"/>
      <c r="BOE416" s="5"/>
      <c r="BOF416" s="5"/>
      <c r="BOG416" s="5"/>
      <c r="BOH416" s="5"/>
      <c r="BOI416" s="5"/>
      <c r="BOJ416" s="5"/>
      <c r="BOK416" s="5"/>
      <c r="BOL416" s="5"/>
      <c r="BOM416" s="5"/>
      <c r="BON416" s="5"/>
      <c r="BOO416" s="5"/>
      <c r="BOP416" s="5"/>
      <c r="BOQ416" s="5"/>
      <c r="BOR416" s="5"/>
      <c r="BOS416" s="5"/>
      <c r="BOT416" s="5"/>
      <c r="BOU416" s="5"/>
      <c r="BOV416" s="5"/>
      <c r="BOW416" s="5"/>
      <c r="BOX416" s="5"/>
      <c r="BOY416" s="5"/>
      <c r="BOZ416" s="5"/>
      <c r="BPA416" s="5"/>
      <c r="BPB416" s="5"/>
      <c r="BPC416" s="5"/>
      <c r="BPD416" s="5"/>
      <c r="BPE416" s="5"/>
      <c r="BPF416" s="5"/>
      <c r="BPG416" s="5"/>
      <c r="BPH416" s="5"/>
      <c r="BPI416" s="5"/>
      <c r="BPJ416" s="5"/>
      <c r="BPK416" s="5"/>
      <c r="BPL416" s="5"/>
      <c r="BPM416" s="5"/>
      <c r="BPN416" s="5"/>
      <c r="BPO416" s="5"/>
      <c r="BPP416" s="5"/>
      <c r="BPQ416" s="5"/>
      <c r="BPR416" s="5"/>
      <c r="BPS416" s="5"/>
      <c r="BPT416" s="5"/>
      <c r="BPU416" s="5"/>
      <c r="BPV416" s="5"/>
      <c r="BPW416" s="5"/>
      <c r="BPX416" s="5"/>
      <c r="BPY416" s="5"/>
      <c r="BPZ416" s="5"/>
      <c r="BQA416" s="5"/>
      <c r="BQB416" s="5"/>
      <c r="BQC416" s="5"/>
      <c r="BQD416" s="5"/>
      <c r="BQE416" s="5"/>
      <c r="BQF416" s="5"/>
      <c r="BQG416" s="5"/>
      <c r="BQH416" s="5"/>
      <c r="BQI416" s="5"/>
      <c r="BQJ416" s="5"/>
      <c r="BQK416" s="5"/>
      <c r="BQL416" s="5"/>
      <c r="BQM416" s="5"/>
      <c r="BQN416" s="5"/>
      <c r="BQO416" s="5"/>
      <c r="BQP416" s="5"/>
      <c r="BQQ416" s="5"/>
      <c r="BQR416" s="5"/>
      <c r="BQS416" s="5"/>
      <c r="BQT416" s="5"/>
      <c r="BQU416" s="5"/>
      <c r="BQV416" s="5"/>
      <c r="BQW416" s="5"/>
      <c r="BQX416" s="5"/>
      <c r="BQY416" s="5"/>
      <c r="BQZ416" s="5"/>
      <c r="BRA416" s="5"/>
      <c r="BRB416" s="5"/>
      <c r="BRC416" s="5"/>
      <c r="BRD416" s="5"/>
      <c r="BRE416" s="5"/>
      <c r="BRF416" s="5"/>
      <c r="BRG416" s="5"/>
      <c r="BRH416" s="5"/>
      <c r="BRI416" s="5"/>
      <c r="BRJ416" s="5"/>
      <c r="BRK416" s="5"/>
      <c r="BRL416" s="5"/>
      <c r="BRM416" s="5"/>
      <c r="BRN416" s="5"/>
      <c r="BRO416" s="5"/>
      <c r="BRP416" s="5"/>
      <c r="BRQ416" s="5"/>
      <c r="BRR416" s="5"/>
      <c r="BRS416" s="5"/>
      <c r="BRT416" s="5"/>
      <c r="BRU416" s="5"/>
      <c r="BRV416" s="5"/>
      <c r="BRW416" s="5"/>
      <c r="BRX416" s="5"/>
      <c r="BRY416" s="5"/>
      <c r="BRZ416" s="5"/>
      <c r="BSA416" s="5"/>
      <c r="BSB416" s="5"/>
      <c r="BSC416" s="5"/>
      <c r="BSD416" s="5"/>
      <c r="BSE416" s="5"/>
      <c r="BSF416" s="5"/>
      <c r="BSG416" s="5"/>
      <c r="BSH416" s="5"/>
      <c r="BSI416" s="5"/>
      <c r="BSJ416" s="5"/>
      <c r="BSK416" s="5"/>
      <c r="BSL416" s="5"/>
      <c r="BSM416" s="5"/>
      <c r="BSN416" s="5"/>
      <c r="BSO416" s="5"/>
      <c r="BSP416" s="5"/>
      <c r="BSQ416" s="5"/>
      <c r="BSR416" s="5"/>
      <c r="BSS416" s="5"/>
      <c r="BST416" s="5"/>
      <c r="BSU416" s="5"/>
      <c r="BSV416" s="5"/>
      <c r="BSW416" s="5"/>
      <c r="BSX416" s="5"/>
      <c r="BSY416" s="5"/>
      <c r="BSZ416" s="5"/>
      <c r="BTA416" s="5"/>
      <c r="BTB416" s="5"/>
      <c r="BTC416" s="5"/>
      <c r="BTD416" s="5"/>
      <c r="BTE416" s="5"/>
      <c r="BTF416" s="5"/>
      <c r="BTG416" s="5"/>
      <c r="BTH416" s="5"/>
      <c r="BTI416" s="5"/>
      <c r="BTJ416" s="5"/>
      <c r="BTK416" s="5"/>
      <c r="BTL416" s="5"/>
      <c r="BTM416" s="5"/>
      <c r="BTN416" s="5"/>
      <c r="BTO416" s="5"/>
      <c r="BTP416" s="5"/>
      <c r="BTQ416" s="5"/>
      <c r="BTR416" s="5"/>
      <c r="BTS416" s="5"/>
      <c r="BTT416" s="5"/>
      <c r="BTU416" s="5"/>
      <c r="BTV416" s="5"/>
      <c r="BTW416" s="5"/>
      <c r="BTX416" s="5"/>
      <c r="BTY416" s="5"/>
      <c r="BTZ416" s="5"/>
      <c r="BUA416" s="5"/>
      <c r="BUB416" s="5"/>
      <c r="BUC416" s="5"/>
      <c r="BUD416" s="5"/>
      <c r="BUE416" s="5"/>
      <c r="BUF416" s="5"/>
      <c r="BUG416" s="5"/>
      <c r="BUH416" s="5"/>
      <c r="BUI416" s="5"/>
      <c r="BUJ416" s="5"/>
      <c r="BUK416" s="5"/>
      <c r="BUL416" s="5"/>
      <c r="BUM416" s="5"/>
      <c r="BUN416" s="5"/>
      <c r="BUO416" s="5"/>
      <c r="BUP416" s="5"/>
      <c r="BUQ416" s="5"/>
      <c r="BUR416" s="5"/>
      <c r="BUS416" s="5"/>
      <c r="BUT416" s="5"/>
      <c r="BUU416" s="5"/>
      <c r="BUV416" s="5"/>
      <c r="BUW416" s="5"/>
      <c r="BUX416" s="5"/>
      <c r="BUY416" s="5"/>
      <c r="BUZ416" s="5"/>
      <c r="BVA416" s="5"/>
      <c r="BVB416" s="5"/>
      <c r="BVC416" s="5"/>
      <c r="BVD416" s="5"/>
      <c r="BVE416" s="5"/>
      <c r="BVF416" s="5"/>
      <c r="BVG416" s="5"/>
      <c r="BVH416" s="5"/>
      <c r="BVI416" s="5"/>
      <c r="BVJ416" s="5"/>
      <c r="BVK416" s="5"/>
      <c r="BVL416" s="5"/>
      <c r="BVM416" s="5"/>
      <c r="BVN416" s="5"/>
      <c r="BVO416" s="5"/>
      <c r="BVP416" s="5"/>
      <c r="BVQ416" s="5"/>
      <c r="BVR416" s="5"/>
      <c r="BVS416" s="5"/>
      <c r="BVT416" s="5"/>
      <c r="BVU416" s="5"/>
      <c r="BVV416" s="5"/>
      <c r="BVW416" s="5"/>
      <c r="BVX416" s="5"/>
      <c r="BVY416" s="5"/>
      <c r="BVZ416" s="5"/>
      <c r="BWA416" s="5"/>
      <c r="BWB416" s="5"/>
      <c r="BWC416" s="5"/>
      <c r="BWD416" s="5"/>
      <c r="BWE416" s="5"/>
      <c r="BWF416" s="5"/>
      <c r="BWG416" s="5"/>
      <c r="BWH416" s="5"/>
      <c r="BWI416" s="5"/>
      <c r="BWJ416" s="5"/>
      <c r="BWK416" s="5"/>
      <c r="BWL416" s="5"/>
      <c r="BWM416" s="5"/>
      <c r="BWN416" s="5"/>
      <c r="BWO416" s="5"/>
      <c r="BWP416" s="5"/>
      <c r="BWQ416" s="5"/>
      <c r="BWR416" s="5"/>
      <c r="BWS416" s="5"/>
      <c r="BWT416" s="5"/>
      <c r="BWU416" s="5"/>
      <c r="BWV416" s="5"/>
      <c r="BWW416" s="5"/>
      <c r="BWX416" s="5"/>
      <c r="BWY416" s="5"/>
      <c r="BWZ416" s="5"/>
      <c r="BXA416" s="5"/>
      <c r="BXB416" s="5"/>
      <c r="BXC416" s="5"/>
      <c r="BXD416" s="5"/>
      <c r="BXE416" s="5"/>
      <c r="BXF416" s="5"/>
      <c r="BXG416" s="5"/>
      <c r="BXH416" s="5"/>
      <c r="BXI416" s="5"/>
      <c r="BXJ416" s="5"/>
      <c r="BXK416" s="5"/>
      <c r="BXL416" s="5"/>
      <c r="BXM416" s="5"/>
      <c r="BXN416" s="5"/>
      <c r="BXO416" s="5"/>
      <c r="BXP416" s="5"/>
      <c r="BXQ416" s="5"/>
      <c r="BXR416" s="5"/>
      <c r="BXS416" s="5"/>
      <c r="BXT416" s="5"/>
      <c r="BXU416" s="5"/>
      <c r="BXV416" s="5"/>
      <c r="BXW416" s="5"/>
      <c r="BXX416" s="5"/>
      <c r="BXY416" s="5"/>
      <c r="BXZ416" s="5"/>
      <c r="BYA416" s="5"/>
      <c r="BYB416" s="5"/>
      <c r="BYC416" s="5"/>
      <c r="BYD416" s="5"/>
      <c r="BYE416" s="5"/>
      <c r="BYF416" s="5"/>
      <c r="BYG416" s="5"/>
      <c r="BYH416" s="5"/>
      <c r="BYI416" s="5"/>
      <c r="BYJ416" s="5"/>
      <c r="BYK416" s="5"/>
      <c r="BYL416" s="5"/>
      <c r="BYM416" s="5"/>
      <c r="BYN416" s="5"/>
      <c r="BYO416" s="5"/>
      <c r="BYP416" s="5"/>
      <c r="BYQ416" s="5"/>
      <c r="BYR416" s="5"/>
      <c r="BYS416" s="5"/>
      <c r="BYT416" s="5"/>
      <c r="BYU416" s="5"/>
      <c r="BYV416" s="5"/>
      <c r="BYW416" s="5"/>
      <c r="BYX416" s="5"/>
      <c r="BYY416" s="5"/>
      <c r="BYZ416" s="5"/>
      <c r="BZA416" s="5"/>
      <c r="BZB416" s="5"/>
      <c r="BZC416" s="5"/>
      <c r="BZD416" s="5"/>
      <c r="BZE416" s="5"/>
      <c r="BZF416" s="5"/>
      <c r="BZG416" s="5"/>
      <c r="BZH416" s="5"/>
      <c r="BZI416" s="5"/>
      <c r="BZJ416" s="5"/>
      <c r="BZK416" s="5"/>
      <c r="BZL416" s="5"/>
      <c r="BZM416" s="5"/>
      <c r="BZN416" s="5"/>
      <c r="BZO416" s="5"/>
      <c r="BZP416" s="5"/>
      <c r="BZQ416" s="5"/>
      <c r="BZR416" s="5"/>
      <c r="BZS416" s="5"/>
      <c r="BZT416" s="5"/>
      <c r="BZU416" s="5"/>
      <c r="BZV416" s="5"/>
      <c r="BZW416" s="5"/>
      <c r="BZX416" s="5"/>
      <c r="BZY416" s="5"/>
      <c r="BZZ416" s="5"/>
      <c r="CAA416" s="5"/>
      <c r="CAB416" s="5"/>
      <c r="CAC416" s="5"/>
      <c r="CAD416" s="5"/>
      <c r="CAE416" s="5"/>
      <c r="CAF416" s="5"/>
      <c r="CAG416" s="5"/>
      <c r="CAH416" s="5"/>
      <c r="CAI416" s="5"/>
      <c r="CAJ416" s="5"/>
      <c r="CAK416" s="5"/>
      <c r="CAL416" s="5"/>
      <c r="CAM416" s="5"/>
      <c r="CAN416" s="5"/>
      <c r="CAO416" s="5"/>
      <c r="CAP416" s="5"/>
      <c r="CAQ416" s="5"/>
      <c r="CAR416" s="5"/>
      <c r="CAS416" s="5"/>
      <c r="CAT416" s="5"/>
      <c r="CAU416" s="5"/>
      <c r="CAV416" s="5"/>
      <c r="CAW416" s="5"/>
      <c r="CAX416" s="5"/>
      <c r="CAY416" s="5"/>
      <c r="CAZ416" s="5"/>
      <c r="CBA416" s="5"/>
      <c r="CBB416" s="5"/>
      <c r="CBC416" s="5"/>
      <c r="CBD416" s="5"/>
      <c r="CBE416" s="5"/>
      <c r="CBF416" s="5"/>
      <c r="CBG416" s="5"/>
      <c r="CBH416" s="5"/>
      <c r="CBI416" s="5"/>
      <c r="CBJ416" s="5"/>
      <c r="CBK416" s="5"/>
      <c r="CBL416" s="5"/>
      <c r="CBM416" s="5"/>
      <c r="CBN416" s="5"/>
      <c r="CBO416" s="5"/>
      <c r="CBP416" s="5"/>
      <c r="CBQ416" s="5"/>
      <c r="CBR416" s="5"/>
      <c r="CBS416" s="5"/>
      <c r="CBT416" s="5"/>
      <c r="CBU416" s="5"/>
      <c r="CBV416" s="5"/>
      <c r="CBW416" s="5"/>
      <c r="CBX416" s="5"/>
      <c r="CBY416" s="5"/>
      <c r="CBZ416" s="5"/>
      <c r="CCA416" s="5"/>
      <c r="CCB416" s="5"/>
      <c r="CCC416" s="5"/>
      <c r="CCD416" s="5"/>
      <c r="CCE416" s="5"/>
      <c r="CCF416" s="5"/>
      <c r="CCG416" s="5"/>
      <c r="CCH416" s="5"/>
      <c r="CCI416" s="5"/>
      <c r="CCJ416" s="5"/>
      <c r="CCK416" s="5"/>
      <c r="CCL416" s="5"/>
      <c r="CCM416" s="5"/>
      <c r="CCN416" s="5"/>
      <c r="CCO416" s="5"/>
      <c r="CCP416" s="5"/>
      <c r="CCQ416" s="5"/>
      <c r="CCR416" s="5"/>
      <c r="CCS416" s="5"/>
      <c r="CCT416" s="5"/>
      <c r="CCU416" s="5"/>
      <c r="CCV416" s="5"/>
      <c r="CCW416" s="5"/>
      <c r="CCX416" s="5"/>
      <c r="CCY416" s="5"/>
      <c r="CCZ416" s="5"/>
      <c r="CDA416" s="5"/>
      <c r="CDB416" s="5"/>
      <c r="CDC416" s="5"/>
      <c r="CDD416" s="5"/>
      <c r="CDE416" s="5"/>
      <c r="CDF416" s="5"/>
      <c r="CDG416" s="5"/>
      <c r="CDH416" s="5"/>
      <c r="CDI416" s="5"/>
      <c r="CDJ416" s="5"/>
      <c r="CDK416" s="5"/>
      <c r="CDL416" s="5"/>
      <c r="CDM416" s="5"/>
      <c r="CDN416" s="5"/>
      <c r="CDO416" s="5"/>
      <c r="CDP416" s="5"/>
      <c r="CDQ416" s="5"/>
      <c r="CDR416" s="5"/>
      <c r="CDS416" s="5"/>
      <c r="CDT416" s="5"/>
      <c r="CDU416" s="5"/>
      <c r="CDV416" s="5"/>
      <c r="CDW416" s="5"/>
      <c r="CDX416" s="5"/>
      <c r="CDY416" s="5"/>
      <c r="CDZ416" s="5"/>
      <c r="CEA416" s="5"/>
      <c r="CEB416" s="5"/>
      <c r="CEC416" s="5"/>
      <c r="CED416" s="5"/>
      <c r="CEE416" s="5"/>
      <c r="CEF416" s="5"/>
      <c r="CEG416" s="5"/>
      <c r="CEH416" s="5"/>
      <c r="CEI416" s="5"/>
      <c r="CEJ416" s="5"/>
      <c r="CEK416" s="5"/>
      <c r="CEL416" s="5"/>
      <c r="CEM416" s="5"/>
      <c r="CEN416" s="5"/>
      <c r="CEO416" s="5"/>
      <c r="CEP416" s="5"/>
      <c r="CEQ416" s="5"/>
      <c r="CER416" s="5"/>
      <c r="CES416" s="5"/>
      <c r="CET416" s="5"/>
      <c r="CEU416" s="5"/>
      <c r="CEV416" s="5"/>
      <c r="CEW416" s="5"/>
      <c r="CEX416" s="5"/>
      <c r="CEY416" s="5"/>
      <c r="CEZ416" s="5"/>
      <c r="CFA416" s="5"/>
      <c r="CFB416" s="5"/>
      <c r="CFC416" s="5"/>
      <c r="CFD416" s="5"/>
      <c r="CFE416" s="5"/>
      <c r="CFF416" s="5"/>
      <c r="CFG416" s="5"/>
      <c r="CFH416" s="5"/>
      <c r="CFI416" s="5"/>
      <c r="CFJ416" s="5"/>
      <c r="CFK416" s="5"/>
      <c r="CFL416" s="5"/>
      <c r="CFM416" s="5"/>
      <c r="CFN416" s="5"/>
      <c r="CFO416" s="5"/>
      <c r="CFP416" s="5"/>
      <c r="CFQ416" s="5"/>
      <c r="CFR416" s="5"/>
      <c r="CFS416" s="5"/>
      <c r="CFT416" s="5"/>
      <c r="CFU416" s="5"/>
      <c r="CFV416" s="5"/>
      <c r="CFW416" s="5"/>
      <c r="CFX416" s="5"/>
      <c r="CFY416" s="5"/>
      <c r="CFZ416" s="5"/>
      <c r="CGA416" s="5"/>
      <c r="CGB416" s="5"/>
      <c r="CGC416" s="5"/>
      <c r="CGD416" s="5"/>
      <c r="CGE416" s="5"/>
      <c r="CGF416" s="5"/>
      <c r="CGG416" s="5"/>
      <c r="CGH416" s="5"/>
      <c r="CGI416" s="5"/>
      <c r="CGJ416" s="5"/>
      <c r="CGK416" s="5"/>
      <c r="CGL416" s="5"/>
      <c r="CGM416" s="5"/>
      <c r="CGN416" s="5"/>
      <c r="CGO416" s="5"/>
      <c r="CGP416" s="5"/>
      <c r="CGQ416" s="5"/>
      <c r="CGR416" s="5"/>
      <c r="CGS416" s="5"/>
      <c r="CGT416" s="5"/>
      <c r="CGU416" s="5"/>
      <c r="CGV416" s="5"/>
      <c r="CGW416" s="5"/>
      <c r="CGX416" s="5"/>
      <c r="CGY416" s="5"/>
      <c r="CGZ416" s="5"/>
      <c r="CHA416" s="5"/>
      <c r="CHB416" s="5"/>
      <c r="CHC416" s="5"/>
      <c r="CHD416" s="5"/>
      <c r="CHE416" s="5"/>
      <c r="CHF416" s="5"/>
      <c r="CHG416" s="5"/>
      <c r="CHH416" s="5"/>
      <c r="CHI416" s="5"/>
      <c r="CHJ416" s="5"/>
      <c r="CHK416" s="5"/>
      <c r="CHL416" s="5"/>
      <c r="CHM416" s="5"/>
      <c r="CHN416" s="5"/>
      <c r="CHO416" s="5"/>
      <c r="CHP416" s="5"/>
      <c r="CHQ416" s="5"/>
      <c r="CHR416" s="5"/>
      <c r="CHS416" s="5"/>
      <c r="CHT416" s="5"/>
      <c r="CHU416" s="5"/>
      <c r="CHV416" s="5"/>
      <c r="CHW416" s="5"/>
      <c r="CHX416" s="5"/>
      <c r="CHY416" s="5"/>
      <c r="CHZ416" s="5"/>
      <c r="CIA416" s="5"/>
      <c r="CIB416" s="5"/>
      <c r="CIC416" s="5"/>
      <c r="CID416" s="5"/>
      <c r="CIE416" s="5"/>
      <c r="CIF416" s="5"/>
      <c r="CIG416" s="5"/>
      <c r="CIH416" s="5"/>
      <c r="CII416" s="5"/>
      <c r="CIJ416" s="5"/>
      <c r="CIK416" s="5"/>
      <c r="CIL416" s="5"/>
      <c r="CIM416" s="5"/>
      <c r="CIN416" s="5"/>
      <c r="CIO416" s="5"/>
      <c r="CIP416" s="5"/>
      <c r="CIQ416" s="5"/>
      <c r="CIR416" s="5"/>
      <c r="CIS416" s="5"/>
      <c r="CIT416" s="5"/>
      <c r="CIU416" s="5"/>
      <c r="CIV416" s="5"/>
      <c r="CIW416" s="5"/>
      <c r="CIX416" s="5"/>
      <c r="CIY416" s="5"/>
      <c r="CIZ416" s="5"/>
      <c r="CJA416" s="5"/>
      <c r="CJB416" s="5"/>
      <c r="CJC416" s="5"/>
      <c r="CJD416" s="5"/>
      <c r="CJE416" s="5"/>
      <c r="CJF416" s="5"/>
      <c r="CJG416" s="5"/>
      <c r="CJH416" s="5"/>
      <c r="CJI416" s="5"/>
      <c r="CJJ416" s="5"/>
      <c r="CJK416" s="5"/>
      <c r="CJL416" s="5"/>
      <c r="CJM416" s="5"/>
      <c r="CJN416" s="5"/>
      <c r="CJO416" s="5"/>
      <c r="CJP416" s="5"/>
      <c r="CJQ416" s="5"/>
      <c r="CJR416" s="5"/>
      <c r="CJS416" s="5"/>
      <c r="CJT416" s="5"/>
      <c r="CJU416" s="5"/>
      <c r="CJV416" s="5"/>
      <c r="CJW416" s="5"/>
      <c r="CJX416" s="5"/>
      <c r="CJY416" s="5"/>
      <c r="CJZ416" s="5"/>
      <c r="CKA416" s="5"/>
      <c r="CKB416" s="5"/>
      <c r="CKC416" s="5"/>
      <c r="CKD416" s="5"/>
      <c r="CKE416" s="5"/>
      <c r="CKF416" s="5"/>
      <c r="CKG416" s="5"/>
      <c r="CKH416" s="5"/>
      <c r="CKI416" s="5"/>
      <c r="CKJ416" s="5"/>
      <c r="CKK416" s="5"/>
      <c r="CKL416" s="5"/>
      <c r="CKM416" s="5"/>
      <c r="CKN416" s="5"/>
      <c r="CKO416" s="5"/>
      <c r="CKP416" s="5"/>
      <c r="CKQ416" s="5"/>
      <c r="CKR416" s="5"/>
      <c r="CKS416" s="5"/>
      <c r="CKT416" s="5"/>
      <c r="CKU416" s="5"/>
      <c r="CKV416" s="5"/>
      <c r="CKW416" s="5"/>
      <c r="CKX416" s="5"/>
      <c r="CKY416" s="5"/>
      <c r="CKZ416" s="5"/>
      <c r="CLA416" s="5"/>
      <c r="CLB416" s="5"/>
      <c r="CLC416" s="5"/>
      <c r="CLD416" s="5"/>
      <c r="CLE416" s="5"/>
      <c r="CLF416" s="5"/>
      <c r="CLG416" s="5"/>
      <c r="CLH416" s="5"/>
      <c r="CLI416" s="5"/>
      <c r="CLJ416" s="5"/>
      <c r="CLK416" s="5"/>
      <c r="CLL416" s="5"/>
      <c r="CLM416" s="5"/>
      <c r="CLN416" s="5"/>
      <c r="CLO416" s="5"/>
      <c r="CLP416" s="5"/>
      <c r="CLQ416" s="5"/>
      <c r="CLR416" s="5"/>
      <c r="CLS416" s="5"/>
      <c r="CLT416" s="5"/>
      <c r="CLU416" s="5"/>
      <c r="CLV416" s="5"/>
      <c r="CLW416" s="5"/>
      <c r="CLX416" s="5"/>
      <c r="CLY416" s="5"/>
      <c r="CLZ416" s="5"/>
      <c r="CMA416" s="5"/>
      <c r="CMB416" s="5"/>
      <c r="CMC416" s="5"/>
      <c r="CMD416" s="5"/>
      <c r="CME416" s="5"/>
      <c r="CMF416" s="5"/>
      <c r="CMG416" s="5"/>
      <c r="CMH416" s="5"/>
      <c r="CMI416" s="5"/>
      <c r="CMJ416" s="5"/>
      <c r="CMK416" s="5"/>
      <c r="CML416" s="5"/>
      <c r="CMM416" s="5"/>
      <c r="CMN416" s="5"/>
      <c r="CMO416" s="5"/>
      <c r="CMP416" s="5"/>
      <c r="CMQ416" s="5"/>
      <c r="CMR416" s="5"/>
      <c r="CMS416" s="5"/>
      <c r="CMT416" s="5"/>
      <c r="CMU416" s="5"/>
      <c r="CMV416" s="5"/>
      <c r="CMW416" s="5"/>
      <c r="CMX416" s="5"/>
      <c r="CMY416" s="5"/>
      <c r="CMZ416" s="5"/>
      <c r="CNA416" s="5"/>
      <c r="CNB416" s="5"/>
      <c r="CNC416" s="5"/>
      <c r="CND416" s="5"/>
      <c r="CNE416" s="5"/>
      <c r="CNF416" s="5"/>
      <c r="CNG416" s="5"/>
      <c r="CNH416" s="5"/>
      <c r="CNI416" s="5"/>
      <c r="CNJ416" s="5"/>
      <c r="CNK416" s="5"/>
      <c r="CNL416" s="5"/>
      <c r="CNM416" s="5"/>
      <c r="CNN416" s="5"/>
      <c r="CNO416" s="5"/>
      <c r="CNP416" s="5"/>
      <c r="CNQ416" s="5"/>
      <c r="CNR416" s="5"/>
      <c r="CNS416" s="5"/>
      <c r="CNT416" s="5"/>
      <c r="CNU416" s="5"/>
      <c r="CNV416" s="5"/>
      <c r="CNW416" s="5"/>
      <c r="CNX416" s="5"/>
      <c r="CNY416" s="5"/>
      <c r="CNZ416" s="5"/>
      <c r="COA416" s="5"/>
      <c r="COB416" s="5"/>
      <c r="COC416" s="5"/>
      <c r="COD416" s="5"/>
      <c r="COE416" s="5"/>
      <c r="COF416" s="5"/>
      <c r="COG416" s="5"/>
      <c r="COH416" s="5"/>
      <c r="COI416" s="5"/>
      <c r="COJ416" s="5"/>
      <c r="COK416" s="5"/>
      <c r="COL416" s="5"/>
      <c r="COM416" s="5"/>
      <c r="CON416" s="5"/>
      <c r="COO416" s="5"/>
      <c r="COP416" s="5"/>
      <c r="COQ416" s="5"/>
      <c r="COR416" s="5"/>
      <c r="COS416" s="5"/>
      <c r="COT416" s="5"/>
      <c r="COU416" s="5"/>
      <c r="COV416" s="5"/>
      <c r="COW416" s="5"/>
      <c r="COX416" s="5"/>
      <c r="COY416" s="5"/>
      <c r="COZ416" s="5"/>
      <c r="CPA416" s="5"/>
      <c r="CPB416" s="5"/>
      <c r="CPC416" s="5"/>
      <c r="CPD416" s="5"/>
      <c r="CPE416" s="5"/>
      <c r="CPF416" s="5"/>
      <c r="CPG416" s="5"/>
      <c r="CPH416" s="5"/>
      <c r="CPI416" s="5"/>
      <c r="CPJ416" s="5"/>
      <c r="CPK416" s="5"/>
      <c r="CPL416" s="5"/>
      <c r="CPM416" s="5"/>
      <c r="CPN416" s="5"/>
      <c r="CPO416" s="5"/>
      <c r="CPP416" s="5"/>
      <c r="CPQ416" s="5"/>
      <c r="CPR416" s="5"/>
      <c r="CPS416" s="5"/>
      <c r="CPT416" s="5"/>
      <c r="CPU416" s="5"/>
      <c r="CPV416" s="5"/>
      <c r="CPW416" s="5"/>
      <c r="CPX416" s="5"/>
      <c r="CPY416" s="5"/>
      <c r="CPZ416" s="5"/>
      <c r="CQA416" s="5"/>
      <c r="CQB416" s="5"/>
      <c r="CQC416" s="5"/>
      <c r="CQD416" s="5"/>
      <c r="CQE416" s="5"/>
      <c r="CQF416" s="5"/>
      <c r="CQG416" s="5"/>
      <c r="CQH416" s="5"/>
      <c r="CQI416" s="5"/>
      <c r="CQJ416" s="5"/>
      <c r="CQK416" s="5"/>
      <c r="CQL416" s="5"/>
      <c r="CQM416" s="5"/>
      <c r="CQN416" s="5"/>
      <c r="CQO416" s="5"/>
      <c r="CQP416" s="5"/>
      <c r="CQQ416" s="5"/>
      <c r="CQR416" s="5"/>
      <c r="CQS416" s="5"/>
      <c r="CQT416" s="5"/>
      <c r="CQU416" s="5"/>
      <c r="CQV416" s="5"/>
      <c r="CQW416" s="5"/>
      <c r="CQX416" s="5"/>
      <c r="CQY416" s="5"/>
      <c r="CQZ416" s="5"/>
      <c r="CRA416" s="5"/>
      <c r="CRB416" s="5"/>
      <c r="CRC416" s="5"/>
      <c r="CRD416" s="5"/>
      <c r="CRE416" s="5"/>
      <c r="CRF416" s="5"/>
      <c r="CRG416" s="5"/>
      <c r="CRH416" s="5"/>
      <c r="CRI416" s="5"/>
      <c r="CRJ416" s="5"/>
      <c r="CRK416" s="5"/>
      <c r="CRL416" s="5"/>
      <c r="CRM416" s="5"/>
      <c r="CRN416" s="5"/>
      <c r="CRO416" s="5"/>
      <c r="CRP416" s="5"/>
      <c r="CRQ416" s="5"/>
      <c r="CRR416" s="5"/>
      <c r="CRS416" s="5"/>
      <c r="CRT416" s="5"/>
      <c r="CRU416" s="5"/>
      <c r="CRV416" s="5"/>
      <c r="CRW416" s="5"/>
      <c r="CRX416" s="5"/>
      <c r="CRY416" s="5"/>
      <c r="CRZ416" s="5"/>
      <c r="CSA416" s="5"/>
      <c r="CSB416" s="5"/>
      <c r="CSC416" s="5"/>
      <c r="CSD416" s="5"/>
      <c r="CSE416" s="5"/>
      <c r="CSF416" s="5"/>
      <c r="CSG416" s="5"/>
      <c r="CSH416" s="5"/>
      <c r="CSI416" s="5"/>
      <c r="CSJ416" s="5"/>
      <c r="CSK416" s="5"/>
      <c r="CSL416" s="5"/>
      <c r="CSM416" s="5"/>
      <c r="CSN416" s="5"/>
      <c r="CSO416" s="5"/>
      <c r="CSP416" s="5"/>
      <c r="CSQ416" s="5"/>
      <c r="CSR416" s="5"/>
      <c r="CSS416" s="5"/>
      <c r="CST416" s="5"/>
      <c r="CSU416" s="5"/>
      <c r="CSV416" s="5"/>
      <c r="CSW416" s="5"/>
      <c r="CSX416" s="5"/>
      <c r="CSY416" s="5"/>
      <c r="CSZ416" s="5"/>
      <c r="CTA416" s="5"/>
      <c r="CTB416" s="5"/>
      <c r="CTC416" s="5"/>
      <c r="CTD416" s="5"/>
      <c r="CTE416" s="5"/>
      <c r="CTF416" s="5"/>
      <c r="CTG416" s="5"/>
      <c r="CTH416" s="5"/>
      <c r="CTI416" s="5"/>
      <c r="CTJ416" s="5"/>
      <c r="CTK416" s="5"/>
      <c r="CTL416" s="5"/>
      <c r="CTM416" s="5"/>
      <c r="CTN416" s="5"/>
      <c r="CTO416" s="5"/>
      <c r="CTP416" s="5"/>
      <c r="CTQ416" s="5"/>
      <c r="CTR416" s="5"/>
      <c r="CTS416" s="5"/>
      <c r="CTT416" s="5"/>
      <c r="CTU416" s="5"/>
      <c r="CTV416" s="5"/>
      <c r="CTW416" s="5"/>
      <c r="CTX416" s="5"/>
      <c r="CTY416" s="5"/>
      <c r="CTZ416" s="5"/>
      <c r="CUA416" s="5"/>
      <c r="CUB416" s="5"/>
      <c r="CUC416" s="5"/>
      <c r="CUD416" s="5"/>
      <c r="CUE416" s="5"/>
      <c r="CUF416" s="5"/>
      <c r="CUG416" s="5"/>
      <c r="CUH416" s="5"/>
      <c r="CUI416" s="5"/>
      <c r="CUJ416" s="5"/>
      <c r="CUK416" s="5"/>
      <c r="CUL416" s="5"/>
      <c r="CUM416" s="5"/>
      <c r="CUN416" s="5"/>
      <c r="CUO416" s="5"/>
      <c r="CUP416" s="5"/>
      <c r="CUQ416" s="5"/>
      <c r="CUR416" s="5"/>
      <c r="CUS416" s="5"/>
      <c r="CUT416" s="5"/>
      <c r="CUU416" s="5"/>
      <c r="CUV416" s="5"/>
      <c r="CUW416" s="5"/>
      <c r="CUX416" s="5"/>
      <c r="CUY416" s="5"/>
      <c r="CUZ416" s="5"/>
      <c r="CVA416" s="5"/>
      <c r="CVB416" s="5"/>
      <c r="CVC416" s="5"/>
      <c r="CVD416" s="5"/>
      <c r="CVE416" s="5"/>
      <c r="CVF416" s="5"/>
      <c r="CVG416" s="5"/>
      <c r="CVH416" s="5"/>
      <c r="CVI416" s="5"/>
      <c r="CVJ416" s="5"/>
      <c r="CVK416" s="5"/>
      <c r="CVL416" s="5"/>
      <c r="CVM416" s="5"/>
      <c r="CVN416" s="5"/>
      <c r="CVO416" s="5"/>
      <c r="CVP416" s="5"/>
      <c r="CVQ416" s="5"/>
      <c r="CVR416" s="5"/>
      <c r="CVS416" s="5"/>
      <c r="CVT416" s="5"/>
      <c r="CVU416" s="5"/>
      <c r="CVV416" s="5"/>
      <c r="CVW416" s="5"/>
      <c r="CVX416" s="5"/>
      <c r="CVY416" s="5"/>
      <c r="CVZ416" s="5"/>
      <c r="CWA416" s="5"/>
      <c r="CWB416" s="5"/>
      <c r="CWC416" s="5"/>
      <c r="CWD416" s="5"/>
      <c r="CWE416" s="5"/>
      <c r="CWF416" s="5"/>
      <c r="CWG416" s="5"/>
      <c r="CWH416" s="5"/>
      <c r="CWI416" s="5"/>
      <c r="CWJ416" s="5"/>
      <c r="CWK416" s="5"/>
      <c r="CWL416" s="5"/>
      <c r="CWM416" s="5"/>
      <c r="CWN416" s="5"/>
      <c r="CWO416" s="5"/>
      <c r="CWP416" s="5"/>
      <c r="CWQ416" s="5"/>
      <c r="CWR416" s="5"/>
      <c r="CWS416" s="5"/>
      <c r="CWT416" s="5"/>
      <c r="CWU416" s="5"/>
      <c r="CWV416" s="5"/>
      <c r="CWW416" s="5"/>
      <c r="CWX416" s="5"/>
      <c r="CWY416" s="5"/>
      <c r="CWZ416" s="5"/>
      <c r="CXA416" s="5"/>
      <c r="CXB416" s="5"/>
      <c r="CXC416" s="5"/>
      <c r="CXD416" s="5"/>
      <c r="CXE416" s="5"/>
      <c r="CXF416" s="5"/>
      <c r="CXG416" s="5"/>
      <c r="CXH416" s="5"/>
      <c r="CXI416" s="5"/>
      <c r="CXJ416" s="5"/>
      <c r="CXK416" s="5"/>
      <c r="CXL416" s="5"/>
      <c r="CXM416" s="5"/>
      <c r="CXN416" s="5"/>
      <c r="CXO416" s="5"/>
      <c r="CXP416" s="5"/>
      <c r="CXQ416" s="5"/>
      <c r="CXR416" s="5"/>
      <c r="CXS416" s="5"/>
      <c r="CXT416" s="5"/>
      <c r="CXU416" s="5"/>
      <c r="CXV416" s="5"/>
      <c r="CXW416" s="5"/>
      <c r="CXX416" s="5"/>
      <c r="CXY416" s="5"/>
      <c r="CXZ416" s="5"/>
      <c r="CYA416" s="5"/>
      <c r="CYB416" s="5"/>
      <c r="CYC416" s="5"/>
      <c r="CYD416" s="5"/>
      <c r="CYE416" s="5"/>
      <c r="CYF416" s="5"/>
      <c r="CYG416" s="5"/>
      <c r="CYH416" s="5"/>
      <c r="CYI416" s="5"/>
      <c r="CYJ416" s="5"/>
      <c r="CYK416" s="5"/>
      <c r="CYL416" s="5"/>
      <c r="CYM416" s="5"/>
      <c r="CYN416" s="5"/>
      <c r="CYO416" s="5"/>
      <c r="CYP416" s="5"/>
      <c r="CYQ416" s="5"/>
      <c r="CYR416" s="5"/>
      <c r="CYS416" s="5"/>
      <c r="CYT416" s="5"/>
      <c r="CYU416" s="5"/>
      <c r="CYV416" s="5"/>
      <c r="CYW416" s="5"/>
      <c r="CYX416" s="5"/>
      <c r="CYY416" s="5"/>
      <c r="CYZ416" s="5"/>
      <c r="CZA416" s="5"/>
      <c r="CZB416" s="5"/>
      <c r="CZC416" s="5"/>
      <c r="CZD416" s="5"/>
      <c r="CZE416" s="5"/>
      <c r="CZF416" s="5"/>
      <c r="CZG416" s="5"/>
      <c r="CZH416" s="5"/>
      <c r="CZI416" s="5"/>
      <c r="CZJ416" s="5"/>
      <c r="CZK416" s="5"/>
      <c r="CZL416" s="5"/>
      <c r="CZM416" s="5"/>
      <c r="CZN416" s="5"/>
      <c r="CZO416" s="5"/>
      <c r="CZP416" s="5"/>
      <c r="CZQ416" s="5"/>
      <c r="CZR416" s="5"/>
      <c r="CZS416" s="5"/>
      <c r="CZT416" s="5"/>
      <c r="CZU416" s="5"/>
      <c r="CZV416" s="5"/>
      <c r="CZW416" s="5"/>
      <c r="CZX416" s="5"/>
      <c r="CZY416" s="5"/>
      <c r="CZZ416" s="5"/>
      <c r="DAA416" s="5"/>
      <c r="DAB416" s="5"/>
      <c r="DAC416" s="5"/>
      <c r="DAD416" s="5"/>
      <c r="DAE416" s="5"/>
      <c r="DAF416" s="5"/>
      <c r="DAG416" s="5"/>
      <c r="DAH416" s="5"/>
      <c r="DAI416" s="5"/>
      <c r="DAJ416" s="5"/>
      <c r="DAK416" s="5"/>
      <c r="DAL416" s="5"/>
      <c r="DAM416" s="5"/>
      <c r="DAN416" s="5"/>
      <c r="DAO416" s="5"/>
      <c r="DAP416" s="5"/>
      <c r="DAQ416" s="5"/>
      <c r="DAR416" s="5"/>
      <c r="DAS416" s="5"/>
      <c r="DAT416" s="5"/>
      <c r="DAU416" s="5"/>
      <c r="DAV416" s="5"/>
      <c r="DAW416" s="5"/>
      <c r="DAX416" s="5"/>
      <c r="DAY416" s="5"/>
      <c r="DAZ416" s="5"/>
      <c r="DBA416" s="5"/>
      <c r="DBB416" s="5"/>
      <c r="DBC416" s="5"/>
      <c r="DBD416" s="5"/>
      <c r="DBE416" s="5"/>
      <c r="DBF416" s="5"/>
      <c r="DBG416" s="5"/>
      <c r="DBH416" s="5"/>
      <c r="DBI416" s="5"/>
      <c r="DBJ416" s="5"/>
      <c r="DBK416" s="5"/>
      <c r="DBL416" s="5"/>
      <c r="DBM416" s="5"/>
      <c r="DBN416" s="5"/>
      <c r="DBO416" s="5"/>
      <c r="DBP416" s="5"/>
      <c r="DBQ416" s="5"/>
      <c r="DBR416" s="5"/>
      <c r="DBS416" s="5"/>
      <c r="DBT416" s="5"/>
      <c r="DBU416" s="5"/>
      <c r="DBV416" s="5"/>
      <c r="DBW416" s="5"/>
      <c r="DBX416" s="5"/>
      <c r="DBY416" s="5"/>
      <c r="DBZ416" s="5"/>
      <c r="DCA416" s="5"/>
      <c r="DCB416" s="5"/>
      <c r="DCC416" s="5"/>
      <c r="DCD416" s="5"/>
      <c r="DCE416" s="5"/>
      <c r="DCF416" s="5"/>
      <c r="DCG416" s="5"/>
      <c r="DCH416" s="5"/>
      <c r="DCI416" s="5"/>
      <c r="DCJ416" s="5"/>
      <c r="DCK416" s="5"/>
      <c r="DCL416" s="5"/>
      <c r="DCM416" s="5"/>
      <c r="DCN416" s="5"/>
      <c r="DCO416" s="5"/>
      <c r="DCP416" s="5"/>
      <c r="DCQ416" s="5"/>
      <c r="DCR416" s="5"/>
      <c r="DCS416" s="5"/>
      <c r="DCT416" s="5"/>
      <c r="DCU416" s="5"/>
      <c r="DCV416" s="5"/>
      <c r="DCW416" s="5"/>
      <c r="DCX416" s="5"/>
      <c r="DCY416" s="5"/>
      <c r="DCZ416" s="5"/>
      <c r="DDA416" s="5"/>
      <c r="DDB416" s="5"/>
      <c r="DDC416" s="5"/>
      <c r="DDD416" s="5"/>
      <c r="DDE416" s="5"/>
      <c r="DDF416" s="5"/>
      <c r="DDG416" s="5"/>
      <c r="DDH416" s="5"/>
      <c r="DDI416" s="5"/>
      <c r="DDJ416" s="5"/>
      <c r="DDK416" s="5"/>
      <c r="DDL416" s="5"/>
      <c r="DDM416" s="5"/>
      <c r="DDN416" s="5"/>
      <c r="DDO416" s="5"/>
      <c r="DDP416" s="5"/>
      <c r="DDQ416" s="5"/>
      <c r="DDR416" s="5"/>
      <c r="DDS416" s="5"/>
      <c r="DDT416" s="5"/>
      <c r="DDU416" s="5"/>
      <c r="DDV416" s="5"/>
      <c r="DDW416" s="5"/>
      <c r="DDX416" s="5"/>
      <c r="DDY416" s="5"/>
      <c r="DDZ416" s="5"/>
      <c r="DEA416" s="5"/>
      <c r="DEB416" s="5"/>
      <c r="DEC416" s="5"/>
      <c r="DED416" s="5"/>
      <c r="DEE416" s="5"/>
      <c r="DEF416" s="5"/>
      <c r="DEG416" s="5"/>
      <c r="DEH416" s="5"/>
      <c r="DEI416" s="5"/>
      <c r="DEJ416" s="5"/>
      <c r="DEK416" s="5"/>
      <c r="DEL416" s="5"/>
      <c r="DEM416" s="5"/>
      <c r="DEN416" s="5"/>
      <c r="DEO416" s="5"/>
      <c r="DEP416" s="5"/>
      <c r="DEQ416" s="5"/>
      <c r="DER416" s="5"/>
      <c r="DES416" s="5"/>
      <c r="DET416" s="5"/>
      <c r="DEU416" s="5"/>
      <c r="DEV416" s="5"/>
      <c r="DEW416" s="5"/>
      <c r="DEX416" s="5"/>
      <c r="DEY416" s="5"/>
      <c r="DEZ416" s="5"/>
      <c r="DFA416" s="5"/>
      <c r="DFB416" s="5"/>
      <c r="DFC416" s="5"/>
      <c r="DFD416" s="5"/>
      <c r="DFE416" s="5"/>
      <c r="DFF416" s="5"/>
      <c r="DFG416" s="5"/>
      <c r="DFH416" s="5"/>
      <c r="DFI416" s="5"/>
      <c r="DFJ416" s="5"/>
      <c r="DFK416" s="5"/>
      <c r="DFL416" s="5"/>
      <c r="DFM416" s="5"/>
      <c r="DFN416" s="5"/>
      <c r="DFO416" s="5"/>
      <c r="DFP416" s="5"/>
      <c r="DFQ416" s="5"/>
      <c r="DFR416" s="5"/>
      <c r="DFS416" s="5"/>
      <c r="DFT416" s="5"/>
      <c r="DFU416" s="5"/>
      <c r="DFV416" s="5"/>
      <c r="DFW416" s="5"/>
      <c r="DFX416" s="5"/>
      <c r="DFY416" s="5"/>
      <c r="DFZ416" s="5"/>
      <c r="DGA416" s="5"/>
      <c r="DGB416" s="5"/>
      <c r="DGC416" s="5"/>
      <c r="DGD416" s="5"/>
      <c r="DGE416" s="5"/>
      <c r="DGF416" s="5"/>
      <c r="DGG416" s="5"/>
      <c r="DGH416" s="5"/>
      <c r="DGI416" s="5"/>
      <c r="DGJ416" s="5"/>
      <c r="DGK416" s="5"/>
      <c r="DGL416" s="5"/>
      <c r="DGM416" s="5"/>
      <c r="DGN416" s="5"/>
      <c r="DGO416" s="5"/>
      <c r="DGP416" s="5"/>
      <c r="DGQ416" s="5"/>
      <c r="DGR416" s="5"/>
      <c r="DGS416" s="5"/>
      <c r="DGT416" s="5"/>
      <c r="DGU416" s="5"/>
      <c r="DGV416" s="5"/>
      <c r="DGW416" s="5"/>
      <c r="DGX416" s="5"/>
      <c r="DGY416" s="5"/>
      <c r="DGZ416" s="5"/>
      <c r="DHA416" s="5"/>
      <c r="DHB416" s="5"/>
      <c r="DHC416" s="5"/>
      <c r="DHD416" s="5"/>
      <c r="DHE416" s="5"/>
      <c r="DHF416" s="5"/>
      <c r="DHG416" s="5"/>
      <c r="DHH416" s="5"/>
      <c r="DHI416" s="5"/>
      <c r="DHJ416" s="5"/>
      <c r="DHK416" s="5"/>
      <c r="DHL416" s="5"/>
      <c r="DHM416" s="5"/>
      <c r="DHN416" s="5"/>
      <c r="DHO416" s="5"/>
      <c r="DHP416" s="5"/>
      <c r="DHQ416" s="5"/>
      <c r="DHR416" s="5"/>
      <c r="DHS416" s="5"/>
      <c r="DHT416" s="5"/>
      <c r="DHU416" s="5"/>
      <c r="DHV416" s="5"/>
      <c r="DHW416" s="5"/>
      <c r="DHX416" s="5"/>
      <c r="DHY416" s="5"/>
      <c r="DHZ416" s="5"/>
      <c r="DIA416" s="5"/>
      <c r="DIB416" s="5"/>
      <c r="DIC416" s="5"/>
      <c r="DID416" s="5"/>
      <c r="DIE416" s="5"/>
      <c r="DIF416" s="5"/>
      <c r="DIG416" s="5"/>
      <c r="DIH416" s="5"/>
      <c r="DII416" s="5"/>
      <c r="DIJ416" s="5"/>
      <c r="DIK416" s="5"/>
      <c r="DIL416" s="5"/>
      <c r="DIM416" s="5"/>
      <c r="DIN416" s="5"/>
      <c r="DIO416" s="5"/>
      <c r="DIP416" s="5"/>
      <c r="DIQ416" s="5"/>
      <c r="DIR416" s="5"/>
      <c r="DIS416" s="5"/>
      <c r="DIT416" s="5"/>
      <c r="DIU416" s="5"/>
      <c r="DIV416" s="5"/>
      <c r="DIW416" s="5"/>
      <c r="DIX416" s="5"/>
      <c r="DIY416" s="5"/>
      <c r="DIZ416" s="5"/>
      <c r="DJA416" s="5"/>
      <c r="DJB416" s="5"/>
      <c r="DJC416" s="5"/>
      <c r="DJD416" s="5"/>
      <c r="DJE416" s="5"/>
      <c r="DJF416" s="5"/>
      <c r="DJG416" s="5"/>
      <c r="DJH416" s="5"/>
      <c r="DJI416" s="5"/>
      <c r="DJJ416" s="5"/>
      <c r="DJK416" s="5"/>
      <c r="DJL416" s="5"/>
      <c r="DJM416" s="5"/>
      <c r="DJN416" s="5"/>
      <c r="DJO416" s="5"/>
      <c r="DJP416" s="5"/>
      <c r="DJQ416" s="5"/>
      <c r="DJR416" s="5"/>
      <c r="DJS416" s="5"/>
      <c r="DJT416" s="5"/>
      <c r="DJU416" s="5"/>
      <c r="DJV416" s="5"/>
      <c r="DJW416" s="5"/>
      <c r="DJX416" s="5"/>
      <c r="DJY416" s="5"/>
      <c r="DJZ416" s="5"/>
      <c r="DKA416" s="5"/>
      <c r="DKB416" s="5"/>
      <c r="DKC416" s="5"/>
      <c r="DKD416" s="5"/>
      <c r="DKE416" s="5"/>
      <c r="DKF416" s="5"/>
      <c r="DKG416" s="5"/>
      <c r="DKH416" s="5"/>
      <c r="DKI416" s="5"/>
      <c r="DKJ416" s="5"/>
      <c r="DKK416" s="5"/>
      <c r="DKL416" s="5"/>
      <c r="DKM416" s="5"/>
      <c r="DKN416" s="5"/>
      <c r="DKO416" s="5"/>
      <c r="DKP416" s="5"/>
      <c r="DKQ416" s="5"/>
      <c r="DKR416" s="5"/>
      <c r="DKS416" s="5"/>
      <c r="DKT416" s="5"/>
      <c r="DKU416" s="5"/>
      <c r="DKV416" s="5"/>
      <c r="DKW416" s="5"/>
      <c r="DKX416" s="5"/>
      <c r="DKY416" s="5"/>
      <c r="DKZ416" s="5"/>
      <c r="DLA416" s="5"/>
      <c r="DLB416" s="5"/>
      <c r="DLC416" s="5"/>
      <c r="DLD416" s="5"/>
      <c r="DLE416" s="5"/>
      <c r="DLF416" s="5"/>
      <c r="DLG416" s="5"/>
      <c r="DLH416" s="5"/>
      <c r="DLI416" s="5"/>
      <c r="DLJ416" s="5"/>
      <c r="DLK416" s="5"/>
      <c r="DLL416" s="5"/>
      <c r="DLM416" s="5"/>
      <c r="DLN416" s="5"/>
      <c r="DLO416" s="5"/>
      <c r="DLP416" s="5"/>
      <c r="DLQ416" s="5"/>
      <c r="DLR416" s="5"/>
      <c r="DLS416" s="5"/>
      <c r="DLT416" s="5"/>
      <c r="DLU416" s="5"/>
      <c r="DLV416" s="5"/>
      <c r="DLW416" s="5"/>
      <c r="DLX416" s="5"/>
      <c r="DLY416" s="5"/>
      <c r="DLZ416" s="5"/>
      <c r="DMA416" s="5"/>
      <c r="DMB416" s="5"/>
      <c r="DMC416" s="5"/>
      <c r="DMD416" s="5"/>
      <c r="DME416" s="5"/>
      <c r="DMF416" s="5"/>
      <c r="DMG416" s="5"/>
      <c r="DMH416" s="5"/>
      <c r="DMI416" s="5"/>
      <c r="DMJ416" s="5"/>
      <c r="DMK416" s="5"/>
      <c r="DML416" s="5"/>
      <c r="DMM416" s="5"/>
      <c r="DMN416" s="5"/>
      <c r="DMO416" s="5"/>
      <c r="DMP416" s="5"/>
      <c r="DMQ416" s="5"/>
      <c r="DMR416" s="5"/>
      <c r="DMS416" s="5"/>
      <c r="DMT416" s="5"/>
      <c r="DMU416" s="5"/>
      <c r="DMV416" s="5"/>
      <c r="DMW416" s="5"/>
      <c r="DMX416" s="5"/>
      <c r="DMY416" s="5"/>
      <c r="DMZ416" s="5"/>
      <c r="DNA416" s="5"/>
      <c r="DNB416" s="5"/>
      <c r="DNC416" s="5"/>
      <c r="DND416" s="5"/>
      <c r="DNE416" s="5"/>
      <c r="DNF416" s="5"/>
      <c r="DNG416" s="5"/>
      <c r="DNH416" s="5"/>
      <c r="DNI416" s="5"/>
      <c r="DNJ416" s="5"/>
      <c r="DNK416" s="5"/>
      <c r="DNL416" s="5"/>
      <c r="DNM416" s="5"/>
      <c r="DNN416" s="5"/>
      <c r="DNO416" s="5"/>
      <c r="DNP416" s="5"/>
      <c r="DNQ416" s="5"/>
      <c r="DNR416" s="5"/>
      <c r="DNS416" s="5"/>
      <c r="DNT416" s="5"/>
      <c r="DNU416" s="5"/>
      <c r="DNV416" s="5"/>
      <c r="DNW416" s="5"/>
      <c r="DNX416" s="5"/>
      <c r="DNY416" s="5"/>
      <c r="DNZ416" s="5"/>
      <c r="DOA416" s="5"/>
      <c r="DOB416" s="5"/>
      <c r="DOC416" s="5"/>
      <c r="DOD416" s="5"/>
      <c r="DOE416" s="5"/>
      <c r="DOF416" s="5"/>
      <c r="DOG416" s="5"/>
      <c r="DOH416" s="5"/>
      <c r="DOI416" s="5"/>
      <c r="DOJ416" s="5"/>
      <c r="DOK416" s="5"/>
      <c r="DOL416" s="5"/>
      <c r="DOM416" s="5"/>
      <c r="DON416" s="5"/>
      <c r="DOO416" s="5"/>
      <c r="DOP416" s="5"/>
      <c r="DOQ416" s="5"/>
      <c r="DOR416" s="5"/>
      <c r="DOS416" s="5"/>
      <c r="DOT416" s="5"/>
      <c r="DOU416" s="5"/>
      <c r="DOV416" s="5"/>
      <c r="DOW416" s="5"/>
      <c r="DOX416" s="5"/>
      <c r="DOY416" s="5"/>
      <c r="DOZ416" s="5"/>
      <c r="DPA416" s="5"/>
      <c r="DPB416" s="5"/>
      <c r="DPC416" s="5"/>
      <c r="DPD416" s="5"/>
      <c r="DPE416" s="5"/>
      <c r="DPF416" s="5"/>
      <c r="DPG416" s="5"/>
      <c r="DPH416" s="5"/>
      <c r="DPI416" s="5"/>
      <c r="DPJ416" s="5"/>
      <c r="DPK416" s="5"/>
      <c r="DPL416" s="5"/>
      <c r="DPM416" s="5"/>
      <c r="DPN416" s="5"/>
      <c r="DPO416" s="5"/>
      <c r="DPP416" s="5"/>
      <c r="DPQ416" s="5"/>
      <c r="DPR416" s="5"/>
      <c r="DPS416" s="5"/>
      <c r="DPT416" s="5"/>
      <c r="DPU416" s="5"/>
      <c r="DPV416" s="5"/>
      <c r="DPW416" s="5"/>
      <c r="DPX416" s="5"/>
      <c r="DPY416" s="5"/>
      <c r="DPZ416" s="5"/>
      <c r="DQA416" s="5"/>
      <c r="DQB416" s="5"/>
      <c r="DQC416" s="5"/>
      <c r="DQD416" s="5"/>
      <c r="DQE416" s="5"/>
      <c r="DQF416" s="5"/>
      <c r="DQG416" s="5"/>
      <c r="DQH416" s="5"/>
      <c r="DQI416" s="5"/>
      <c r="DQJ416" s="5"/>
      <c r="DQK416" s="5"/>
      <c r="DQL416" s="5"/>
      <c r="DQM416" s="5"/>
      <c r="DQN416" s="5"/>
      <c r="DQO416" s="5"/>
      <c r="DQP416" s="5"/>
      <c r="DQQ416" s="5"/>
      <c r="DQR416" s="5"/>
      <c r="DQS416" s="5"/>
      <c r="DQT416" s="5"/>
      <c r="DQU416" s="5"/>
      <c r="DQV416" s="5"/>
      <c r="DQW416" s="5"/>
      <c r="DQX416" s="5"/>
      <c r="DQY416" s="5"/>
      <c r="DQZ416" s="5"/>
      <c r="DRA416" s="5"/>
      <c r="DRB416" s="5"/>
      <c r="DRC416" s="5"/>
      <c r="DRD416" s="5"/>
      <c r="DRE416" s="5"/>
      <c r="DRF416" s="5"/>
      <c r="DRG416" s="5"/>
      <c r="DRH416" s="5"/>
      <c r="DRI416" s="5"/>
      <c r="DRJ416" s="5"/>
      <c r="DRK416" s="5"/>
      <c r="DRL416" s="5"/>
      <c r="DRM416" s="5"/>
      <c r="DRN416" s="5"/>
      <c r="DRO416" s="5"/>
      <c r="DRP416" s="5"/>
      <c r="DRQ416" s="5"/>
      <c r="DRR416" s="5"/>
      <c r="DRS416" s="5"/>
      <c r="DRT416" s="5"/>
      <c r="DRU416" s="5"/>
      <c r="DRV416" s="5"/>
      <c r="DRW416" s="5"/>
      <c r="DRX416" s="5"/>
      <c r="DRY416" s="5"/>
      <c r="DRZ416" s="5"/>
      <c r="DSA416" s="5"/>
      <c r="DSB416" s="5"/>
      <c r="DSC416" s="5"/>
      <c r="DSD416" s="5"/>
      <c r="DSE416" s="5"/>
      <c r="DSF416" s="5"/>
      <c r="DSG416" s="5"/>
      <c r="DSH416" s="5"/>
      <c r="DSI416" s="5"/>
      <c r="DSJ416" s="5"/>
      <c r="DSK416" s="5"/>
      <c r="DSL416" s="5"/>
      <c r="DSM416" s="5"/>
      <c r="DSN416" s="5"/>
      <c r="DSO416" s="5"/>
      <c r="DSP416" s="5"/>
      <c r="DSQ416" s="5"/>
      <c r="DSR416" s="5"/>
      <c r="DSS416" s="5"/>
      <c r="DST416" s="5"/>
      <c r="DSU416" s="5"/>
      <c r="DSV416" s="5"/>
      <c r="DSW416" s="5"/>
      <c r="DSX416" s="5"/>
      <c r="DSY416" s="5"/>
      <c r="DSZ416" s="5"/>
      <c r="DTA416" s="5"/>
      <c r="DTB416" s="5"/>
      <c r="DTC416" s="5"/>
      <c r="DTD416" s="5"/>
      <c r="DTE416" s="5"/>
      <c r="DTF416" s="5"/>
      <c r="DTG416" s="5"/>
      <c r="DTH416" s="5"/>
      <c r="DTI416" s="5"/>
      <c r="DTJ416" s="5"/>
      <c r="DTK416" s="5"/>
      <c r="DTL416" s="5"/>
      <c r="DTM416" s="5"/>
      <c r="DTN416" s="5"/>
      <c r="DTO416" s="5"/>
      <c r="DTP416" s="5"/>
      <c r="DTQ416" s="5"/>
      <c r="DTR416" s="5"/>
      <c r="DTS416" s="5"/>
      <c r="DTT416" s="5"/>
      <c r="DTU416" s="5"/>
      <c r="DTV416" s="5"/>
      <c r="DTW416" s="5"/>
      <c r="DTX416" s="5"/>
      <c r="DTY416" s="5"/>
      <c r="DTZ416" s="5"/>
      <c r="DUA416" s="5"/>
      <c r="DUB416" s="5"/>
      <c r="DUC416" s="5"/>
      <c r="DUD416" s="5"/>
      <c r="DUE416" s="5"/>
      <c r="DUF416" s="5"/>
      <c r="DUG416" s="5"/>
      <c r="DUH416" s="5"/>
      <c r="DUI416" s="5"/>
      <c r="DUJ416" s="5"/>
      <c r="DUK416" s="5"/>
      <c r="DUL416" s="5"/>
      <c r="DUM416" s="5"/>
      <c r="DUN416" s="5"/>
      <c r="DUO416" s="5"/>
      <c r="DUP416" s="5"/>
      <c r="DUQ416" s="5"/>
      <c r="DUR416" s="5"/>
      <c r="DUS416" s="5"/>
      <c r="DUT416" s="5"/>
      <c r="DUU416" s="5"/>
      <c r="DUV416" s="5"/>
      <c r="DUW416" s="5"/>
      <c r="DUX416" s="5"/>
      <c r="DUY416" s="5"/>
      <c r="DUZ416" s="5"/>
      <c r="DVA416" s="5"/>
      <c r="DVB416" s="5"/>
      <c r="DVC416" s="5"/>
      <c r="DVD416" s="5"/>
      <c r="DVE416" s="5"/>
      <c r="DVF416" s="5"/>
      <c r="DVG416" s="5"/>
      <c r="DVH416" s="5"/>
      <c r="DVI416" s="5"/>
      <c r="DVJ416" s="5"/>
      <c r="DVK416" s="5"/>
      <c r="DVL416" s="5"/>
      <c r="DVM416" s="5"/>
      <c r="DVN416" s="5"/>
      <c r="DVO416" s="5"/>
      <c r="DVP416" s="5"/>
      <c r="DVQ416" s="5"/>
      <c r="DVR416" s="5"/>
      <c r="DVS416" s="5"/>
      <c r="DVT416" s="5"/>
      <c r="DVU416" s="5"/>
      <c r="DVV416" s="5"/>
      <c r="DVW416" s="5"/>
      <c r="DVX416" s="5"/>
      <c r="DVY416" s="5"/>
      <c r="DVZ416" s="5"/>
      <c r="DWA416" s="5"/>
      <c r="DWB416" s="5"/>
      <c r="DWC416" s="5"/>
      <c r="DWD416" s="5"/>
      <c r="DWE416" s="5"/>
      <c r="DWF416" s="5"/>
      <c r="DWG416" s="5"/>
      <c r="DWH416" s="5"/>
      <c r="DWI416" s="5"/>
      <c r="DWJ416" s="5"/>
      <c r="DWK416" s="5"/>
      <c r="DWL416" s="5"/>
      <c r="DWM416" s="5"/>
      <c r="DWN416" s="5"/>
      <c r="DWO416" s="5"/>
      <c r="DWP416" s="5"/>
      <c r="DWQ416" s="5"/>
      <c r="DWR416" s="5"/>
      <c r="DWS416" s="5"/>
      <c r="DWT416" s="5"/>
      <c r="DWU416" s="5"/>
      <c r="DWV416" s="5"/>
      <c r="DWW416" s="5"/>
      <c r="DWX416" s="5"/>
      <c r="DWY416" s="5"/>
      <c r="DWZ416" s="5"/>
      <c r="DXA416" s="5"/>
      <c r="DXB416" s="5"/>
      <c r="DXC416" s="5"/>
      <c r="DXD416" s="5"/>
      <c r="DXE416" s="5"/>
      <c r="DXF416" s="5"/>
      <c r="DXG416" s="5"/>
      <c r="DXH416" s="5"/>
      <c r="DXI416" s="5"/>
      <c r="DXJ416" s="5"/>
      <c r="DXK416" s="5"/>
      <c r="DXL416" s="5"/>
      <c r="DXM416" s="5"/>
      <c r="DXN416" s="5"/>
      <c r="DXO416" s="5"/>
      <c r="DXP416" s="5"/>
      <c r="DXQ416" s="5"/>
      <c r="DXR416" s="5"/>
      <c r="DXS416" s="5"/>
      <c r="DXT416" s="5"/>
      <c r="DXU416" s="5"/>
      <c r="DXV416" s="5"/>
      <c r="DXW416" s="5"/>
      <c r="DXX416" s="5"/>
      <c r="DXY416" s="5"/>
      <c r="DXZ416" s="5"/>
      <c r="DYA416" s="5"/>
      <c r="DYB416" s="5"/>
      <c r="DYC416" s="5"/>
      <c r="DYD416" s="5"/>
      <c r="DYE416" s="5"/>
      <c r="DYF416" s="5"/>
      <c r="DYG416" s="5"/>
      <c r="DYH416" s="5"/>
      <c r="DYI416" s="5"/>
      <c r="DYJ416" s="5"/>
      <c r="DYK416" s="5"/>
      <c r="DYL416" s="5"/>
      <c r="DYM416" s="5"/>
      <c r="DYN416" s="5"/>
      <c r="DYO416" s="5"/>
      <c r="DYP416" s="5"/>
      <c r="DYQ416" s="5"/>
      <c r="DYR416" s="5"/>
      <c r="DYS416" s="5"/>
      <c r="DYT416" s="5"/>
      <c r="DYU416" s="5"/>
      <c r="DYV416" s="5"/>
      <c r="DYW416" s="5"/>
      <c r="DYX416" s="5"/>
      <c r="DYY416" s="5"/>
      <c r="DYZ416" s="5"/>
      <c r="DZA416" s="5"/>
      <c r="DZB416" s="5"/>
      <c r="DZC416" s="5"/>
      <c r="DZD416" s="5"/>
      <c r="DZE416" s="5"/>
      <c r="DZF416" s="5"/>
      <c r="DZG416" s="5"/>
      <c r="DZH416" s="5"/>
      <c r="DZI416" s="5"/>
      <c r="DZJ416" s="5"/>
      <c r="DZK416" s="5"/>
      <c r="DZL416" s="5"/>
      <c r="DZM416" s="5"/>
      <c r="DZN416" s="5"/>
      <c r="DZO416" s="5"/>
      <c r="DZP416" s="5"/>
      <c r="DZQ416" s="5"/>
      <c r="DZR416" s="5"/>
      <c r="DZS416" s="5"/>
      <c r="DZT416" s="5"/>
      <c r="DZU416" s="5"/>
      <c r="DZV416" s="5"/>
      <c r="DZW416" s="5"/>
      <c r="DZX416" s="5"/>
      <c r="DZY416" s="5"/>
      <c r="DZZ416" s="5"/>
      <c r="EAA416" s="5"/>
      <c r="EAB416" s="5"/>
      <c r="EAC416" s="5"/>
      <c r="EAD416" s="5"/>
      <c r="EAE416" s="5"/>
      <c r="EAF416" s="5"/>
      <c r="EAG416" s="5"/>
      <c r="EAH416" s="5"/>
      <c r="EAI416" s="5"/>
      <c r="EAJ416" s="5"/>
      <c r="EAK416" s="5"/>
      <c r="EAL416" s="5"/>
      <c r="EAM416" s="5"/>
      <c r="EAN416" s="5"/>
      <c r="EAO416" s="5"/>
      <c r="EAP416" s="5"/>
      <c r="EAQ416" s="5"/>
      <c r="EAR416" s="5"/>
      <c r="EAS416" s="5"/>
      <c r="EAT416" s="5"/>
      <c r="EAU416" s="5"/>
      <c r="EAV416" s="5"/>
      <c r="EAW416" s="5"/>
      <c r="EAX416" s="5"/>
      <c r="EAY416" s="5"/>
      <c r="EAZ416" s="5"/>
      <c r="EBA416" s="5"/>
      <c r="EBB416" s="5"/>
      <c r="EBC416" s="5"/>
      <c r="EBD416" s="5"/>
      <c r="EBE416" s="5"/>
      <c r="EBF416" s="5"/>
      <c r="EBG416" s="5"/>
      <c r="EBH416" s="5"/>
      <c r="EBI416" s="5"/>
      <c r="EBJ416" s="5"/>
      <c r="EBK416" s="5"/>
      <c r="EBL416" s="5"/>
      <c r="EBM416" s="5"/>
      <c r="EBN416" s="5"/>
      <c r="EBO416" s="5"/>
      <c r="EBP416" s="5"/>
      <c r="EBQ416" s="5"/>
      <c r="EBR416" s="5"/>
      <c r="EBS416" s="5"/>
      <c r="EBT416" s="5"/>
      <c r="EBU416" s="5"/>
      <c r="EBV416" s="5"/>
      <c r="EBW416" s="5"/>
      <c r="EBX416" s="5"/>
      <c r="EBY416" s="5"/>
      <c r="EBZ416" s="5"/>
      <c r="ECA416" s="5"/>
      <c r="ECB416" s="5"/>
      <c r="ECC416" s="5"/>
      <c r="ECD416" s="5"/>
      <c r="ECE416" s="5"/>
      <c r="ECF416" s="5"/>
      <c r="ECG416" s="5"/>
      <c r="ECH416" s="5"/>
      <c r="ECI416" s="5"/>
      <c r="ECJ416" s="5"/>
      <c r="ECK416" s="5"/>
      <c r="ECL416" s="5"/>
      <c r="ECM416" s="5"/>
      <c r="ECN416" s="5"/>
      <c r="ECO416" s="5"/>
      <c r="ECP416" s="5"/>
      <c r="ECQ416" s="5"/>
      <c r="ECR416" s="5"/>
      <c r="ECS416" s="5"/>
      <c r="ECT416" s="5"/>
      <c r="ECU416" s="5"/>
      <c r="ECV416" s="5"/>
      <c r="ECW416" s="5"/>
      <c r="ECX416" s="5"/>
      <c r="ECY416" s="5"/>
      <c r="ECZ416" s="5"/>
      <c r="EDA416" s="5"/>
      <c r="EDB416" s="5"/>
      <c r="EDC416" s="5"/>
      <c r="EDD416" s="5"/>
      <c r="EDE416" s="5"/>
      <c r="EDF416" s="5"/>
      <c r="EDG416" s="5"/>
      <c r="EDH416" s="5"/>
      <c r="EDI416" s="5"/>
      <c r="EDJ416" s="5"/>
      <c r="EDK416" s="5"/>
      <c r="EDL416" s="5"/>
      <c r="EDM416" s="5"/>
      <c r="EDN416" s="5"/>
      <c r="EDO416" s="5"/>
      <c r="EDP416" s="5"/>
      <c r="EDQ416" s="5"/>
      <c r="EDR416" s="5"/>
      <c r="EDS416" s="5"/>
      <c r="EDT416" s="5"/>
      <c r="EDU416" s="5"/>
      <c r="EDV416" s="5"/>
      <c r="EDW416" s="5"/>
      <c r="EDX416" s="5"/>
      <c r="EDY416" s="5"/>
      <c r="EDZ416" s="5"/>
      <c r="EEA416" s="5"/>
      <c r="EEB416" s="5"/>
      <c r="EEC416" s="5"/>
      <c r="EED416" s="5"/>
      <c r="EEE416" s="5"/>
      <c r="EEF416" s="5"/>
      <c r="EEG416" s="5"/>
      <c r="EEH416" s="5"/>
      <c r="EEI416" s="5"/>
      <c r="EEJ416" s="5"/>
      <c r="EEK416" s="5"/>
      <c r="EEL416" s="5"/>
      <c r="EEM416" s="5"/>
      <c r="EEN416" s="5"/>
      <c r="EEO416" s="5"/>
      <c r="EEP416" s="5"/>
      <c r="EEQ416" s="5"/>
      <c r="EER416" s="5"/>
      <c r="EES416" s="5"/>
      <c r="EET416" s="5"/>
      <c r="EEU416" s="5"/>
      <c r="EEV416" s="5"/>
      <c r="EEW416" s="5"/>
      <c r="EEX416" s="5"/>
      <c r="EEY416" s="5"/>
      <c r="EEZ416" s="5"/>
      <c r="EFA416" s="5"/>
      <c r="EFB416" s="5"/>
      <c r="EFC416" s="5"/>
      <c r="EFD416" s="5"/>
      <c r="EFE416" s="5"/>
      <c r="EFF416" s="5"/>
      <c r="EFG416" s="5"/>
      <c r="EFH416" s="5"/>
      <c r="EFI416" s="5"/>
      <c r="EFJ416" s="5"/>
      <c r="EFK416" s="5"/>
      <c r="EFL416" s="5"/>
      <c r="EFM416" s="5"/>
      <c r="EFN416" s="5"/>
      <c r="EFO416" s="5"/>
      <c r="EFP416" s="5"/>
      <c r="EFQ416" s="5"/>
      <c r="EFR416" s="5"/>
      <c r="EFS416" s="5"/>
      <c r="EFT416" s="5"/>
      <c r="EFU416" s="5"/>
      <c r="EFV416" s="5"/>
      <c r="EFW416" s="5"/>
      <c r="EFX416" s="5"/>
      <c r="EFY416" s="5"/>
      <c r="EFZ416" s="5"/>
      <c r="EGA416" s="5"/>
      <c r="EGB416" s="5"/>
      <c r="EGC416" s="5"/>
      <c r="EGD416" s="5"/>
      <c r="EGE416" s="5"/>
      <c r="EGF416" s="5"/>
      <c r="EGG416" s="5"/>
      <c r="EGH416" s="5"/>
      <c r="EGI416" s="5"/>
      <c r="EGJ416" s="5"/>
      <c r="EGK416" s="5"/>
      <c r="EGL416" s="5"/>
      <c r="EGM416" s="5"/>
      <c r="EGN416" s="5"/>
      <c r="EGO416" s="5"/>
      <c r="EGP416" s="5"/>
      <c r="EGQ416" s="5"/>
      <c r="EGR416" s="5"/>
      <c r="EGS416" s="5"/>
      <c r="EGT416" s="5"/>
      <c r="EGU416" s="5"/>
      <c r="EGV416" s="5"/>
      <c r="EGW416" s="5"/>
      <c r="EGX416" s="5"/>
      <c r="EGY416" s="5"/>
      <c r="EGZ416" s="5"/>
      <c r="EHA416" s="5"/>
      <c r="EHB416" s="5"/>
      <c r="EHC416" s="5"/>
      <c r="EHD416" s="5"/>
      <c r="EHE416" s="5"/>
      <c r="EHF416" s="5"/>
      <c r="EHG416" s="5"/>
      <c r="EHH416" s="5"/>
      <c r="EHI416" s="5"/>
      <c r="EHJ416" s="5"/>
      <c r="EHK416" s="5"/>
      <c r="EHL416" s="5"/>
      <c r="EHM416" s="5"/>
      <c r="EHN416" s="5"/>
      <c r="EHO416" s="5"/>
      <c r="EHP416" s="5"/>
      <c r="EHQ416" s="5"/>
      <c r="EHR416" s="5"/>
      <c r="EHS416" s="5"/>
      <c r="EHT416" s="5"/>
      <c r="EHU416" s="5"/>
      <c r="EHV416" s="5"/>
      <c r="EHW416" s="5"/>
      <c r="EHX416" s="5"/>
      <c r="EHY416" s="5"/>
      <c r="EHZ416" s="5"/>
      <c r="EIA416" s="5"/>
      <c r="EIB416" s="5"/>
      <c r="EIC416" s="5"/>
      <c r="EID416" s="5"/>
      <c r="EIE416" s="5"/>
      <c r="EIF416" s="5"/>
      <c r="EIG416" s="5"/>
      <c r="EIH416" s="5"/>
      <c r="EII416" s="5"/>
      <c r="EIJ416" s="5"/>
      <c r="EIK416" s="5"/>
      <c r="EIL416" s="5"/>
      <c r="EIM416" s="5"/>
      <c r="EIN416" s="5"/>
      <c r="EIO416" s="5"/>
      <c r="EIP416" s="5"/>
      <c r="EIQ416" s="5"/>
      <c r="EIR416" s="5"/>
      <c r="EIS416" s="5"/>
      <c r="EIT416" s="5"/>
      <c r="EIU416" s="5"/>
      <c r="EIV416" s="5"/>
      <c r="EIW416" s="5"/>
      <c r="EIX416" s="5"/>
      <c r="EIY416" s="5"/>
      <c r="EIZ416" s="5"/>
      <c r="EJA416" s="5"/>
      <c r="EJB416" s="5"/>
      <c r="EJC416" s="5"/>
      <c r="EJD416" s="5"/>
      <c r="EJE416" s="5"/>
      <c r="EJF416" s="5"/>
      <c r="EJG416" s="5"/>
      <c r="EJH416" s="5"/>
      <c r="EJI416" s="5"/>
      <c r="EJJ416" s="5"/>
      <c r="EJK416" s="5"/>
      <c r="EJL416" s="5"/>
      <c r="EJM416" s="5"/>
      <c r="EJN416" s="5"/>
      <c r="EJO416" s="5"/>
      <c r="EJP416" s="5"/>
      <c r="EJQ416" s="5"/>
      <c r="EJR416" s="5"/>
      <c r="EJS416" s="5"/>
      <c r="EJT416" s="5"/>
      <c r="EJU416" s="5"/>
      <c r="EJV416" s="5"/>
      <c r="EJW416" s="5"/>
      <c r="EJX416" s="5"/>
      <c r="EJY416" s="5"/>
      <c r="EJZ416" s="5"/>
      <c r="EKA416" s="5"/>
      <c r="EKB416" s="5"/>
      <c r="EKC416" s="5"/>
      <c r="EKD416" s="5"/>
      <c r="EKE416" s="5"/>
      <c r="EKF416" s="5"/>
      <c r="EKG416" s="5"/>
      <c r="EKH416" s="5"/>
      <c r="EKI416" s="5"/>
      <c r="EKJ416" s="5"/>
      <c r="EKK416" s="5"/>
      <c r="EKL416" s="5"/>
      <c r="EKM416" s="5"/>
      <c r="EKN416" s="5"/>
      <c r="EKO416" s="5"/>
      <c r="EKP416" s="5"/>
      <c r="EKQ416" s="5"/>
      <c r="EKR416" s="5"/>
      <c r="EKS416" s="5"/>
      <c r="EKT416" s="5"/>
      <c r="EKU416" s="5"/>
      <c r="EKV416" s="5"/>
      <c r="EKW416" s="5"/>
      <c r="EKX416" s="5"/>
      <c r="EKY416" s="5"/>
      <c r="EKZ416" s="5"/>
      <c r="ELA416" s="5"/>
      <c r="ELB416" s="5"/>
      <c r="ELC416" s="5"/>
      <c r="ELD416" s="5"/>
      <c r="ELE416" s="5"/>
      <c r="ELF416" s="5"/>
      <c r="ELG416" s="5"/>
      <c r="ELH416" s="5"/>
      <c r="ELI416" s="5"/>
      <c r="ELJ416" s="5"/>
      <c r="ELK416" s="5"/>
      <c r="ELL416" s="5"/>
      <c r="ELM416" s="5"/>
      <c r="ELN416" s="5"/>
      <c r="ELO416" s="5"/>
      <c r="ELP416" s="5"/>
      <c r="ELQ416" s="5"/>
      <c r="ELR416" s="5"/>
      <c r="ELS416" s="5"/>
      <c r="ELT416" s="5"/>
      <c r="ELU416" s="5"/>
      <c r="ELV416" s="5"/>
      <c r="ELW416" s="5"/>
      <c r="ELX416" s="5"/>
      <c r="ELY416" s="5"/>
      <c r="ELZ416" s="5"/>
      <c r="EMA416" s="5"/>
      <c r="EMB416" s="5"/>
      <c r="EMC416" s="5"/>
      <c r="EMD416" s="5"/>
      <c r="EME416" s="5"/>
      <c r="EMF416" s="5"/>
      <c r="EMG416" s="5"/>
      <c r="EMH416" s="5"/>
      <c r="EMI416" s="5"/>
      <c r="EMJ416" s="5"/>
      <c r="EMK416" s="5"/>
      <c r="EML416" s="5"/>
      <c r="EMM416" s="5"/>
      <c r="EMN416" s="5"/>
      <c r="EMO416" s="5"/>
      <c r="EMP416" s="5"/>
      <c r="EMQ416" s="5"/>
      <c r="EMR416" s="5"/>
      <c r="EMS416" s="5"/>
      <c r="EMT416" s="5"/>
      <c r="EMU416" s="5"/>
      <c r="EMV416" s="5"/>
      <c r="EMW416" s="5"/>
      <c r="EMX416" s="5"/>
      <c r="EMY416" s="5"/>
      <c r="EMZ416" s="5"/>
      <c r="ENA416" s="5"/>
      <c r="ENB416" s="5"/>
      <c r="ENC416" s="5"/>
      <c r="END416" s="5"/>
      <c r="ENE416" s="5"/>
      <c r="ENF416" s="5"/>
      <c r="ENG416" s="5"/>
      <c r="ENH416" s="5"/>
      <c r="ENI416" s="5"/>
      <c r="ENJ416" s="5"/>
      <c r="ENK416" s="5"/>
      <c r="ENL416" s="5"/>
      <c r="ENM416" s="5"/>
      <c r="ENN416" s="5"/>
      <c r="ENO416" s="5"/>
      <c r="ENP416" s="5"/>
      <c r="ENQ416" s="5"/>
      <c r="ENR416" s="5"/>
      <c r="ENS416" s="5"/>
      <c r="ENT416" s="5"/>
      <c r="ENU416" s="5"/>
      <c r="ENV416" s="5"/>
      <c r="ENW416" s="5"/>
      <c r="ENX416" s="5"/>
      <c r="ENY416" s="5"/>
      <c r="ENZ416" s="5"/>
      <c r="EOA416" s="5"/>
      <c r="EOB416" s="5"/>
      <c r="EOC416" s="5"/>
      <c r="EOD416" s="5"/>
      <c r="EOE416" s="5"/>
      <c r="EOF416" s="5"/>
      <c r="EOG416" s="5"/>
      <c r="EOH416" s="5"/>
      <c r="EOI416" s="5"/>
      <c r="EOJ416" s="5"/>
      <c r="EOK416" s="5"/>
      <c r="EOL416" s="5"/>
      <c r="EOM416" s="5"/>
      <c r="EON416" s="5"/>
      <c r="EOO416" s="5"/>
      <c r="EOP416" s="5"/>
      <c r="EOQ416" s="5"/>
      <c r="EOR416" s="5"/>
      <c r="EOS416" s="5"/>
      <c r="EOT416" s="5"/>
      <c r="EOU416" s="5"/>
      <c r="EOV416" s="5"/>
      <c r="EOW416" s="5"/>
      <c r="EOX416" s="5"/>
      <c r="EOY416" s="5"/>
      <c r="EOZ416" s="5"/>
      <c r="EPA416" s="5"/>
      <c r="EPB416" s="5"/>
      <c r="EPC416" s="5"/>
      <c r="EPD416" s="5"/>
      <c r="EPE416" s="5"/>
      <c r="EPF416" s="5"/>
      <c r="EPG416" s="5"/>
      <c r="EPH416" s="5"/>
      <c r="EPI416" s="5"/>
      <c r="EPJ416" s="5"/>
      <c r="EPK416" s="5"/>
      <c r="EPL416" s="5"/>
      <c r="EPM416" s="5"/>
      <c r="EPN416" s="5"/>
      <c r="EPO416" s="5"/>
      <c r="EPP416" s="5"/>
      <c r="EPQ416" s="5"/>
      <c r="EPR416" s="5"/>
      <c r="EPS416" s="5"/>
      <c r="EPT416" s="5"/>
      <c r="EPU416" s="5"/>
      <c r="EPV416" s="5"/>
      <c r="EPW416" s="5"/>
      <c r="EPX416" s="5"/>
      <c r="EPY416" s="5"/>
      <c r="EPZ416" s="5"/>
      <c r="EQA416" s="5"/>
      <c r="EQB416" s="5"/>
      <c r="EQC416" s="5"/>
      <c r="EQD416" s="5"/>
      <c r="EQE416" s="5"/>
      <c r="EQF416" s="5"/>
      <c r="EQG416" s="5"/>
      <c r="EQH416" s="5"/>
      <c r="EQI416" s="5"/>
      <c r="EQJ416" s="5"/>
      <c r="EQK416" s="5"/>
      <c r="EQL416" s="5"/>
      <c r="EQM416" s="5"/>
      <c r="EQN416" s="5"/>
      <c r="EQO416" s="5"/>
      <c r="EQP416" s="5"/>
      <c r="EQQ416" s="5"/>
      <c r="EQR416" s="5"/>
      <c r="EQS416" s="5"/>
      <c r="EQT416" s="5"/>
      <c r="EQU416" s="5"/>
      <c r="EQV416" s="5"/>
      <c r="EQW416" s="5"/>
      <c r="EQX416" s="5"/>
      <c r="EQY416" s="5"/>
      <c r="EQZ416" s="5"/>
      <c r="ERA416" s="5"/>
      <c r="ERB416" s="5"/>
      <c r="ERC416" s="5"/>
      <c r="ERD416" s="5"/>
      <c r="ERE416" s="5"/>
      <c r="ERF416" s="5"/>
      <c r="ERG416" s="5"/>
      <c r="ERH416" s="5"/>
      <c r="ERI416" s="5"/>
      <c r="ERJ416" s="5"/>
      <c r="ERK416" s="5"/>
      <c r="ERL416" s="5"/>
      <c r="ERM416" s="5"/>
      <c r="ERN416" s="5"/>
      <c r="ERO416" s="5"/>
      <c r="ERP416" s="5"/>
      <c r="ERQ416" s="5"/>
      <c r="ERR416" s="5"/>
      <c r="ERS416" s="5"/>
      <c r="ERT416" s="5"/>
      <c r="ERU416" s="5"/>
      <c r="ERV416" s="5"/>
      <c r="ERW416" s="5"/>
      <c r="ERX416" s="5"/>
      <c r="ERY416" s="5"/>
      <c r="ERZ416" s="5"/>
      <c r="ESA416" s="5"/>
      <c r="ESB416" s="5"/>
      <c r="ESC416" s="5"/>
      <c r="ESD416" s="5"/>
      <c r="ESE416" s="5"/>
      <c r="ESF416" s="5"/>
      <c r="ESG416" s="5"/>
      <c r="ESH416" s="5"/>
      <c r="ESI416" s="5"/>
      <c r="ESJ416" s="5"/>
      <c r="ESK416" s="5"/>
      <c r="ESL416" s="5"/>
      <c r="ESM416" s="5"/>
      <c r="ESN416" s="5"/>
      <c r="ESO416" s="5"/>
      <c r="ESP416" s="5"/>
      <c r="ESQ416" s="5"/>
      <c r="ESR416" s="5"/>
      <c r="ESS416" s="5"/>
      <c r="EST416" s="5"/>
      <c r="ESU416" s="5"/>
      <c r="ESV416" s="5"/>
      <c r="ESW416" s="5"/>
      <c r="ESX416" s="5"/>
      <c r="ESY416" s="5"/>
      <c r="ESZ416" s="5"/>
      <c r="ETA416" s="5"/>
      <c r="ETB416" s="5"/>
      <c r="ETC416" s="5"/>
      <c r="ETD416" s="5"/>
      <c r="ETE416" s="5"/>
      <c r="ETF416" s="5"/>
      <c r="ETG416" s="5"/>
      <c r="ETH416" s="5"/>
      <c r="ETI416" s="5"/>
      <c r="ETJ416" s="5"/>
      <c r="ETK416" s="5"/>
      <c r="ETL416" s="5"/>
      <c r="ETM416" s="5"/>
      <c r="ETN416" s="5"/>
      <c r="ETO416" s="5"/>
      <c r="ETP416" s="5"/>
      <c r="ETQ416" s="5"/>
      <c r="ETR416" s="5"/>
      <c r="ETS416" s="5"/>
      <c r="ETT416" s="5"/>
      <c r="ETU416" s="5"/>
      <c r="ETV416" s="5"/>
      <c r="ETW416" s="5"/>
      <c r="ETX416" s="5"/>
      <c r="ETY416" s="5"/>
      <c r="ETZ416" s="5"/>
      <c r="EUA416" s="5"/>
      <c r="EUB416" s="5"/>
      <c r="EUC416" s="5"/>
      <c r="EUD416" s="5"/>
      <c r="EUE416" s="5"/>
      <c r="EUF416" s="5"/>
      <c r="EUG416" s="5"/>
      <c r="EUH416" s="5"/>
      <c r="EUI416" s="5"/>
      <c r="EUJ416" s="5"/>
      <c r="EUK416" s="5"/>
      <c r="EUL416" s="5"/>
      <c r="EUM416" s="5"/>
      <c r="EUN416" s="5"/>
      <c r="EUO416" s="5"/>
      <c r="EUP416" s="5"/>
      <c r="EUQ416" s="5"/>
      <c r="EUR416" s="5"/>
      <c r="EUS416" s="5"/>
      <c r="EUT416" s="5"/>
      <c r="EUU416" s="5"/>
      <c r="EUV416" s="5"/>
      <c r="EUW416" s="5"/>
      <c r="EUX416" s="5"/>
      <c r="EUY416" s="5"/>
      <c r="EUZ416" s="5"/>
      <c r="EVA416" s="5"/>
      <c r="EVB416" s="5"/>
      <c r="EVC416" s="5"/>
      <c r="EVD416" s="5"/>
      <c r="EVE416" s="5"/>
      <c r="EVF416" s="5"/>
      <c r="EVG416" s="5"/>
      <c r="EVH416" s="5"/>
      <c r="EVI416" s="5"/>
      <c r="EVJ416" s="5"/>
      <c r="EVK416" s="5"/>
      <c r="EVL416" s="5"/>
      <c r="EVM416" s="5"/>
      <c r="EVN416" s="5"/>
      <c r="EVO416" s="5"/>
      <c r="EVP416" s="5"/>
      <c r="EVQ416" s="5"/>
      <c r="EVR416" s="5"/>
      <c r="EVS416" s="5"/>
      <c r="EVT416" s="5"/>
      <c r="EVU416" s="5"/>
      <c r="EVV416" s="5"/>
      <c r="EVW416" s="5"/>
      <c r="EVX416" s="5"/>
      <c r="EVY416" s="5"/>
      <c r="EVZ416" s="5"/>
      <c r="EWA416" s="5"/>
      <c r="EWB416" s="5"/>
      <c r="EWC416" s="5"/>
      <c r="EWD416" s="5"/>
      <c r="EWE416" s="5"/>
      <c r="EWF416" s="5"/>
      <c r="EWG416" s="5"/>
      <c r="EWH416" s="5"/>
      <c r="EWI416" s="5"/>
      <c r="EWJ416" s="5"/>
      <c r="EWK416" s="5"/>
      <c r="EWL416" s="5"/>
      <c r="EWM416" s="5"/>
      <c r="EWN416" s="5"/>
      <c r="EWO416" s="5"/>
      <c r="EWP416" s="5"/>
      <c r="EWQ416" s="5"/>
      <c r="EWR416" s="5"/>
      <c r="EWS416" s="5"/>
      <c r="EWT416" s="5"/>
      <c r="EWU416" s="5"/>
      <c r="EWV416" s="5"/>
      <c r="EWW416" s="5"/>
      <c r="EWX416" s="5"/>
      <c r="EWY416" s="5"/>
      <c r="EWZ416" s="5"/>
      <c r="EXA416" s="5"/>
      <c r="EXB416" s="5"/>
      <c r="EXC416" s="5"/>
      <c r="EXD416" s="5"/>
      <c r="EXE416" s="5"/>
      <c r="EXF416" s="5"/>
      <c r="EXG416" s="5"/>
      <c r="EXH416" s="5"/>
      <c r="EXI416" s="5"/>
      <c r="EXJ416" s="5"/>
      <c r="EXK416" s="5"/>
      <c r="EXL416" s="5"/>
      <c r="EXM416" s="5"/>
      <c r="EXN416" s="5"/>
      <c r="EXO416" s="5"/>
      <c r="EXP416" s="5"/>
      <c r="EXQ416" s="5"/>
      <c r="EXR416" s="5"/>
      <c r="EXS416" s="5"/>
      <c r="EXT416" s="5"/>
      <c r="EXU416" s="5"/>
      <c r="EXV416" s="5"/>
      <c r="EXW416" s="5"/>
      <c r="EXX416" s="5"/>
      <c r="EXY416" s="5"/>
      <c r="EXZ416" s="5"/>
      <c r="EYA416" s="5"/>
      <c r="EYB416" s="5"/>
      <c r="EYC416" s="5"/>
      <c r="EYD416" s="5"/>
      <c r="EYE416" s="5"/>
      <c r="EYF416" s="5"/>
      <c r="EYG416" s="5"/>
      <c r="EYH416" s="5"/>
      <c r="EYI416" s="5"/>
      <c r="EYJ416" s="5"/>
      <c r="EYK416" s="5"/>
      <c r="EYL416" s="5"/>
      <c r="EYM416" s="5"/>
      <c r="EYN416" s="5"/>
      <c r="EYO416" s="5"/>
      <c r="EYP416" s="5"/>
      <c r="EYQ416" s="5"/>
      <c r="EYR416" s="5"/>
      <c r="EYS416" s="5"/>
      <c r="EYT416" s="5"/>
      <c r="EYU416" s="5"/>
      <c r="EYV416" s="5"/>
      <c r="EYW416" s="5"/>
      <c r="EYX416" s="5"/>
      <c r="EYY416" s="5"/>
      <c r="EYZ416" s="5"/>
      <c r="EZA416" s="5"/>
      <c r="EZB416" s="5"/>
      <c r="EZC416" s="5"/>
      <c r="EZD416" s="5"/>
      <c r="EZE416" s="5"/>
      <c r="EZF416" s="5"/>
      <c r="EZG416" s="5"/>
      <c r="EZH416" s="5"/>
      <c r="EZI416" s="5"/>
      <c r="EZJ416" s="5"/>
      <c r="EZK416" s="5"/>
      <c r="EZL416" s="5"/>
      <c r="EZM416" s="5"/>
      <c r="EZN416" s="5"/>
      <c r="EZO416" s="5"/>
      <c r="EZP416" s="5"/>
      <c r="EZQ416" s="5"/>
      <c r="EZR416" s="5"/>
      <c r="EZS416" s="5"/>
      <c r="EZT416" s="5"/>
      <c r="EZU416" s="5"/>
      <c r="EZV416" s="5"/>
      <c r="EZW416" s="5"/>
      <c r="EZX416" s="5"/>
      <c r="EZY416" s="5"/>
      <c r="EZZ416" s="5"/>
      <c r="FAA416" s="5"/>
      <c r="FAB416" s="5"/>
      <c r="FAC416" s="5"/>
      <c r="FAD416" s="5"/>
      <c r="FAE416" s="5"/>
      <c r="FAF416" s="5"/>
      <c r="FAG416" s="5"/>
      <c r="FAH416" s="5"/>
      <c r="FAI416" s="5"/>
      <c r="FAJ416" s="5"/>
      <c r="FAK416" s="5"/>
      <c r="FAL416" s="5"/>
      <c r="FAM416" s="5"/>
      <c r="FAN416" s="5"/>
      <c r="FAO416" s="5"/>
      <c r="FAP416" s="5"/>
      <c r="FAQ416" s="5"/>
      <c r="FAR416" s="5"/>
      <c r="FAS416" s="5"/>
      <c r="FAT416" s="5"/>
      <c r="FAU416" s="5"/>
      <c r="FAV416" s="5"/>
      <c r="FAW416" s="5"/>
      <c r="FAX416" s="5"/>
      <c r="FAY416" s="5"/>
      <c r="FAZ416" s="5"/>
      <c r="FBA416" s="5"/>
      <c r="FBB416" s="5"/>
      <c r="FBC416" s="5"/>
      <c r="FBD416" s="5"/>
      <c r="FBE416" s="5"/>
      <c r="FBF416" s="5"/>
      <c r="FBG416" s="5"/>
      <c r="FBH416" s="5"/>
      <c r="FBI416" s="5"/>
      <c r="FBJ416" s="5"/>
      <c r="FBK416" s="5"/>
      <c r="FBL416" s="5"/>
      <c r="FBM416" s="5"/>
      <c r="FBN416" s="5"/>
      <c r="FBO416" s="5"/>
      <c r="FBP416" s="5"/>
      <c r="FBQ416" s="5"/>
      <c r="FBR416" s="5"/>
      <c r="FBS416" s="5"/>
      <c r="FBT416" s="5"/>
      <c r="FBU416" s="5"/>
      <c r="FBV416" s="5"/>
      <c r="FBW416" s="5"/>
      <c r="FBX416" s="5"/>
      <c r="FBY416" s="5"/>
      <c r="FBZ416" s="5"/>
      <c r="FCA416" s="5"/>
      <c r="FCB416" s="5"/>
      <c r="FCC416" s="5"/>
      <c r="FCD416" s="5"/>
      <c r="FCE416" s="5"/>
      <c r="FCF416" s="5"/>
      <c r="FCG416" s="5"/>
      <c r="FCH416" s="5"/>
      <c r="FCI416" s="5"/>
      <c r="FCJ416" s="5"/>
      <c r="FCK416" s="5"/>
      <c r="FCL416" s="5"/>
      <c r="FCM416" s="5"/>
      <c r="FCN416" s="5"/>
      <c r="FCO416" s="5"/>
      <c r="FCP416" s="5"/>
      <c r="FCQ416" s="5"/>
      <c r="FCR416" s="5"/>
      <c r="FCS416" s="5"/>
      <c r="FCT416" s="5"/>
      <c r="FCU416" s="5"/>
      <c r="FCV416" s="5"/>
      <c r="FCW416" s="5"/>
      <c r="FCX416" s="5"/>
      <c r="FCY416" s="5"/>
      <c r="FCZ416" s="5"/>
      <c r="FDA416" s="5"/>
      <c r="FDB416" s="5"/>
      <c r="FDC416" s="5"/>
      <c r="FDD416" s="5"/>
      <c r="FDE416" s="5"/>
      <c r="FDF416" s="5"/>
      <c r="FDG416" s="5"/>
      <c r="FDH416" s="5"/>
      <c r="FDI416" s="5"/>
      <c r="FDJ416" s="5"/>
      <c r="FDK416" s="5"/>
      <c r="FDL416" s="5"/>
      <c r="FDM416" s="5"/>
      <c r="FDN416" s="5"/>
      <c r="FDO416" s="5"/>
      <c r="FDP416" s="5"/>
      <c r="FDQ416" s="5"/>
      <c r="FDR416" s="5"/>
      <c r="FDS416" s="5"/>
      <c r="FDT416" s="5"/>
      <c r="FDU416" s="5"/>
      <c r="FDV416" s="5"/>
      <c r="FDW416" s="5"/>
      <c r="FDX416" s="5"/>
      <c r="FDY416" s="5"/>
      <c r="FDZ416" s="5"/>
      <c r="FEA416" s="5"/>
      <c r="FEB416" s="5"/>
      <c r="FEC416" s="5"/>
      <c r="FED416" s="5"/>
      <c r="FEE416" s="5"/>
      <c r="FEF416" s="5"/>
      <c r="FEG416" s="5"/>
      <c r="FEH416" s="5"/>
      <c r="FEI416" s="5"/>
      <c r="FEJ416" s="5"/>
      <c r="FEK416" s="5"/>
      <c r="FEL416" s="5"/>
      <c r="FEM416" s="5"/>
      <c r="FEN416" s="5"/>
      <c r="FEO416" s="5"/>
      <c r="FEP416" s="5"/>
      <c r="FEQ416" s="5"/>
      <c r="FER416" s="5"/>
      <c r="FES416" s="5"/>
      <c r="FET416" s="5"/>
      <c r="FEU416" s="5"/>
      <c r="FEV416" s="5"/>
      <c r="FEW416" s="5"/>
      <c r="FEX416" s="5"/>
      <c r="FEY416" s="5"/>
      <c r="FEZ416" s="5"/>
      <c r="FFA416" s="5"/>
      <c r="FFB416" s="5"/>
      <c r="FFC416" s="5"/>
      <c r="FFD416" s="5"/>
      <c r="FFE416" s="5"/>
      <c r="FFF416" s="5"/>
      <c r="FFG416" s="5"/>
      <c r="FFH416" s="5"/>
      <c r="FFI416" s="5"/>
      <c r="FFJ416" s="5"/>
      <c r="FFK416" s="5"/>
      <c r="FFL416" s="5"/>
      <c r="FFM416" s="5"/>
      <c r="FFN416" s="5"/>
      <c r="FFO416" s="5"/>
      <c r="FFP416" s="5"/>
      <c r="FFQ416" s="5"/>
      <c r="FFR416" s="5"/>
      <c r="FFS416" s="5"/>
      <c r="FFT416" s="5"/>
      <c r="FFU416" s="5"/>
      <c r="FFV416" s="5"/>
      <c r="FFW416" s="5"/>
      <c r="FFX416" s="5"/>
      <c r="FFY416" s="5"/>
      <c r="FFZ416" s="5"/>
      <c r="FGA416" s="5"/>
      <c r="FGB416" s="5"/>
      <c r="FGC416" s="5"/>
      <c r="FGD416" s="5"/>
      <c r="FGE416" s="5"/>
      <c r="FGF416" s="5"/>
      <c r="FGG416" s="5"/>
      <c r="FGH416" s="5"/>
      <c r="FGI416" s="5"/>
      <c r="FGJ416" s="5"/>
      <c r="FGK416" s="5"/>
      <c r="FGL416" s="5"/>
      <c r="FGM416" s="5"/>
      <c r="FGN416" s="5"/>
      <c r="FGO416" s="5"/>
      <c r="FGP416" s="5"/>
      <c r="FGQ416" s="5"/>
      <c r="FGR416" s="5"/>
      <c r="FGS416" s="5"/>
      <c r="FGT416" s="5"/>
      <c r="FGU416" s="5"/>
      <c r="FGV416" s="5"/>
      <c r="FGW416" s="5"/>
      <c r="FGX416" s="5"/>
      <c r="FGY416" s="5"/>
      <c r="FGZ416" s="5"/>
      <c r="FHA416" s="5"/>
      <c r="FHB416" s="5"/>
      <c r="FHC416" s="5"/>
      <c r="FHD416" s="5"/>
      <c r="FHE416" s="5"/>
      <c r="FHF416" s="5"/>
      <c r="FHG416" s="5"/>
      <c r="FHH416" s="5"/>
      <c r="FHI416" s="5"/>
      <c r="FHJ416" s="5"/>
      <c r="FHK416" s="5"/>
      <c r="FHL416" s="5"/>
      <c r="FHM416" s="5"/>
      <c r="FHN416" s="5"/>
      <c r="FHO416" s="5"/>
      <c r="FHP416" s="5"/>
      <c r="FHQ416" s="5"/>
      <c r="FHR416" s="5"/>
      <c r="FHS416" s="5"/>
      <c r="FHT416" s="5"/>
      <c r="FHU416" s="5"/>
      <c r="FHV416" s="5"/>
      <c r="FHW416" s="5"/>
      <c r="FHX416" s="5"/>
      <c r="FHY416" s="5"/>
      <c r="FHZ416" s="5"/>
      <c r="FIA416" s="5"/>
      <c r="FIB416" s="5"/>
      <c r="FIC416" s="5"/>
      <c r="FID416" s="5"/>
      <c r="FIE416" s="5"/>
      <c r="FIF416" s="5"/>
      <c r="FIG416" s="5"/>
      <c r="FIH416" s="5"/>
      <c r="FII416" s="5"/>
      <c r="FIJ416" s="5"/>
      <c r="FIK416" s="5"/>
      <c r="FIL416" s="5"/>
      <c r="FIM416" s="5"/>
      <c r="FIN416" s="5"/>
      <c r="FIO416" s="5"/>
      <c r="FIP416" s="5"/>
      <c r="FIQ416" s="5"/>
      <c r="FIR416" s="5"/>
      <c r="FIS416" s="5"/>
      <c r="FIT416" s="5"/>
      <c r="FIU416" s="5"/>
      <c r="FIV416" s="5"/>
      <c r="FIW416" s="5"/>
      <c r="FIX416" s="5"/>
      <c r="FIY416" s="5"/>
      <c r="FIZ416" s="5"/>
      <c r="FJA416" s="5"/>
      <c r="FJB416" s="5"/>
      <c r="FJC416" s="5"/>
      <c r="FJD416" s="5"/>
      <c r="FJE416" s="5"/>
      <c r="FJF416" s="5"/>
      <c r="FJG416" s="5"/>
      <c r="FJH416" s="5"/>
      <c r="FJI416" s="5"/>
      <c r="FJJ416" s="5"/>
      <c r="FJK416" s="5"/>
      <c r="FJL416" s="5"/>
      <c r="FJM416" s="5"/>
      <c r="FJN416" s="5"/>
      <c r="FJO416" s="5"/>
      <c r="FJP416" s="5"/>
      <c r="FJQ416" s="5"/>
      <c r="FJR416" s="5"/>
      <c r="FJS416" s="5"/>
      <c r="FJT416" s="5"/>
      <c r="FJU416" s="5"/>
      <c r="FJV416" s="5"/>
      <c r="FJW416" s="5"/>
      <c r="FJX416" s="5"/>
      <c r="FJY416" s="5"/>
      <c r="FJZ416" s="5"/>
      <c r="FKA416" s="5"/>
      <c r="FKB416" s="5"/>
      <c r="FKC416" s="5"/>
      <c r="FKD416" s="5"/>
      <c r="FKE416" s="5"/>
      <c r="FKF416" s="5"/>
      <c r="FKG416" s="5"/>
      <c r="FKH416" s="5"/>
      <c r="FKI416" s="5"/>
      <c r="FKJ416" s="5"/>
      <c r="FKK416" s="5"/>
      <c r="FKL416" s="5"/>
      <c r="FKM416" s="5"/>
      <c r="FKN416" s="5"/>
      <c r="FKO416" s="5"/>
      <c r="FKP416" s="5"/>
      <c r="FKQ416" s="5"/>
      <c r="FKR416" s="5"/>
      <c r="FKS416" s="5"/>
      <c r="FKT416" s="5"/>
      <c r="FKU416" s="5"/>
      <c r="FKV416" s="5"/>
      <c r="FKW416" s="5"/>
      <c r="FKX416" s="5"/>
      <c r="FKY416" s="5"/>
      <c r="FKZ416" s="5"/>
      <c r="FLA416" s="5"/>
      <c r="FLB416" s="5"/>
      <c r="FLC416" s="5"/>
      <c r="FLD416" s="5"/>
      <c r="FLE416" s="5"/>
      <c r="FLF416" s="5"/>
      <c r="FLG416" s="5"/>
      <c r="FLH416" s="5"/>
      <c r="FLI416" s="5"/>
      <c r="FLJ416" s="5"/>
      <c r="FLK416" s="5"/>
      <c r="FLL416" s="5"/>
      <c r="FLM416" s="5"/>
      <c r="FLN416" s="5"/>
      <c r="FLO416" s="5"/>
      <c r="FLP416" s="5"/>
      <c r="FLQ416" s="5"/>
      <c r="FLR416" s="5"/>
      <c r="FLS416" s="5"/>
      <c r="FLT416" s="5"/>
      <c r="FLU416" s="5"/>
      <c r="FLV416" s="5"/>
      <c r="FLW416" s="5"/>
      <c r="FLX416" s="5"/>
      <c r="FLY416" s="5"/>
      <c r="FLZ416" s="5"/>
      <c r="FMA416" s="5"/>
      <c r="FMB416" s="5"/>
      <c r="FMC416" s="5"/>
      <c r="FMD416" s="5"/>
      <c r="FME416" s="5"/>
      <c r="FMF416" s="5"/>
      <c r="FMG416" s="5"/>
      <c r="FMH416" s="5"/>
      <c r="FMI416" s="5"/>
      <c r="FMJ416" s="5"/>
      <c r="FMK416" s="5"/>
      <c r="FML416" s="5"/>
      <c r="FMM416" s="5"/>
      <c r="FMN416" s="5"/>
      <c r="FMO416" s="5"/>
      <c r="FMP416" s="5"/>
      <c r="FMQ416" s="5"/>
      <c r="FMR416" s="5"/>
      <c r="FMS416" s="5"/>
      <c r="FMT416" s="5"/>
      <c r="FMU416" s="5"/>
      <c r="FMV416" s="5"/>
      <c r="FMW416" s="5"/>
      <c r="FMX416" s="5"/>
      <c r="FMY416" s="5"/>
      <c r="FMZ416" s="5"/>
      <c r="FNA416" s="5"/>
      <c r="FNB416" s="5"/>
      <c r="FNC416" s="5"/>
      <c r="FND416" s="5"/>
      <c r="FNE416" s="5"/>
      <c r="FNF416" s="5"/>
      <c r="FNG416" s="5"/>
      <c r="FNH416" s="5"/>
      <c r="FNI416" s="5"/>
      <c r="FNJ416" s="5"/>
      <c r="FNK416" s="5"/>
      <c r="FNL416" s="5"/>
      <c r="FNM416" s="5"/>
      <c r="FNN416" s="5"/>
      <c r="FNO416" s="5"/>
      <c r="FNP416" s="5"/>
      <c r="FNQ416" s="5"/>
      <c r="FNR416" s="5"/>
      <c r="FNS416" s="5"/>
      <c r="FNT416" s="5"/>
      <c r="FNU416" s="5"/>
      <c r="FNV416" s="5"/>
      <c r="FNW416" s="5"/>
      <c r="FNX416" s="5"/>
      <c r="FNY416" s="5"/>
      <c r="FNZ416" s="5"/>
      <c r="FOA416" s="5"/>
      <c r="FOB416" s="5"/>
      <c r="FOC416" s="5"/>
      <c r="FOD416" s="5"/>
      <c r="FOE416" s="5"/>
      <c r="FOF416" s="5"/>
      <c r="FOG416" s="5"/>
      <c r="FOH416" s="5"/>
      <c r="FOI416" s="5"/>
      <c r="FOJ416" s="5"/>
      <c r="FOK416" s="5"/>
      <c r="FOL416" s="5"/>
      <c r="FOM416" s="5"/>
      <c r="FON416" s="5"/>
      <c r="FOO416" s="5"/>
      <c r="FOP416" s="5"/>
      <c r="FOQ416" s="5"/>
      <c r="FOR416" s="5"/>
      <c r="FOS416" s="5"/>
      <c r="FOT416" s="5"/>
      <c r="FOU416" s="5"/>
      <c r="FOV416" s="5"/>
      <c r="FOW416" s="5"/>
      <c r="FOX416" s="5"/>
      <c r="FOY416" s="5"/>
      <c r="FOZ416" s="5"/>
      <c r="FPA416" s="5"/>
      <c r="FPB416" s="5"/>
      <c r="FPC416" s="5"/>
      <c r="FPD416" s="5"/>
      <c r="FPE416" s="5"/>
      <c r="FPF416" s="5"/>
      <c r="FPG416" s="5"/>
      <c r="FPH416" s="5"/>
      <c r="FPI416" s="5"/>
      <c r="FPJ416" s="5"/>
      <c r="FPK416" s="5"/>
      <c r="FPL416" s="5"/>
      <c r="FPM416" s="5"/>
      <c r="FPN416" s="5"/>
      <c r="FPO416" s="5"/>
      <c r="FPP416" s="5"/>
      <c r="FPQ416" s="5"/>
      <c r="FPR416" s="5"/>
      <c r="FPS416" s="5"/>
      <c r="FPT416" s="5"/>
      <c r="FPU416" s="5"/>
      <c r="FPV416" s="5"/>
      <c r="FPW416" s="5"/>
      <c r="FPX416" s="5"/>
      <c r="FPY416" s="5"/>
      <c r="FPZ416" s="5"/>
      <c r="FQA416" s="5"/>
      <c r="FQB416" s="5"/>
      <c r="FQC416" s="5"/>
      <c r="FQD416" s="5"/>
      <c r="FQE416" s="5"/>
      <c r="FQF416" s="5"/>
      <c r="FQG416" s="5"/>
      <c r="FQH416" s="5"/>
      <c r="FQI416" s="5"/>
      <c r="FQJ416" s="5"/>
      <c r="FQK416" s="5"/>
      <c r="FQL416" s="5"/>
      <c r="FQM416" s="5"/>
      <c r="FQN416" s="5"/>
      <c r="FQO416" s="5"/>
      <c r="FQP416" s="5"/>
      <c r="FQQ416" s="5"/>
      <c r="FQR416" s="5"/>
      <c r="FQS416" s="5"/>
      <c r="FQT416" s="5"/>
      <c r="FQU416" s="5"/>
      <c r="FQV416" s="5"/>
      <c r="FQW416" s="5"/>
      <c r="FQX416" s="5"/>
      <c r="FQY416" s="5"/>
      <c r="FQZ416" s="5"/>
      <c r="FRA416" s="5"/>
      <c r="FRB416" s="5"/>
      <c r="FRC416" s="5"/>
      <c r="FRD416" s="5"/>
      <c r="FRE416" s="5"/>
      <c r="FRF416" s="5"/>
      <c r="FRG416" s="5"/>
      <c r="FRH416" s="5"/>
      <c r="FRI416" s="5"/>
      <c r="FRJ416" s="5"/>
      <c r="FRK416" s="5"/>
      <c r="FRL416" s="5"/>
      <c r="FRM416" s="5"/>
      <c r="FRN416" s="5"/>
      <c r="FRO416" s="5"/>
      <c r="FRP416" s="5"/>
      <c r="FRQ416" s="5"/>
      <c r="FRR416" s="5"/>
      <c r="FRS416" s="5"/>
      <c r="FRT416" s="5"/>
      <c r="FRU416" s="5"/>
      <c r="FRV416" s="5"/>
      <c r="FRW416" s="5"/>
      <c r="FRX416" s="5"/>
      <c r="FRY416" s="5"/>
      <c r="FRZ416" s="5"/>
      <c r="FSA416" s="5"/>
      <c r="FSB416" s="5"/>
      <c r="FSC416" s="5"/>
      <c r="FSD416" s="5"/>
      <c r="FSE416" s="5"/>
      <c r="FSF416" s="5"/>
      <c r="FSG416" s="5"/>
      <c r="FSH416" s="5"/>
      <c r="FSI416" s="5"/>
      <c r="FSJ416" s="5"/>
      <c r="FSK416" s="5"/>
      <c r="FSL416" s="5"/>
      <c r="FSM416" s="5"/>
      <c r="FSN416" s="5"/>
      <c r="FSO416" s="5"/>
      <c r="FSP416" s="5"/>
      <c r="FSQ416" s="5"/>
      <c r="FSR416" s="5"/>
      <c r="FSS416" s="5"/>
      <c r="FST416" s="5"/>
      <c r="FSU416" s="5"/>
      <c r="FSV416" s="5"/>
      <c r="FSW416" s="5"/>
      <c r="FSX416" s="5"/>
      <c r="FSY416" s="5"/>
      <c r="FSZ416" s="5"/>
      <c r="FTA416" s="5"/>
      <c r="FTB416" s="5"/>
      <c r="FTC416" s="5"/>
      <c r="FTD416" s="5"/>
      <c r="FTE416" s="5"/>
      <c r="FTF416" s="5"/>
      <c r="FTG416" s="5"/>
      <c r="FTH416" s="5"/>
      <c r="FTI416" s="5"/>
      <c r="FTJ416" s="5"/>
      <c r="FTK416" s="5"/>
      <c r="FTL416" s="5"/>
      <c r="FTM416" s="5"/>
      <c r="FTN416" s="5"/>
      <c r="FTO416" s="5"/>
      <c r="FTP416" s="5"/>
      <c r="FTQ416" s="5"/>
      <c r="FTR416" s="5"/>
      <c r="FTS416" s="5"/>
      <c r="FTT416" s="5"/>
      <c r="FTU416" s="5"/>
      <c r="FTV416" s="5"/>
      <c r="FTW416" s="5"/>
      <c r="FTX416" s="5"/>
      <c r="FTY416" s="5"/>
      <c r="FTZ416" s="5"/>
      <c r="FUA416" s="5"/>
      <c r="FUB416" s="5"/>
      <c r="FUC416" s="5"/>
      <c r="FUD416" s="5"/>
      <c r="FUE416" s="5"/>
      <c r="FUF416" s="5"/>
      <c r="FUG416" s="5"/>
      <c r="FUH416" s="5"/>
      <c r="FUI416" s="5"/>
      <c r="FUJ416" s="5"/>
      <c r="FUK416" s="5"/>
      <c r="FUL416" s="5"/>
      <c r="FUM416" s="5"/>
      <c r="FUN416" s="5"/>
      <c r="FUO416" s="5"/>
      <c r="FUP416" s="5"/>
      <c r="FUQ416" s="5"/>
      <c r="FUR416" s="5"/>
      <c r="FUS416" s="5"/>
      <c r="FUT416" s="5"/>
      <c r="FUU416" s="5"/>
      <c r="FUV416" s="5"/>
      <c r="FUW416" s="5"/>
      <c r="FUX416" s="5"/>
      <c r="FUY416" s="5"/>
      <c r="FUZ416" s="5"/>
      <c r="FVA416" s="5"/>
      <c r="FVB416" s="5"/>
      <c r="FVC416" s="5"/>
      <c r="FVD416" s="5"/>
      <c r="FVE416" s="5"/>
      <c r="FVF416" s="5"/>
      <c r="FVG416" s="5"/>
      <c r="FVH416" s="5"/>
      <c r="FVI416" s="5"/>
      <c r="FVJ416" s="5"/>
      <c r="FVK416" s="5"/>
      <c r="FVL416" s="5"/>
      <c r="FVM416" s="5"/>
      <c r="FVN416" s="5"/>
      <c r="FVO416" s="5"/>
      <c r="FVP416" s="5"/>
      <c r="FVQ416" s="5"/>
      <c r="FVR416" s="5"/>
      <c r="FVS416" s="5"/>
      <c r="FVT416" s="5"/>
      <c r="FVU416" s="5"/>
      <c r="FVV416" s="5"/>
      <c r="FVW416" s="5"/>
      <c r="FVX416" s="5"/>
      <c r="FVY416" s="5"/>
      <c r="FVZ416" s="5"/>
      <c r="FWA416" s="5"/>
      <c r="FWB416" s="5"/>
      <c r="FWC416" s="5"/>
      <c r="FWD416" s="5"/>
      <c r="FWE416" s="5"/>
      <c r="FWF416" s="5"/>
      <c r="FWG416" s="5"/>
      <c r="FWH416" s="5"/>
      <c r="FWI416" s="5"/>
      <c r="FWJ416" s="5"/>
      <c r="FWK416" s="5"/>
      <c r="FWL416" s="5"/>
      <c r="FWM416" s="5"/>
      <c r="FWN416" s="5"/>
      <c r="FWO416" s="5"/>
      <c r="FWP416" s="5"/>
      <c r="FWQ416" s="5"/>
      <c r="FWR416" s="5"/>
      <c r="FWS416" s="5"/>
      <c r="FWT416" s="5"/>
      <c r="FWU416" s="5"/>
      <c r="FWV416" s="5"/>
      <c r="FWW416" s="5"/>
      <c r="FWX416" s="5"/>
      <c r="FWY416" s="5"/>
      <c r="FWZ416" s="5"/>
      <c r="FXA416" s="5"/>
      <c r="FXB416" s="5"/>
      <c r="FXC416" s="5"/>
      <c r="FXD416" s="5"/>
      <c r="FXE416" s="5"/>
      <c r="FXF416" s="5"/>
      <c r="FXG416" s="5"/>
      <c r="FXH416" s="5"/>
      <c r="FXI416" s="5"/>
      <c r="FXJ416" s="5"/>
      <c r="FXK416" s="5"/>
      <c r="FXL416" s="5"/>
      <c r="FXM416" s="5"/>
      <c r="FXN416" s="5"/>
      <c r="FXO416" s="5"/>
      <c r="FXP416" s="5"/>
      <c r="FXQ416" s="5"/>
      <c r="FXR416" s="5"/>
      <c r="FXS416" s="5"/>
      <c r="FXT416" s="5"/>
      <c r="FXU416" s="5"/>
      <c r="FXV416" s="5"/>
      <c r="FXW416" s="5"/>
      <c r="FXX416" s="5"/>
      <c r="FXY416" s="5"/>
      <c r="FXZ416" s="5"/>
      <c r="FYA416" s="5"/>
      <c r="FYB416" s="5"/>
      <c r="FYC416" s="5"/>
      <c r="FYD416" s="5"/>
      <c r="FYE416" s="5"/>
      <c r="FYF416" s="5"/>
      <c r="FYG416" s="5"/>
      <c r="FYH416" s="5"/>
      <c r="FYI416" s="5"/>
      <c r="FYJ416" s="5"/>
      <c r="FYK416" s="5"/>
      <c r="FYL416" s="5"/>
      <c r="FYM416" s="5"/>
      <c r="FYN416" s="5"/>
      <c r="FYO416" s="5"/>
      <c r="FYP416" s="5"/>
      <c r="FYQ416" s="5"/>
      <c r="FYR416" s="5"/>
      <c r="FYS416" s="5"/>
      <c r="FYT416" s="5"/>
      <c r="FYU416" s="5"/>
      <c r="FYV416" s="5"/>
      <c r="FYW416" s="5"/>
      <c r="FYX416" s="5"/>
      <c r="FYY416" s="5"/>
      <c r="FYZ416" s="5"/>
      <c r="FZA416" s="5"/>
      <c r="FZB416" s="5"/>
      <c r="FZC416" s="5"/>
      <c r="FZD416" s="5"/>
      <c r="FZE416" s="5"/>
      <c r="FZF416" s="5"/>
      <c r="FZG416" s="5"/>
      <c r="FZH416" s="5"/>
      <c r="FZI416" s="5"/>
      <c r="FZJ416" s="5"/>
      <c r="FZK416" s="5"/>
      <c r="FZL416" s="5"/>
      <c r="FZM416" s="5"/>
      <c r="FZN416" s="5"/>
      <c r="FZO416" s="5"/>
      <c r="FZP416" s="5"/>
      <c r="FZQ416" s="5"/>
      <c r="FZR416" s="5"/>
      <c r="FZS416" s="5"/>
      <c r="FZT416" s="5"/>
      <c r="FZU416" s="5"/>
      <c r="FZV416" s="5"/>
      <c r="FZW416" s="5"/>
      <c r="FZX416" s="5"/>
      <c r="FZY416" s="5"/>
      <c r="FZZ416" s="5"/>
      <c r="GAA416" s="5"/>
      <c r="GAB416" s="5"/>
      <c r="GAC416" s="5"/>
      <c r="GAD416" s="5"/>
      <c r="GAE416" s="5"/>
      <c r="GAF416" s="5"/>
      <c r="GAG416" s="5"/>
      <c r="GAH416" s="5"/>
      <c r="GAI416" s="5"/>
      <c r="GAJ416" s="5"/>
      <c r="GAK416" s="5"/>
      <c r="GAL416" s="5"/>
      <c r="GAM416" s="5"/>
      <c r="GAN416" s="5"/>
      <c r="GAO416" s="5"/>
      <c r="GAP416" s="5"/>
      <c r="GAQ416" s="5"/>
      <c r="GAR416" s="5"/>
      <c r="GAS416" s="5"/>
      <c r="GAT416" s="5"/>
      <c r="GAU416" s="5"/>
      <c r="GAV416" s="5"/>
      <c r="GAW416" s="5"/>
      <c r="GAX416" s="5"/>
      <c r="GAY416" s="5"/>
      <c r="GAZ416" s="5"/>
      <c r="GBA416" s="5"/>
      <c r="GBB416" s="5"/>
      <c r="GBC416" s="5"/>
      <c r="GBD416" s="5"/>
      <c r="GBE416" s="5"/>
      <c r="GBF416" s="5"/>
      <c r="GBG416" s="5"/>
      <c r="GBH416" s="5"/>
      <c r="GBI416" s="5"/>
      <c r="GBJ416" s="5"/>
      <c r="GBK416" s="5"/>
      <c r="GBL416" s="5"/>
      <c r="GBM416" s="5"/>
      <c r="GBN416" s="5"/>
      <c r="GBO416" s="5"/>
      <c r="GBP416" s="5"/>
      <c r="GBQ416" s="5"/>
      <c r="GBR416" s="5"/>
      <c r="GBS416" s="5"/>
      <c r="GBT416" s="5"/>
      <c r="GBU416" s="5"/>
      <c r="GBV416" s="5"/>
      <c r="GBW416" s="5"/>
      <c r="GBX416" s="5"/>
      <c r="GBY416" s="5"/>
      <c r="GBZ416" s="5"/>
      <c r="GCA416" s="5"/>
      <c r="GCB416" s="5"/>
      <c r="GCC416" s="5"/>
      <c r="GCD416" s="5"/>
      <c r="GCE416" s="5"/>
      <c r="GCF416" s="5"/>
      <c r="GCG416" s="5"/>
      <c r="GCH416" s="5"/>
      <c r="GCI416" s="5"/>
      <c r="GCJ416" s="5"/>
      <c r="GCK416" s="5"/>
      <c r="GCL416" s="5"/>
      <c r="GCM416" s="5"/>
      <c r="GCN416" s="5"/>
      <c r="GCO416" s="5"/>
      <c r="GCP416" s="5"/>
      <c r="GCQ416" s="5"/>
      <c r="GCR416" s="5"/>
      <c r="GCS416" s="5"/>
      <c r="GCT416" s="5"/>
      <c r="GCU416" s="5"/>
      <c r="GCV416" s="5"/>
      <c r="GCW416" s="5"/>
      <c r="GCX416" s="5"/>
      <c r="GCY416" s="5"/>
      <c r="GCZ416" s="5"/>
      <c r="GDA416" s="5"/>
      <c r="GDB416" s="5"/>
      <c r="GDC416" s="5"/>
      <c r="GDD416" s="5"/>
      <c r="GDE416" s="5"/>
      <c r="GDF416" s="5"/>
      <c r="GDG416" s="5"/>
      <c r="GDH416" s="5"/>
      <c r="GDI416" s="5"/>
      <c r="GDJ416" s="5"/>
      <c r="GDK416" s="5"/>
      <c r="GDL416" s="5"/>
      <c r="GDM416" s="5"/>
      <c r="GDN416" s="5"/>
      <c r="GDO416" s="5"/>
      <c r="GDP416" s="5"/>
      <c r="GDQ416" s="5"/>
      <c r="GDR416" s="5"/>
      <c r="GDS416" s="5"/>
      <c r="GDT416" s="5"/>
      <c r="GDU416" s="5"/>
      <c r="GDV416" s="5"/>
      <c r="GDW416" s="5"/>
      <c r="GDX416" s="5"/>
      <c r="GDY416" s="5"/>
      <c r="GDZ416" s="5"/>
      <c r="GEA416" s="5"/>
      <c r="GEB416" s="5"/>
      <c r="GEC416" s="5"/>
      <c r="GED416" s="5"/>
      <c r="GEE416" s="5"/>
      <c r="GEF416" s="5"/>
      <c r="GEG416" s="5"/>
      <c r="GEH416" s="5"/>
      <c r="GEI416" s="5"/>
      <c r="GEJ416" s="5"/>
      <c r="GEK416" s="5"/>
      <c r="GEL416" s="5"/>
      <c r="GEM416" s="5"/>
      <c r="GEN416" s="5"/>
      <c r="GEO416" s="5"/>
      <c r="GEP416" s="5"/>
      <c r="GEQ416" s="5"/>
      <c r="GER416" s="5"/>
      <c r="GES416" s="5"/>
      <c r="GET416" s="5"/>
      <c r="GEU416" s="5"/>
      <c r="GEV416" s="5"/>
      <c r="GEW416" s="5"/>
      <c r="GEX416" s="5"/>
      <c r="GEY416" s="5"/>
      <c r="GEZ416" s="5"/>
      <c r="GFA416" s="5"/>
      <c r="GFB416" s="5"/>
      <c r="GFC416" s="5"/>
      <c r="GFD416" s="5"/>
      <c r="GFE416" s="5"/>
      <c r="GFF416" s="5"/>
      <c r="GFG416" s="5"/>
      <c r="GFH416" s="5"/>
      <c r="GFI416" s="5"/>
      <c r="GFJ416" s="5"/>
      <c r="GFK416" s="5"/>
      <c r="GFL416" s="5"/>
      <c r="GFM416" s="5"/>
      <c r="GFN416" s="5"/>
      <c r="GFO416" s="5"/>
      <c r="GFP416" s="5"/>
      <c r="GFQ416" s="5"/>
      <c r="GFR416" s="5"/>
      <c r="GFS416" s="5"/>
      <c r="GFT416" s="5"/>
      <c r="GFU416" s="5"/>
      <c r="GFV416" s="5"/>
      <c r="GFW416" s="5"/>
      <c r="GFX416" s="5"/>
      <c r="GFY416" s="5"/>
      <c r="GFZ416" s="5"/>
      <c r="GGA416" s="5"/>
      <c r="GGB416" s="5"/>
      <c r="GGC416" s="5"/>
      <c r="GGD416" s="5"/>
      <c r="GGE416" s="5"/>
      <c r="GGF416" s="5"/>
      <c r="GGG416" s="5"/>
      <c r="GGH416" s="5"/>
      <c r="GGI416" s="5"/>
      <c r="GGJ416" s="5"/>
      <c r="GGK416" s="5"/>
      <c r="GGL416" s="5"/>
      <c r="GGM416" s="5"/>
      <c r="GGN416" s="5"/>
      <c r="GGO416" s="5"/>
      <c r="GGP416" s="5"/>
      <c r="GGQ416" s="5"/>
      <c r="GGR416" s="5"/>
      <c r="GGS416" s="5"/>
      <c r="GGT416" s="5"/>
      <c r="GGU416" s="5"/>
      <c r="GGV416" s="5"/>
      <c r="GGW416" s="5"/>
      <c r="GGX416" s="5"/>
      <c r="GGY416" s="5"/>
      <c r="GGZ416" s="5"/>
      <c r="GHA416" s="5"/>
      <c r="GHB416" s="5"/>
      <c r="GHC416" s="5"/>
      <c r="GHD416" s="5"/>
      <c r="GHE416" s="5"/>
      <c r="GHF416" s="5"/>
      <c r="GHG416" s="5"/>
      <c r="GHH416" s="5"/>
      <c r="GHI416" s="5"/>
      <c r="GHJ416" s="5"/>
      <c r="GHK416" s="5"/>
      <c r="GHL416" s="5"/>
      <c r="GHM416" s="5"/>
      <c r="GHN416" s="5"/>
      <c r="GHO416" s="5"/>
      <c r="GHP416" s="5"/>
      <c r="GHQ416" s="5"/>
      <c r="GHR416" s="5"/>
      <c r="GHS416" s="5"/>
      <c r="GHT416" s="5"/>
      <c r="GHU416" s="5"/>
      <c r="GHV416" s="5"/>
      <c r="GHW416" s="5"/>
      <c r="GHX416" s="5"/>
      <c r="GHY416" s="5"/>
      <c r="GHZ416" s="5"/>
      <c r="GIA416" s="5"/>
      <c r="GIB416" s="5"/>
      <c r="GIC416" s="5"/>
      <c r="GID416" s="5"/>
      <c r="GIE416" s="5"/>
      <c r="GIF416" s="5"/>
      <c r="GIG416" s="5"/>
      <c r="GIH416" s="5"/>
      <c r="GII416" s="5"/>
      <c r="GIJ416" s="5"/>
      <c r="GIK416" s="5"/>
      <c r="GIL416" s="5"/>
      <c r="GIM416" s="5"/>
      <c r="GIN416" s="5"/>
      <c r="GIO416" s="5"/>
      <c r="GIP416" s="5"/>
      <c r="GIQ416" s="5"/>
      <c r="GIR416" s="5"/>
      <c r="GIS416" s="5"/>
      <c r="GIT416" s="5"/>
      <c r="GIU416" s="5"/>
      <c r="GIV416" s="5"/>
      <c r="GIW416" s="5"/>
      <c r="GIX416" s="5"/>
      <c r="GIY416" s="5"/>
      <c r="GIZ416" s="5"/>
      <c r="GJA416" s="5"/>
      <c r="GJB416" s="5"/>
      <c r="GJC416" s="5"/>
      <c r="GJD416" s="5"/>
      <c r="GJE416" s="5"/>
      <c r="GJF416" s="5"/>
      <c r="GJG416" s="5"/>
      <c r="GJH416" s="5"/>
      <c r="GJI416" s="5"/>
      <c r="GJJ416" s="5"/>
      <c r="GJK416" s="5"/>
      <c r="GJL416" s="5"/>
      <c r="GJM416" s="5"/>
      <c r="GJN416" s="5"/>
      <c r="GJO416" s="5"/>
      <c r="GJP416" s="5"/>
      <c r="GJQ416" s="5"/>
      <c r="GJR416" s="5"/>
      <c r="GJS416" s="5"/>
      <c r="GJT416" s="5"/>
      <c r="GJU416" s="5"/>
      <c r="GJV416" s="5"/>
      <c r="GJW416" s="5"/>
      <c r="GJX416" s="5"/>
      <c r="GJY416" s="5"/>
      <c r="GJZ416" s="5"/>
      <c r="GKA416" s="5"/>
      <c r="GKB416" s="5"/>
      <c r="GKC416" s="5"/>
      <c r="GKD416" s="5"/>
      <c r="GKE416" s="5"/>
      <c r="GKF416" s="5"/>
      <c r="GKG416" s="5"/>
      <c r="GKH416" s="5"/>
      <c r="GKI416" s="5"/>
      <c r="GKJ416" s="5"/>
      <c r="GKK416" s="5"/>
      <c r="GKL416" s="5"/>
      <c r="GKM416" s="5"/>
      <c r="GKN416" s="5"/>
      <c r="GKO416" s="5"/>
      <c r="GKP416" s="5"/>
      <c r="GKQ416" s="5"/>
      <c r="GKR416" s="5"/>
      <c r="GKS416" s="5"/>
      <c r="GKT416" s="5"/>
      <c r="GKU416" s="5"/>
      <c r="GKV416" s="5"/>
      <c r="GKW416" s="5"/>
      <c r="GKX416" s="5"/>
      <c r="GKY416" s="5"/>
      <c r="GKZ416" s="5"/>
      <c r="GLA416" s="5"/>
      <c r="GLB416" s="5"/>
      <c r="GLC416" s="5"/>
      <c r="GLD416" s="5"/>
      <c r="GLE416" s="5"/>
      <c r="GLF416" s="5"/>
      <c r="GLG416" s="5"/>
      <c r="GLH416" s="5"/>
      <c r="GLI416" s="5"/>
      <c r="GLJ416" s="5"/>
      <c r="GLK416" s="5"/>
      <c r="GLL416" s="5"/>
      <c r="GLM416" s="5"/>
      <c r="GLN416" s="5"/>
      <c r="GLO416" s="5"/>
      <c r="GLP416" s="5"/>
      <c r="GLQ416" s="5"/>
      <c r="GLR416" s="5"/>
      <c r="GLS416" s="5"/>
      <c r="GLT416" s="5"/>
      <c r="GLU416" s="5"/>
      <c r="GLV416" s="5"/>
      <c r="GLW416" s="5"/>
      <c r="GLX416" s="5"/>
      <c r="GLY416" s="5"/>
      <c r="GLZ416" s="5"/>
      <c r="GMA416" s="5"/>
      <c r="GMB416" s="5"/>
      <c r="GMC416" s="5"/>
      <c r="GMD416" s="5"/>
      <c r="GME416" s="5"/>
      <c r="GMF416" s="5"/>
      <c r="GMG416" s="5"/>
      <c r="GMH416" s="5"/>
      <c r="GMI416" s="5"/>
      <c r="GMJ416" s="5"/>
      <c r="GMK416" s="5"/>
      <c r="GML416" s="5"/>
      <c r="GMM416" s="5"/>
      <c r="GMN416" s="5"/>
      <c r="GMO416" s="5"/>
      <c r="GMP416" s="5"/>
      <c r="GMQ416" s="5"/>
      <c r="GMR416" s="5"/>
      <c r="GMS416" s="5"/>
      <c r="GMT416" s="5"/>
      <c r="GMU416" s="5"/>
      <c r="GMV416" s="5"/>
      <c r="GMW416" s="5"/>
      <c r="GMX416" s="5"/>
      <c r="GMY416" s="5"/>
      <c r="GMZ416" s="5"/>
      <c r="GNA416" s="5"/>
      <c r="GNB416" s="5"/>
      <c r="GNC416" s="5"/>
      <c r="GND416" s="5"/>
      <c r="GNE416" s="5"/>
      <c r="GNF416" s="5"/>
      <c r="GNG416" s="5"/>
      <c r="GNH416" s="5"/>
      <c r="GNI416" s="5"/>
      <c r="GNJ416" s="5"/>
      <c r="GNK416" s="5"/>
      <c r="GNL416" s="5"/>
      <c r="GNM416" s="5"/>
      <c r="GNN416" s="5"/>
      <c r="GNO416" s="5"/>
      <c r="GNP416" s="5"/>
      <c r="GNQ416" s="5"/>
      <c r="GNR416" s="5"/>
      <c r="GNS416" s="5"/>
      <c r="GNT416" s="5"/>
      <c r="GNU416" s="5"/>
      <c r="GNV416" s="5"/>
      <c r="GNW416" s="5"/>
      <c r="GNX416" s="5"/>
      <c r="GNY416" s="5"/>
      <c r="GNZ416" s="5"/>
      <c r="GOA416" s="5"/>
      <c r="GOB416" s="5"/>
      <c r="GOC416" s="5"/>
      <c r="GOD416" s="5"/>
      <c r="GOE416" s="5"/>
      <c r="GOF416" s="5"/>
      <c r="GOG416" s="5"/>
      <c r="GOH416" s="5"/>
      <c r="GOI416" s="5"/>
      <c r="GOJ416" s="5"/>
      <c r="GOK416" s="5"/>
      <c r="GOL416" s="5"/>
      <c r="GOM416" s="5"/>
      <c r="GON416" s="5"/>
      <c r="GOO416" s="5"/>
      <c r="GOP416" s="5"/>
      <c r="GOQ416" s="5"/>
      <c r="GOR416" s="5"/>
      <c r="GOS416" s="5"/>
      <c r="GOT416" s="5"/>
      <c r="GOU416" s="5"/>
      <c r="GOV416" s="5"/>
      <c r="GOW416" s="5"/>
      <c r="GOX416" s="5"/>
      <c r="GOY416" s="5"/>
      <c r="GOZ416" s="5"/>
      <c r="GPA416" s="5"/>
      <c r="GPB416" s="5"/>
      <c r="GPC416" s="5"/>
      <c r="GPD416" s="5"/>
      <c r="GPE416" s="5"/>
      <c r="GPF416" s="5"/>
      <c r="GPG416" s="5"/>
      <c r="GPH416" s="5"/>
      <c r="GPI416" s="5"/>
      <c r="GPJ416" s="5"/>
      <c r="GPK416" s="5"/>
      <c r="GPL416" s="5"/>
      <c r="GPM416" s="5"/>
      <c r="GPN416" s="5"/>
      <c r="GPO416" s="5"/>
      <c r="GPP416" s="5"/>
      <c r="GPQ416" s="5"/>
      <c r="GPR416" s="5"/>
      <c r="GPS416" s="5"/>
      <c r="GPT416" s="5"/>
      <c r="GPU416" s="5"/>
      <c r="GPV416" s="5"/>
      <c r="GPW416" s="5"/>
      <c r="GPX416" s="5"/>
      <c r="GPY416" s="5"/>
      <c r="GPZ416" s="5"/>
      <c r="GQA416" s="5"/>
      <c r="GQB416" s="5"/>
      <c r="GQC416" s="5"/>
      <c r="GQD416" s="5"/>
      <c r="GQE416" s="5"/>
      <c r="GQF416" s="5"/>
      <c r="GQG416" s="5"/>
      <c r="GQH416" s="5"/>
      <c r="GQI416" s="5"/>
      <c r="GQJ416" s="5"/>
      <c r="GQK416" s="5"/>
      <c r="GQL416" s="5"/>
      <c r="GQM416" s="5"/>
      <c r="GQN416" s="5"/>
      <c r="GQO416" s="5"/>
      <c r="GQP416" s="5"/>
      <c r="GQQ416" s="5"/>
      <c r="GQR416" s="5"/>
      <c r="GQS416" s="5"/>
      <c r="GQT416" s="5"/>
      <c r="GQU416" s="5"/>
      <c r="GQV416" s="5"/>
      <c r="GQW416" s="5"/>
      <c r="GQX416" s="5"/>
      <c r="GQY416" s="5"/>
      <c r="GQZ416" s="5"/>
      <c r="GRA416" s="5"/>
      <c r="GRB416" s="5"/>
      <c r="GRC416" s="5"/>
      <c r="GRD416" s="5"/>
      <c r="GRE416" s="5"/>
      <c r="GRF416" s="5"/>
      <c r="GRG416" s="5"/>
      <c r="GRH416" s="5"/>
      <c r="GRI416" s="5"/>
      <c r="GRJ416" s="5"/>
      <c r="GRK416" s="5"/>
      <c r="GRL416" s="5"/>
      <c r="GRM416" s="5"/>
      <c r="GRN416" s="5"/>
      <c r="GRO416" s="5"/>
      <c r="GRP416" s="5"/>
      <c r="GRQ416" s="5"/>
      <c r="GRR416" s="5"/>
      <c r="GRS416" s="5"/>
      <c r="GRT416" s="5"/>
      <c r="GRU416" s="5"/>
      <c r="GRV416" s="5"/>
      <c r="GRW416" s="5"/>
      <c r="GRX416" s="5"/>
      <c r="GRY416" s="5"/>
      <c r="GRZ416" s="5"/>
      <c r="GSA416" s="5"/>
      <c r="GSB416" s="5"/>
      <c r="GSC416" s="5"/>
      <c r="GSD416" s="5"/>
      <c r="GSE416" s="5"/>
      <c r="GSF416" s="5"/>
      <c r="GSG416" s="5"/>
      <c r="GSH416" s="5"/>
      <c r="GSI416" s="5"/>
      <c r="GSJ416" s="5"/>
      <c r="GSK416" s="5"/>
      <c r="GSL416" s="5"/>
      <c r="GSM416" s="5"/>
      <c r="GSN416" s="5"/>
      <c r="GSO416" s="5"/>
      <c r="GSP416" s="5"/>
      <c r="GSQ416" s="5"/>
      <c r="GSR416" s="5"/>
      <c r="GSS416" s="5"/>
      <c r="GST416" s="5"/>
      <c r="GSU416" s="5"/>
      <c r="GSV416" s="5"/>
      <c r="GSW416" s="5"/>
      <c r="GSX416" s="5"/>
      <c r="GSY416" s="5"/>
      <c r="GSZ416" s="5"/>
      <c r="GTA416" s="5"/>
      <c r="GTB416" s="5"/>
      <c r="GTC416" s="5"/>
      <c r="GTD416" s="5"/>
      <c r="GTE416" s="5"/>
      <c r="GTF416" s="5"/>
      <c r="GTG416" s="5"/>
      <c r="GTH416" s="5"/>
      <c r="GTI416" s="5"/>
      <c r="GTJ416" s="5"/>
      <c r="GTK416" s="5"/>
      <c r="GTL416" s="5"/>
      <c r="GTM416" s="5"/>
      <c r="GTN416" s="5"/>
      <c r="GTO416" s="5"/>
      <c r="GTP416" s="5"/>
      <c r="GTQ416" s="5"/>
      <c r="GTR416" s="5"/>
      <c r="GTS416" s="5"/>
      <c r="GTT416" s="5"/>
      <c r="GTU416" s="5"/>
      <c r="GTV416" s="5"/>
      <c r="GTW416" s="5"/>
      <c r="GTX416" s="5"/>
      <c r="GTY416" s="5"/>
      <c r="GTZ416" s="5"/>
      <c r="GUA416" s="5"/>
      <c r="GUB416" s="5"/>
      <c r="GUC416" s="5"/>
      <c r="GUD416" s="5"/>
      <c r="GUE416" s="5"/>
      <c r="GUF416" s="5"/>
      <c r="GUG416" s="5"/>
      <c r="GUH416" s="5"/>
      <c r="GUI416" s="5"/>
      <c r="GUJ416" s="5"/>
      <c r="GUK416" s="5"/>
      <c r="GUL416" s="5"/>
      <c r="GUM416" s="5"/>
      <c r="GUN416" s="5"/>
      <c r="GUO416" s="5"/>
      <c r="GUP416" s="5"/>
      <c r="GUQ416" s="5"/>
      <c r="GUR416" s="5"/>
      <c r="GUS416" s="5"/>
      <c r="GUT416" s="5"/>
      <c r="GUU416" s="5"/>
      <c r="GUV416" s="5"/>
      <c r="GUW416" s="5"/>
      <c r="GUX416" s="5"/>
      <c r="GUY416" s="5"/>
      <c r="GUZ416" s="5"/>
      <c r="GVA416" s="5"/>
      <c r="GVB416" s="5"/>
      <c r="GVC416" s="5"/>
      <c r="GVD416" s="5"/>
      <c r="GVE416" s="5"/>
      <c r="GVF416" s="5"/>
      <c r="GVG416" s="5"/>
      <c r="GVH416" s="5"/>
      <c r="GVI416" s="5"/>
      <c r="GVJ416" s="5"/>
      <c r="GVK416" s="5"/>
      <c r="GVL416" s="5"/>
      <c r="GVM416" s="5"/>
      <c r="GVN416" s="5"/>
      <c r="GVO416" s="5"/>
      <c r="GVP416" s="5"/>
      <c r="GVQ416" s="5"/>
      <c r="GVR416" s="5"/>
      <c r="GVS416" s="5"/>
      <c r="GVT416" s="5"/>
      <c r="GVU416" s="5"/>
      <c r="GVV416" s="5"/>
      <c r="GVW416" s="5"/>
      <c r="GVX416" s="5"/>
      <c r="GVY416" s="5"/>
      <c r="GVZ416" s="5"/>
      <c r="GWA416" s="5"/>
      <c r="GWB416" s="5"/>
      <c r="GWC416" s="5"/>
      <c r="GWD416" s="5"/>
      <c r="GWE416" s="5"/>
      <c r="GWF416" s="5"/>
      <c r="GWG416" s="5"/>
      <c r="GWH416" s="5"/>
      <c r="GWI416" s="5"/>
      <c r="GWJ416" s="5"/>
      <c r="GWK416" s="5"/>
      <c r="GWL416" s="5"/>
      <c r="GWM416" s="5"/>
      <c r="GWN416" s="5"/>
      <c r="GWO416" s="5"/>
      <c r="GWP416" s="5"/>
      <c r="GWQ416" s="5"/>
      <c r="GWR416" s="5"/>
      <c r="GWS416" s="5"/>
      <c r="GWT416" s="5"/>
      <c r="GWU416" s="5"/>
      <c r="GWV416" s="5"/>
      <c r="GWW416" s="5"/>
      <c r="GWX416" s="5"/>
      <c r="GWY416" s="5"/>
      <c r="GWZ416" s="5"/>
      <c r="GXA416" s="5"/>
      <c r="GXB416" s="5"/>
      <c r="GXC416" s="5"/>
      <c r="GXD416" s="5"/>
      <c r="GXE416" s="5"/>
      <c r="GXF416" s="5"/>
      <c r="GXG416" s="5"/>
      <c r="GXH416" s="5"/>
      <c r="GXI416" s="5"/>
      <c r="GXJ416" s="5"/>
      <c r="GXK416" s="5"/>
      <c r="GXL416" s="5"/>
      <c r="GXM416" s="5"/>
      <c r="GXN416" s="5"/>
      <c r="GXO416" s="5"/>
      <c r="GXP416" s="5"/>
      <c r="GXQ416" s="5"/>
      <c r="GXR416" s="5"/>
      <c r="GXS416" s="5"/>
      <c r="GXT416" s="5"/>
      <c r="GXU416" s="5"/>
      <c r="GXV416" s="5"/>
      <c r="GXW416" s="5"/>
      <c r="GXX416" s="5"/>
      <c r="GXY416" s="5"/>
      <c r="GXZ416" s="5"/>
      <c r="GYA416" s="5"/>
      <c r="GYB416" s="5"/>
      <c r="GYC416" s="5"/>
      <c r="GYD416" s="5"/>
      <c r="GYE416" s="5"/>
      <c r="GYF416" s="5"/>
      <c r="GYG416" s="5"/>
      <c r="GYH416" s="5"/>
      <c r="GYI416" s="5"/>
      <c r="GYJ416" s="5"/>
      <c r="GYK416" s="5"/>
      <c r="GYL416" s="5"/>
      <c r="GYM416" s="5"/>
      <c r="GYN416" s="5"/>
      <c r="GYO416" s="5"/>
      <c r="GYP416" s="5"/>
      <c r="GYQ416" s="5"/>
      <c r="GYR416" s="5"/>
      <c r="GYS416" s="5"/>
      <c r="GYT416" s="5"/>
      <c r="GYU416" s="5"/>
      <c r="GYV416" s="5"/>
      <c r="GYW416" s="5"/>
      <c r="GYX416" s="5"/>
      <c r="GYY416" s="5"/>
      <c r="GYZ416" s="5"/>
      <c r="GZA416" s="5"/>
      <c r="GZB416" s="5"/>
      <c r="GZC416" s="5"/>
      <c r="GZD416" s="5"/>
      <c r="GZE416" s="5"/>
      <c r="GZF416" s="5"/>
      <c r="GZG416" s="5"/>
      <c r="GZH416" s="5"/>
      <c r="GZI416" s="5"/>
      <c r="GZJ416" s="5"/>
      <c r="GZK416" s="5"/>
      <c r="GZL416" s="5"/>
      <c r="GZM416" s="5"/>
      <c r="GZN416" s="5"/>
      <c r="GZO416" s="5"/>
      <c r="GZP416" s="5"/>
      <c r="GZQ416" s="5"/>
      <c r="GZR416" s="5"/>
      <c r="GZS416" s="5"/>
      <c r="GZT416" s="5"/>
      <c r="GZU416" s="5"/>
      <c r="GZV416" s="5"/>
      <c r="GZW416" s="5"/>
      <c r="GZX416" s="5"/>
      <c r="GZY416" s="5"/>
      <c r="GZZ416" s="5"/>
      <c r="HAA416" s="5"/>
      <c r="HAB416" s="5"/>
      <c r="HAC416" s="5"/>
      <c r="HAD416" s="5"/>
      <c r="HAE416" s="5"/>
      <c r="HAF416" s="5"/>
      <c r="HAG416" s="5"/>
      <c r="HAH416" s="5"/>
      <c r="HAI416" s="5"/>
      <c r="HAJ416" s="5"/>
      <c r="HAK416" s="5"/>
      <c r="HAL416" s="5"/>
      <c r="HAM416" s="5"/>
      <c r="HAN416" s="5"/>
      <c r="HAO416" s="5"/>
      <c r="HAP416" s="5"/>
      <c r="HAQ416" s="5"/>
      <c r="HAR416" s="5"/>
      <c r="HAS416" s="5"/>
      <c r="HAT416" s="5"/>
      <c r="HAU416" s="5"/>
      <c r="HAV416" s="5"/>
      <c r="HAW416" s="5"/>
      <c r="HAX416" s="5"/>
      <c r="HAY416" s="5"/>
      <c r="HAZ416" s="5"/>
      <c r="HBA416" s="5"/>
      <c r="HBB416" s="5"/>
      <c r="HBC416" s="5"/>
      <c r="HBD416" s="5"/>
      <c r="HBE416" s="5"/>
      <c r="HBF416" s="5"/>
      <c r="HBG416" s="5"/>
      <c r="HBH416" s="5"/>
      <c r="HBI416" s="5"/>
      <c r="HBJ416" s="5"/>
      <c r="HBK416" s="5"/>
      <c r="HBL416" s="5"/>
      <c r="HBM416" s="5"/>
      <c r="HBN416" s="5"/>
      <c r="HBO416" s="5"/>
      <c r="HBP416" s="5"/>
      <c r="HBQ416" s="5"/>
      <c r="HBR416" s="5"/>
      <c r="HBS416" s="5"/>
      <c r="HBT416" s="5"/>
      <c r="HBU416" s="5"/>
      <c r="HBV416" s="5"/>
      <c r="HBW416" s="5"/>
      <c r="HBX416" s="5"/>
      <c r="HBY416" s="5"/>
      <c r="HBZ416" s="5"/>
      <c r="HCA416" s="5"/>
      <c r="HCB416" s="5"/>
      <c r="HCC416" s="5"/>
      <c r="HCD416" s="5"/>
      <c r="HCE416" s="5"/>
      <c r="HCF416" s="5"/>
      <c r="HCG416" s="5"/>
      <c r="HCH416" s="5"/>
      <c r="HCI416" s="5"/>
      <c r="HCJ416" s="5"/>
      <c r="HCK416" s="5"/>
      <c r="HCL416" s="5"/>
      <c r="HCM416" s="5"/>
      <c r="HCN416" s="5"/>
      <c r="HCO416" s="5"/>
      <c r="HCP416" s="5"/>
      <c r="HCQ416" s="5"/>
      <c r="HCR416" s="5"/>
      <c r="HCS416" s="5"/>
      <c r="HCT416" s="5"/>
      <c r="HCU416" s="5"/>
      <c r="HCV416" s="5"/>
      <c r="HCW416" s="5"/>
      <c r="HCX416" s="5"/>
      <c r="HCY416" s="5"/>
      <c r="HCZ416" s="5"/>
      <c r="HDA416" s="5"/>
      <c r="HDB416" s="5"/>
      <c r="HDC416" s="5"/>
      <c r="HDD416" s="5"/>
      <c r="HDE416" s="5"/>
      <c r="HDF416" s="5"/>
      <c r="HDG416" s="5"/>
      <c r="HDH416" s="5"/>
      <c r="HDI416" s="5"/>
      <c r="HDJ416" s="5"/>
      <c r="HDK416" s="5"/>
      <c r="HDL416" s="5"/>
      <c r="HDM416" s="5"/>
      <c r="HDN416" s="5"/>
      <c r="HDO416" s="5"/>
      <c r="HDP416" s="5"/>
      <c r="HDQ416" s="5"/>
      <c r="HDR416" s="5"/>
      <c r="HDS416" s="5"/>
      <c r="HDT416" s="5"/>
      <c r="HDU416" s="5"/>
      <c r="HDV416" s="5"/>
      <c r="HDW416" s="5"/>
      <c r="HDX416" s="5"/>
      <c r="HDY416" s="5"/>
      <c r="HDZ416" s="5"/>
      <c r="HEA416" s="5"/>
      <c r="HEB416" s="5"/>
      <c r="HEC416" s="5"/>
      <c r="HED416" s="5"/>
      <c r="HEE416" s="5"/>
      <c r="HEF416" s="5"/>
      <c r="HEG416" s="5"/>
      <c r="HEH416" s="5"/>
      <c r="HEI416" s="5"/>
      <c r="HEJ416" s="5"/>
      <c r="HEK416" s="5"/>
      <c r="HEL416" s="5"/>
      <c r="HEM416" s="5"/>
      <c r="HEN416" s="5"/>
      <c r="HEO416" s="5"/>
      <c r="HEP416" s="5"/>
      <c r="HEQ416" s="5"/>
      <c r="HER416" s="5"/>
      <c r="HES416" s="5"/>
      <c r="HET416" s="5"/>
      <c r="HEU416" s="5"/>
      <c r="HEV416" s="5"/>
      <c r="HEW416" s="5"/>
      <c r="HEX416" s="5"/>
      <c r="HEY416" s="5"/>
      <c r="HEZ416" s="5"/>
      <c r="HFA416" s="5"/>
      <c r="HFB416" s="5"/>
      <c r="HFC416" s="5"/>
      <c r="HFD416" s="5"/>
      <c r="HFE416" s="5"/>
      <c r="HFF416" s="5"/>
      <c r="HFG416" s="5"/>
      <c r="HFH416" s="5"/>
      <c r="HFI416" s="5"/>
      <c r="HFJ416" s="5"/>
      <c r="HFK416" s="5"/>
      <c r="HFL416" s="5"/>
      <c r="HFM416" s="5"/>
      <c r="HFN416" s="5"/>
      <c r="HFO416" s="5"/>
      <c r="HFP416" s="5"/>
      <c r="HFQ416" s="5"/>
      <c r="HFR416" s="5"/>
      <c r="HFS416" s="5"/>
      <c r="HFT416" s="5"/>
      <c r="HFU416" s="5"/>
      <c r="HFV416" s="5"/>
      <c r="HFW416" s="5"/>
      <c r="HFX416" s="5"/>
      <c r="HFY416" s="5"/>
      <c r="HFZ416" s="5"/>
      <c r="HGA416" s="5"/>
      <c r="HGB416" s="5"/>
      <c r="HGC416" s="5"/>
      <c r="HGD416" s="5"/>
      <c r="HGE416" s="5"/>
      <c r="HGF416" s="5"/>
      <c r="HGG416" s="5"/>
      <c r="HGH416" s="5"/>
      <c r="HGI416" s="5"/>
      <c r="HGJ416" s="5"/>
      <c r="HGK416" s="5"/>
      <c r="HGL416" s="5"/>
      <c r="HGM416" s="5"/>
      <c r="HGN416" s="5"/>
      <c r="HGO416" s="5"/>
      <c r="HGP416" s="5"/>
      <c r="HGQ416" s="5"/>
      <c r="HGR416" s="5"/>
      <c r="HGS416" s="5"/>
      <c r="HGT416" s="5"/>
      <c r="HGU416" s="5"/>
      <c r="HGV416" s="5"/>
      <c r="HGW416" s="5"/>
      <c r="HGX416" s="5"/>
      <c r="HGY416" s="5"/>
      <c r="HGZ416" s="5"/>
      <c r="HHA416" s="5"/>
      <c r="HHB416" s="5"/>
      <c r="HHC416" s="5"/>
      <c r="HHD416" s="5"/>
      <c r="HHE416" s="5"/>
      <c r="HHF416" s="5"/>
      <c r="HHG416" s="5"/>
      <c r="HHH416" s="5"/>
      <c r="HHI416" s="5"/>
      <c r="HHJ416" s="5"/>
      <c r="HHK416" s="5"/>
      <c r="HHL416" s="5"/>
      <c r="HHM416" s="5"/>
      <c r="HHN416" s="5"/>
      <c r="HHO416" s="5"/>
      <c r="HHP416" s="5"/>
      <c r="HHQ416" s="5"/>
      <c r="HHR416" s="5"/>
      <c r="HHS416" s="5"/>
      <c r="HHT416" s="5"/>
      <c r="HHU416" s="5"/>
      <c r="HHV416" s="5"/>
      <c r="HHW416" s="5"/>
      <c r="HHX416" s="5"/>
      <c r="HHY416" s="5"/>
      <c r="HHZ416" s="5"/>
      <c r="HIA416" s="5"/>
      <c r="HIB416" s="5"/>
      <c r="HIC416" s="5"/>
      <c r="HID416" s="5"/>
      <c r="HIE416" s="5"/>
      <c r="HIF416" s="5"/>
      <c r="HIG416" s="5"/>
      <c r="HIH416" s="5"/>
      <c r="HII416" s="5"/>
      <c r="HIJ416" s="5"/>
      <c r="HIK416" s="5"/>
      <c r="HIL416" s="5"/>
      <c r="HIM416" s="5"/>
      <c r="HIN416" s="5"/>
      <c r="HIO416" s="5"/>
      <c r="HIP416" s="5"/>
      <c r="HIQ416" s="5"/>
      <c r="HIR416" s="5"/>
      <c r="HIS416" s="5"/>
      <c r="HIT416" s="5"/>
      <c r="HIU416" s="5"/>
      <c r="HIV416" s="5"/>
      <c r="HIW416" s="5"/>
      <c r="HIX416" s="5"/>
      <c r="HIY416" s="5"/>
      <c r="HIZ416" s="5"/>
      <c r="HJA416" s="5"/>
      <c r="HJB416" s="5"/>
      <c r="HJC416" s="5"/>
      <c r="HJD416" s="5"/>
      <c r="HJE416" s="5"/>
      <c r="HJF416" s="5"/>
      <c r="HJG416" s="5"/>
      <c r="HJH416" s="5"/>
      <c r="HJI416" s="5"/>
      <c r="HJJ416" s="5"/>
      <c r="HJK416" s="5"/>
      <c r="HJL416" s="5"/>
      <c r="HJM416" s="5"/>
      <c r="HJN416" s="5"/>
      <c r="HJO416" s="5"/>
      <c r="HJP416" s="5"/>
      <c r="HJQ416" s="5"/>
      <c r="HJR416" s="5"/>
      <c r="HJS416" s="5"/>
      <c r="HJT416" s="5"/>
      <c r="HJU416" s="5"/>
      <c r="HJV416" s="5"/>
      <c r="HJW416" s="5"/>
      <c r="HJX416" s="5"/>
      <c r="HJY416" s="5"/>
      <c r="HJZ416" s="5"/>
      <c r="HKA416" s="5"/>
      <c r="HKB416" s="5"/>
      <c r="HKC416" s="5"/>
      <c r="HKD416" s="5"/>
      <c r="HKE416" s="5"/>
      <c r="HKF416" s="5"/>
      <c r="HKG416" s="5"/>
      <c r="HKH416" s="5"/>
      <c r="HKI416" s="5"/>
      <c r="HKJ416" s="5"/>
      <c r="HKK416" s="5"/>
      <c r="HKL416" s="5"/>
      <c r="HKM416" s="5"/>
      <c r="HKN416" s="5"/>
      <c r="HKO416" s="5"/>
      <c r="HKP416" s="5"/>
      <c r="HKQ416" s="5"/>
      <c r="HKR416" s="5"/>
      <c r="HKS416" s="5"/>
      <c r="HKT416" s="5"/>
      <c r="HKU416" s="5"/>
      <c r="HKV416" s="5"/>
      <c r="HKW416" s="5"/>
      <c r="HKX416" s="5"/>
      <c r="HKY416" s="5"/>
      <c r="HKZ416" s="5"/>
      <c r="HLA416" s="5"/>
      <c r="HLB416" s="5"/>
      <c r="HLC416" s="5"/>
      <c r="HLD416" s="5"/>
      <c r="HLE416" s="5"/>
      <c r="HLF416" s="5"/>
      <c r="HLG416" s="5"/>
      <c r="HLH416" s="5"/>
      <c r="HLI416" s="5"/>
      <c r="HLJ416" s="5"/>
      <c r="HLK416" s="5"/>
      <c r="HLL416" s="5"/>
      <c r="HLM416" s="5"/>
      <c r="HLN416" s="5"/>
      <c r="HLO416" s="5"/>
      <c r="HLP416" s="5"/>
      <c r="HLQ416" s="5"/>
      <c r="HLR416" s="5"/>
      <c r="HLS416" s="5"/>
      <c r="HLT416" s="5"/>
      <c r="HLU416" s="5"/>
      <c r="HLV416" s="5"/>
      <c r="HLW416" s="5"/>
      <c r="HLX416" s="5"/>
      <c r="HLY416" s="5"/>
      <c r="HLZ416" s="5"/>
      <c r="HMA416" s="5"/>
      <c r="HMB416" s="5"/>
      <c r="HMC416" s="5"/>
      <c r="HMD416" s="5"/>
      <c r="HME416" s="5"/>
      <c r="HMF416" s="5"/>
      <c r="HMG416" s="5"/>
      <c r="HMH416" s="5"/>
      <c r="HMI416" s="5"/>
      <c r="HMJ416" s="5"/>
      <c r="HMK416" s="5"/>
      <c r="HML416" s="5"/>
      <c r="HMM416" s="5"/>
      <c r="HMN416" s="5"/>
      <c r="HMO416" s="5"/>
      <c r="HMP416" s="5"/>
      <c r="HMQ416" s="5"/>
      <c r="HMR416" s="5"/>
      <c r="HMS416" s="5"/>
      <c r="HMT416" s="5"/>
      <c r="HMU416" s="5"/>
      <c r="HMV416" s="5"/>
      <c r="HMW416" s="5"/>
      <c r="HMX416" s="5"/>
      <c r="HMY416" s="5"/>
      <c r="HMZ416" s="5"/>
      <c r="HNA416" s="5"/>
      <c r="HNB416" s="5"/>
      <c r="HNC416" s="5"/>
      <c r="HND416" s="5"/>
      <c r="HNE416" s="5"/>
      <c r="HNF416" s="5"/>
      <c r="HNG416" s="5"/>
      <c r="HNH416" s="5"/>
      <c r="HNI416" s="5"/>
      <c r="HNJ416" s="5"/>
      <c r="HNK416" s="5"/>
      <c r="HNL416" s="5"/>
      <c r="HNM416" s="5"/>
      <c r="HNN416" s="5"/>
      <c r="HNO416" s="5"/>
      <c r="HNP416" s="5"/>
      <c r="HNQ416" s="5"/>
      <c r="HNR416" s="5"/>
      <c r="HNS416" s="5"/>
      <c r="HNT416" s="5"/>
      <c r="HNU416" s="5"/>
      <c r="HNV416" s="5"/>
      <c r="HNW416" s="5"/>
      <c r="HNX416" s="5"/>
      <c r="HNY416" s="5"/>
      <c r="HNZ416" s="5"/>
      <c r="HOA416" s="5"/>
      <c r="HOB416" s="5"/>
      <c r="HOC416" s="5"/>
      <c r="HOD416" s="5"/>
      <c r="HOE416" s="5"/>
      <c r="HOF416" s="5"/>
      <c r="HOG416" s="5"/>
      <c r="HOH416" s="5"/>
      <c r="HOI416" s="5"/>
      <c r="HOJ416" s="5"/>
      <c r="HOK416" s="5"/>
      <c r="HOL416" s="5"/>
      <c r="HOM416" s="5"/>
      <c r="HON416" s="5"/>
      <c r="HOO416" s="5"/>
      <c r="HOP416" s="5"/>
      <c r="HOQ416" s="5"/>
      <c r="HOR416" s="5"/>
      <c r="HOS416" s="5"/>
      <c r="HOT416" s="5"/>
      <c r="HOU416" s="5"/>
      <c r="HOV416" s="5"/>
      <c r="HOW416" s="5"/>
      <c r="HOX416" s="5"/>
      <c r="HOY416" s="5"/>
      <c r="HOZ416" s="5"/>
      <c r="HPA416" s="5"/>
      <c r="HPB416" s="5"/>
      <c r="HPC416" s="5"/>
      <c r="HPD416" s="5"/>
      <c r="HPE416" s="5"/>
      <c r="HPF416" s="5"/>
      <c r="HPG416" s="5"/>
      <c r="HPH416" s="5"/>
      <c r="HPI416" s="5"/>
      <c r="HPJ416" s="5"/>
      <c r="HPK416" s="5"/>
      <c r="HPL416" s="5"/>
      <c r="HPM416" s="5"/>
      <c r="HPN416" s="5"/>
      <c r="HPO416" s="5"/>
      <c r="HPP416" s="5"/>
      <c r="HPQ416" s="5"/>
      <c r="HPR416" s="5"/>
      <c r="HPS416" s="5"/>
      <c r="HPT416" s="5"/>
      <c r="HPU416" s="5"/>
      <c r="HPV416" s="5"/>
      <c r="HPW416" s="5"/>
      <c r="HPX416" s="5"/>
      <c r="HPY416" s="5"/>
      <c r="HPZ416" s="5"/>
      <c r="HQA416" s="5"/>
      <c r="HQB416" s="5"/>
      <c r="HQC416" s="5"/>
      <c r="HQD416" s="5"/>
      <c r="HQE416" s="5"/>
      <c r="HQF416" s="5"/>
      <c r="HQG416" s="5"/>
      <c r="HQH416" s="5"/>
      <c r="HQI416" s="5"/>
      <c r="HQJ416" s="5"/>
      <c r="HQK416" s="5"/>
      <c r="HQL416" s="5"/>
      <c r="HQM416" s="5"/>
      <c r="HQN416" s="5"/>
      <c r="HQO416" s="5"/>
      <c r="HQP416" s="5"/>
      <c r="HQQ416" s="5"/>
      <c r="HQR416" s="5"/>
      <c r="HQS416" s="5"/>
      <c r="HQT416" s="5"/>
      <c r="HQU416" s="5"/>
      <c r="HQV416" s="5"/>
      <c r="HQW416" s="5"/>
      <c r="HQX416" s="5"/>
      <c r="HQY416" s="5"/>
      <c r="HQZ416" s="5"/>
      <c r="HRA416" s="5"/>
      <c r="HRB416" s="5"/>
      <c r="HRC416" s="5"/>
      <c r="HRD416" s="5"/>
      <c r="HRE416" s="5"/>
      <c r="HRF416" s="5"/>
      <c r="HRG416" s="5"/>
      <c r="HRH416" s="5"/>
      <c r="HRI416" s="5"/>
      <c r="HRJ416" s="5"/>
      <c r="HRK416" s="5"/>
      <c r="HRL416" s="5"/>
      <c r="HRM416" s="5"/>
      <c r="HRN416" s="5"/>
      <c r="HRO416" s="5"/>
      <c r="HRP416" s="5"/>
      <c r="HRQ416" s="5"/>
      <c r="HRR416" s="5"/>
      <c r="HRS416" s="5"/>
      <c r="HRT416" s="5"/>
      <c r="HRU416" s="5"/>
      <c r="HRV416" s="5"/>
      <c r="HRW416" s="5"/>
      <c r="HRX416" s="5"/>
      <c r="HRY416" s="5"/>
      <c r="HRZ416" s="5"/>
      <c r="HSA416" s="5"/>
      <c r="HSB416" s="5"/>
      <c r="HSC416" s="5"/>
      <c r="HSD416" s="5"/>
      <c r="HSE416" s="5"/>
      <c r="HSF416" s="5"/>
      <c r="HSG416" s="5"/>
      <c r="HSH416" s="5"/>
      <c r="HSI416" s="5"/>
      <c r="HSJ416" s="5"/>
      <c r="HSK416" s="5"/>
      <c r="HSL416" s="5"/>
      <c r="HSM416" s="5"/>
      <c r="HSN416" s="5"/>
      <c r="HSO416" s="5"/>
      <c r="HSP416" s="5"/>
      <c r="HSQ416" s="5"/>
      <c r="HSR416" s="5"/>
      <c r="HSS416" s="5"/>
      <c r="HST416" s="5"/>
      <c r="HSU416" s="5"/>
      <c r="HSV416" s="5"/>
      <c r="HSW416" s="5"/>
      <c r="HSX416" s="5"/>
      <c r="HSY416" s="5"/>
      <c r="HSZ416" s="5"/>
      <c r="HTA416" s="5"/>
      <c r="HTB416" s="5"/>
      <c r="HTC416" s="5"/>
      <c r="HTD416" s="5"/>
      <c r="HTE416" s="5"/>
      <c r="HTF416" s="5"/>
      <c r="HTG416" s="5"/>
      <c r="HTH416" s="5"/>
      <c r="HTI416" s="5"/>
      <c r="HTJ416" s="5"/>
      <c r="HTK416" s="5"/>
      <c r="HTL416" s="5"/>
      <c r="HTM416" s="5"/>
      <c r="HTN416" s="5"/>
      <c r="HTO416" s="5"/>
      <c r="HTP416" s="5"/>
      <c r="HTQ416" s="5"/>
      <c r="HTR416" s="5"/>
      <c r="HTS416" s="5"/>
      <c r="HTT416" s="5"/>
      <c r="HTU416" s="5"/>
      <c r="HTV416" s="5"/>
      <c r="HTW416" s="5"/>
      <c r="HTX416" s="5"/>
      <c r="HTY416" s="5"/>
      <c r="HTZ416" s="5"/>
      <c r="HUA416" s="5"/>
      <c r="HUB416" s="5"/>
      <c r="HUC416" s="5"/>
      <c r="HUD416" s="5"/>
      <c r="HUE416" s="5"/>
      <c r="HUF416" s="5"/>
      <c r="HUG416" s="5"/>
      <c r="HUH416" s="5"/>
      <c r="HUI416" s="5"/>
      <c r="HUJ416" s="5"/>
      <c r="HUK416" s="5"/>
      <c r="HUL416" s="5"/>
      <c r="HUM416" s="5"/>
      <c r="HUN416" s="5"/>
      <c r="HUO416" s="5"/>
      <c r="HUP416" s="5"/>
      <c r="HUQ416" s="5"/>
      <c r="HUR416" s="5"/>
      <c r="HUS416" s="5"/>
      <c r="HUT416" s="5"/>
      <c r="HUU416" s="5"/>
      <c r="HUV416" s="5"/>
      <c r="HUW416" s="5"/>
      <c r="HUX416" s="5"/>
      <c r="HUY416" s="5"/>
      <c r="HUZ416" s="5"/>
      <c r="HVA416" s="5"/>
      <c r="HVB416" s="5"/>
      <c r="HVC416" s="5"/>
      <c r="HVD416" s="5"/>
      <c r="HVE416" s="5"/>
      <c r="HVF416" s="5"/>
      <c r="HVG416" s="5"/>
      <c r="HVH416" s="5"/>
      <c r="HVI416" s="5"/>
      <c r="HVJ416" s="5"/>
      <c r="HVK416" s="5"/>
      <c r="HVL416" s="5"/>
      <c r="HVM416" s="5"/>
      <c r="HVN416" s="5"/>
      <c r="HVO416" s="5"/>
      <c r="HVP416" s="5"/>
      <c r="HVQ416" s="5"/>
      <c r="HVR416" s="5"/>
      <c r="HVS416" s="5"/>
      <c r="HVT416" s="5"/>
      <c r="HVU416" s="5"/>
      <c r="HVV416" s="5"/>
      <c r="HVW416" s="5"/>
      <c r="HVX416" s="5"/>
      <c r="HVY416" s="5"/>
      <c r="HVZ416" s="5"/>
      <c r="HWA416" s="5"/>
      <c r="HWB416" s="5"/>
      <c r="HWC416" s="5"/>
      <c r="HWD416" s="5"/>
      <c r="HWE416" s="5"/>
      <c r="HWF416" s="5"/>
      <c r="HWG416" s="5"/>
      <c r="HWH416" s="5"/>
      <c r="HWI416" s="5"/>
      <c r="HWJ416" s="5"/>
      <c r="HWK416" s="5"/>
      <c r="HWL416" s="5"/>
      <c r="HWM416" s="5"/>
      <c r="HWN416" s="5"/>
      <c r="HWO416" s="5"/>
      <c r="HWP416" s="5"/>
      <c r="HWQ416" s="5"/>
      <c r="HWR416" s="5"/>
      <c r="HWS416" s="5"/>
      <c r="HWT416" s="5"/>
      <c r="HWU416" s="5"/>
      <c r="HWV416" s="5"/>
      <c r="HWW416" s="5"/>
      <c r="HWX416" s="5"/>
      <c r="HWY416" s="5"/>
      <c r="HWZ416" s="5"/>
      <c r="HXA416" s="5"/>
      <c r="HXB416" s="5"/>
      <c r="HXC416" s="5"/>
      <c r="HXD416" s="5"/>
      <c r="HXE416" s="5"/>
      <c r="HXF416" s="5"/>
      <c r="HXG416" s="5"/>
      <c r="HXH416" s="5"/>
      <c r="HXI416" s="5"/>
      <c r="HXJ416" s="5"/>
      <c r="HXK416" s="5"/>
      <c r="HXL416" s="5"/>
      <c r="HXM416" s="5"/>
      <c r="HXN416" s="5"/>
      <c r="HXO416" s="5"/>
      <c r="HXP416" s="5"/>
      <c r="HXQ416" s="5"/>
      <c r="HXR416" s="5"/>
      <c r="HXS416" s="5"/>
      <c r="HXT416" s="5"/>
      <c r="HXU416" s="5"/>
      <c r="HXV416" s="5"/>
      <c r="HXW416" s="5"/>
      <c r="HXX416" s="5"/>
      <c r="HXY416" s="5"/>
      <c r="HXZ416" s="5"/>
      <c r="HYA416" s="5"/>
      <c r="HYB416" s="5"/>
      <c r="HYC416" s="5"/>
      <c r="HYD416" s="5"/>
      <c r="HYE416" s="5"/>
      <c r="HYF416" s="5"/>
      <c r="HYG416" s="5"/>
      <c r="HYH416" s="5"/>
      <c r="HYI416" s="5"/>
      <c r="HYJ416" s="5"/>
      <c r="HYK416" s="5"/>
      <c r="HYL416" s="5"/>
      <c r="HYM416" s="5"/>
      <c r="HYN416" s="5"/>
      <c r="HYO416" s="5"/>
      <c r="HYP416" s="5"/>
      <c r="HYQ416" s="5"/>
      <c r="HYR416" s="5"/>
      <c r="HYS416" s="5"/>
      <c r="HYT416" s="5"/>
      <c r="HYU416" s="5"/>
      <c r="HYV416" s="5"/>
      <c r="HYW416" s="5"/>
      <c r="HYX416" s="5"/>
      <c r="HYY416" s="5"/>
      <c r="HYZ416" s="5"/>
      <c r="HZA416" s="5"/>
      <c r="HZB416" s="5"/>
      <c r="HZC416" s="5"/>
      <c r="HZD416" s="5"/>
      <c r="HZE416" s="5"/>
      <c r="HZF416" s="5"/>
      <c r="HZG416" s="5"/>
      <c r="HZH416" s="5"/>
      <c r="HZI416" s="5"/>
      <c r="HZJ416" s="5"/>
      <c r="HZK416" s="5"/>
      <c r="HZL416" s="5"/>
      <c r="HZM416" s="5"/>
      <c r="HZN416" s="5"/>
      <c r="HZO416" s="5"/>
      <c r="HZP416" s="5"/>
      <c r="HZQ416" s="5"/>
      <c r="HZR416" s="5"/>
      <c r="HZS416" s="5"/>
      <c r="HZT416" s="5"/>
      <c r="HZU416" s="5"/>
      <c r="HZV416" s="5"/>
      <c r="HZW416" s="5"/>
      <c r="HZX416" s="5"/>
      <c r="HZY416" s="5"/>
      <c r="HZZ416" s="5"/>
      <c r="IAA416" s="5"/>
      <c r="IAB416" s="5"/>
      <c r="IAC416" s="5"/>
      <c r="IAD416" s="5"/>
      <c r="IAE416" s="5"/>
      <c r="IAF416" s="5"/>
      <c r="IAG416" s="5"/>
      <c r="IAH416" s="5"/>
      <c r="IAI416" s="5"/>
      <c r="IAJ416" s="5"/>
      <c r="IAK416" s="5"/>
      <c r="IAL416" s="5"/>
      <c r="IAM416" s="5"/>
      <c r="IAN416" s="5"/>
      <c r="IAO416" s="5"/>
      <c r="IAP416" s="5"/>
      <c r="IAQ416" s="5"/>
      <c r="IAR416" s="5"/>
      <c r="IAS416" s="5"/>
      <c r="IAT416" s="5"/>
      <c r="IAU416" s="5"/>
      <c r="IAV416" s="5"/>
      <c r="IAW416" s="5"/>
      <c r="IAX416" s="5"/>
      <c r="IAY416" s="5"/>
      <c r="IAZ416" s="5"/>
      <c r="IBA416" s="5"/>
      <c r="IBB416" s="5"/>
      <c r="IBC416" s="5"/>
      <c r="IBD416" s="5"/>
      <c r="IBE416" s="5"/>
      <c r="IBF416" s="5"/>
      <c r="IBG416" s="5"/>
      <c r="IBH416" s="5"/>
      <c r="IBI416" s="5"/>
      <c r="IBJ416" s="5"/>
      <c r="IBK416" s="5"/>
      <c r="IBL416" s="5"/>
      <c r="IBM416" s="5"/>
      <c r="IBN416" s="5"/>
      <c r="IBO416" s="5"/>
      <c r="IBP416" s="5"/>
      <c r="IBQ416" s="5"/>
      <c r="IBR416" s="5"/>
      <c r="IBS416" s="5"/>
      <c r="IBT416" s="5"/>
      <c r="IBU416" s="5"/>
      <c r="IBV416" s="5"/>
      <c r="IBW416" s="5"/>
      <c r="IBX416" s="5"/>
      <c r="IBY416" s="5"/>
      <c r="IBZ416" s="5"/>
      <c r="ICA416" s="5"/>
      <c r="ICB416" s="5"/>
      <c r="ICC416" s="5"/>
      <c r="ICD416" s="5"/>
      <c r="ICE416" s="5"/>
      <c r="ICF416" s="5"/>
      <c r="ICG416" s="5"/>
      <c r="ICH416" s="5"/>
      <c r="ICI416" s="5"/>
      <c r="ICJ416" s="5"/>
      <c r="ICK416" s="5"/>
      <c r="ICL416" s="5"/>
      <c r="ICM416" s="5"/>
      <c r="ICN416" s="5"/>
      <c r="ICO416" s="5"/>
      <c r="ICP416" s="5"/>
      <c r="ICQ416" s="5"/>
      <c r="ICR416" s="5"/>
      <c r="ICS416" s="5"/>
      <c r="ICT416" s="5"/>
      <c r="ICU416" s="5"/>
      <c r="ICV416" s="5"/>
      <c r="ICW416" s="5"/>
      <c r="ICX416" s="5"/>
      <c r="ICY416" s="5"/>
      <c r="ICZ416" s="5"/>
      <c r="IDA416" s="5"/>
      <c r="IDB416" s="5"/>
      <c r="IDC416" s="5"/>
      <c r="IDD416" s="5"/>
      <c r="IDE416" s="5"/>
      <c r="IDF416" s="5"/>
      <c r="IDG416" s="5"/>
      <c r="IDH416" s="5"/>
      <c r="IDI416" s="5"/>
      <c r="IDJ416" s="5"/>
      <c r="IDK416" s="5"/>
      <c r="IDL416" s="5"/>
      <c r="IDM416" s="5"/>
      <c r="IDN416" s="5"/>
      <c r="IDO416" s="5"/>
      <c r="IDP416" s="5"/>
      <c r="IDQ416" s="5"/>
      <c r="IDR416" s="5"/>
      <c r="IDS416" s="5"/>
      <c r="IDT416" s="5"/>
      <c r="IDU416" s="5"/>
      <c r="IDV416" s="5"/>
      <c r="IDW416" s="5"/>
      <c r="IDX416" s="5"/>
      <c r="IDY416" s="5"/>
      <c r="IDZ416" s="5"/>
      <c r="IEA416" s="5"/>
      <c r="IEB416" s="5"/>
      <c r="IEC416" s="5"/>
      <c r="IED416" s="5"/>
      <c r="IEE416" s="5"/>
      <c r="IEF416" s="5"/>
      <c r="IEG416" s="5"/>
      <c r="IEH416" s="5"/>
      <c r="IEI416" s="5"/>
      <c r="IEJ416" s="5"/>
      <c r="IEK416" s="5"/>
      <c r="IEL416" s="5"/>
      <c r="IEM416" s="5"/>
      <c r="IEN416" s="5"/>
      <c r="IEO416" s="5"/>
      <c r="IEP416" s="5"/>
      <c r="IEQ416" s="5"/>
      <c r="IER416" s="5"/>
      <c r="IES416" s="5"/>
      <c r="IET416" s="5"/>
      <c r="IEU416" s="5"/>
      <c r="IEV416" s="5"/>
      <c r="IEW416" s="5"/>
      <c r="IEX416" s="5"/>
      <c r="IEY416" s="5"/>
      <c r="IEZ416" s="5"/>
      <c r="IFA416" s="5"/>
      <c r="IFB416" s="5"/>
      <c r="IFC416" s="5"/>
      <c r="IFD416" s="5"/>
      <c r="IFE416" s="5"/>
      <c r="IFF416" s="5"/>
      <c r="IFG416" s="5"/>
      <c r="IFH416" s="5"/>
      <c r="IFI416" s="5"/>
      <c r="IFJ416" s="5"/>
      <c r="IFK416" s="5"/>
      <c r="IFL416" s="5"/>
      <c r="IFM416" s="5"/>
      <c r="IFN416" s="5"/>
      <c r="IFO416" s="5"/>
      <c r="IFP416" s="5"/>
      <c r="IFQ416" s="5"/>
      <c r="IFR416" s="5"/>
      <c r="IFS416" s="5"/>
      <c r="IFT416" s="5"/>
      <c r="IFU416" s="5"/>
      <c r="IFV416" s="5"/>
      <c r="IFW416" s="5"/>
      <c r="IFX416" s="5"/>
      <c r="IFY416" s="5"/>
      <c r="IFZ416" s="5"/>
      <c r="IGA416" s="5"/>
      <c r="IGB416" s="5"/>
      <c r="IGC416" s="5"/>
      <c r="IGD416" s="5"/>
      <c r="IGE416" s="5"/>
      <c r="IGF416" s="5"/>
      <c r="IGG416" s="5"/>
      <c r="IGH416" s="5"/>
      <c r="IGI416" s="5"/>
      <c r="IGJ416" s="5"/>
      <c r="IGK416" s="5"/>
      <c r="IGL416" s="5"/>
      <c r="IGM416" s="5"/>
      <c r="IGN416" s="5"/>
      <c r="IGO416" s="5"/>
      <c r="IGP416" s="5"/>
      <c r="IGQ416" s="5"/>
      <c r="IGR416" s="5"/>
      <c r="IGS416" s="5"/>
      <c r="IGT416" s="5"/>
      <c r="IGU416" s="5"/>
      <c r="IGV416" s="5"/>
      <c r="IGW416" s="5"/>
      <c r="IGX416" s="5"/>
      <c r="IGY416" s="5"/>
      <c r="IGZ416" s="5"/>
      <c r="IHA416" s="5"/>
      <c r="IHB416" s="5"/>
      <c r="IHC416" s="5"/>
      <c r="IHD416" s="5"/>
      <c r="IHE416" s="5"/>
      <c r="IHF416" s="5"/>
      <c r="IHG416" s="5"/>
      <c r="IHH416" s="5"/>
      <c r="IHI416" s="5"/>
      <c r="IHJ416" s="5"/>
      <c r="IHK416" s="5"/>
      <c r="IHL416" s="5"/>
      <c r="IHM416" s="5"/>
      <c r="IHN416" s="5"/>
      <c r="IHO416" s="5"/>
      <c r="IHP416" s="5"/>
      <c r="IHQ416" s="5"/>
      <c r="IHR416" s="5"/>
      <c r="IHS416" s="5"/>
      <c r="IHT416" s="5"/>
      <c r="IHU416" s="5"/>
      <c r="IHV416" s="5"/>
      <c r="IHW416" s="5"/>
      <c r="IHX416" s="5"/>
      <c r="IHY416" s="5"/>
      <c r="IHZ416" s="5"/>
      <c r="IIA416" s="5"/>
      <c r="IIB416" s="5"/>
      <c r="IIC416" s="5"/>
      <c r="IID416" s="5"/>
      <c r="IIE416" s="5"/>
      <c r="IIF416" s="5"/>
      <c r="IIG416" s="5"/>
      <c r="IIH416" s="5"/>
      <c r="III416" s="5"/>
      <c r="IIJ416" s="5"/>
      <c r="IIK416" s="5"/>
      <c r="IIL416" s="5"/>
      <c r="IIM416" s="5"/>
      <c r="IIN416" s="5"/>
      <c r="IIO416" s="5"/>
      <c r="IIP416" s="5"/>
      <c r="IIQ416" s="5"/>
      <c r="IIR416" s="5"/>
      <c r="IIS416" s="5"/>
      <c r="IIT416" s="5"/>
      <c r="IIU416" s="5"/>
      <c r="IIV416" s="5"/>
      <c r="IIW416" s="5"/>
      <c r="IIX416" s="5"/>
      <c r="IIY416" s="5"/>
      <c r="IIZ416" s="5"/>
      <c r="IJA416" s="5"/>
      <c r="IJB416" s="5"/>
      <c r="IJC416" s="5"/>
      <c r="IJD416" s="5"/>
      <c r="IJE416" s="5"/>
      <c r="IJF416" s="5"/>
      <c r="IJG416" s="5"/>
      <c r="IJH416" s="5"/>
      <c r="IJI416" s="5"/>
      <c r="IJJ416" s="5"/>
      <c r="IJK416" s="5"/>
      <c r="IJL416" s="5"/>
      <c r="IJM416" s="5"/>
      <c r="IJN416" s="5"/>
      <c r="IJO416" s="5"/>
      <c r="IJP416" s="5"/>
      <c r="IJQ416" s="5"/>
      <c r="IJR416" s="5"/>
      <c r="IJS416" s="5"/>
      <c r="IJT416" s="5"/>
      <c r="IJU416" s="5"/>
      <c r="IJV416" s="5"/>
      <c r="IJW416" s="5"/>
      <c r="IJX416" s="5"/>
      <c r="IJY416" s="5"/>
      <c r="IJZ416" s="5"/>
      <c r="IKA416" s="5"/>
      <c r="IKB416" s="5"/>
      <c r="IKC416" s="5"/>
      <c r="IKD416" s="5"/>
      <c r="IKE416" s="5"/>
      <c r="IKF416" s="5"/>
      <c r="IKG416" s="5"/>
      <c r="IKH416" s="5"/>
      <c r="IKI416" s="5"/>
      <c r="IKJ416" s="5"/>
      <c r="IKK416" s="5"/>
      <c r="IKL416" s="5"/>
      <c r="IKM416" s="5"/>
      <c r="IKN416" s="5"/>
      <c r="IKO416" s="5"/>
      <c r="IKP416" s="5"/>
      <c r="IKQ416" s="5"/>
      <c r="IKR416" s="5"/>
      <c r="IKS416" s="5"/>
      <c r="IKT416" s="5"/>
      <c r="IKU416" s="5"/>
      <c r="IKV416" s="5"/>
      <c r="IKW416" s="5"/>
      <c r="IKX416" s="5"/>
      <c r="IKY416" s="5"/>
      <c r="IKZ416" s="5"/>
      <c r="ILA416" s="5"/>
      <c r="ILB416" s="5"/>
      <c r="ILC416" s="5"/>
      <c r="ILD416" s="5"/>
      <c r="ILE416" s="5"/>
      <c r="ILF416" s="5"/>
      <c r="ILG416" s="5"/>
      <c r="ILH416" s="5"/>
      <c r="ILI416" s="5"/>
      <c r="ILJ416" s="5"/>
      <c r="ILK416" s="5"/>
      <c r="ILL416" s="5"/>
      <c r="ILM416" s="5"/>
      <c r="ILN416" s="5"/>
      <c r="ILO416" s="5"/>
      <c r="ILP416" s="5"/>
      <c r="ILQ416" s="5"/>
      <c r="ILR416" s="5"/>
      <c r="ILS416" s="5"/>
      <c r="ILT416" s="5"/>
      <c r="ILU416" s="5"/>
      <c r="ILV416" s="5"/>
      <c r="ILW416" s="5"/>
      <c r="ILX416" s="5"/>
      <c r="ILY416" s="5"/>
      <c r="ILZ416" s="5"/>
      <c r="IMA416" s="5"/>
      <c r="IMB416" s="5"/>
      <c r="IMC416" s="5"/>
      <c r="IMD416" s="5"/>
      <c r="IME416" s="5"/>
      <c r="IMF416" s="5"/>
      <c r="IMG416" s="5"/>
      <c r="IMH416" s="5"/>
      <c r="IMI416" s="5"/>
      <c r="IMJ416" s="5"/>
      <c r="IMK416" s="5"/>
      <c r="IML416" s="5"/>
      <c r="IMM416" s="5"/>
      <c r="IMN416" s="5"/>
      <c r="IMO416" s="5"/>
      <c r="IMP416" s="5"/>
      <c r="IMQ416" s="5"/>
      <c r="IMR416" s="5"/>
      <c r="IMS416" s="5"/>
      <c r="IMT416" s="5"/>
      <c r="IMU416" s="5"/>
      <c r="IMV416" s="5"/>
      <c r="IMW416" s="5"/>
      <c r="IMX416" s="5"/>
      <c r="IMY416" s="5"/>
      <c r="IMZ416" s="5"/>
      <c r="INA416" s="5"/>
      <c r="INB416" s="5"/>
      <c r="INC416" s="5"/>
      <c r="IND416" s="5"/>
      <c r="INE416" s="5"/>
      <c r="INF416" s="5"/>
      <c r="ING416" s="5"/>
      <c r="INH416" s="5"/>
      <c r="INI416" s="5"/>
      <c r="INJ416" s="5"/>
      <c r="INK416" s="5"/>
      <c r="INL416" s="5"/>
      <c r="INM416" s="5"/>
      <c r="INN416" s="5"/>
      <c r="INO416" s="5"/>
      <c r="INP416" s="5"/>
      <c r="INQ416" s="5"/>
      <c r="INR416" s="5"/>
      <c r="INS416" s="5"/>
      <c r="INT416" s="5"/>
      <c r="INU416" s="5"/>
      <c r="INV416" s="5"/>
      <c r="INW416" s="5"/>
      <c r="INX416" s="5"/>
      <c r="INY416" s="5"/>
      <c r="INZ416" s="5"/>
      <c r="IOA416" s="5"/>
      <c r="IOB416" s="5"/>
      <c r="IOC416" s="5"/>
      <c r="IOD416" s="5"/>
      <c r="IOE416" s="5"/>
      <c r="IOF416" s="5"/>
      <c r="IOG416" s="5"/>
      <c r="IOH416" s="5"/>
      <c r="IOI416" s="5"/>
      <c r="IOJ416" s="5"/>
      <c r="IOK416" s="5"/>
      <c r="IOL416" s="5"/>
      <c r="IOM416" s="5"/>
      <c r="ION416" s="5"/>
      <c r="IOO416" s="5"/>
      <c r="IOP416" s="5"/>
      <c r="IOQ416" s="5"/>
      <c r="IOR416" s="5"/>
      <c r="IOS416" s="5"/>
      <c r="IOT416" s="5"/>
      <c r="IOU416" s="5"/>
      <c r="IOV416" s="5"/>
      <c r="IOW416" s="5"/>
      <c r="IOX416" s="5"/>
      <c r="IOY416" s="5"/>
      <c r="IOZ416" s="5"/>
      <c r="IPA416" s="5"/>
      <c r="IPB416" s="5"/>
      <c r="IPC416" s="5"/>
      <c r="IPD416" s="5"/>
      <c r="IPE416" s="5"/>
      <c r="IPF416" s="5"/>
      <c r="IPG416" s="5"/>
      <c r="IPH416" s="5"/>
      <c r="IPI416" s="5"/>
      <c r="IPJ416" s="5"/>
      <c r="IPK416" s="5"/>
      <c r="IPL416" s="5"/>
      <c r="IPM416" s="5"/>
      <c r="IPN416" s="5"/>
      <c r="IPO416" s="5"/>
      <c r="IPP416" s="5"/>
      <c r="IPQ416" s="5"/>
      <c r="IPR416" s="5"/>
      <c r="IPS416" s="5"/>
      <c r="IPT416" s="5"/>
      <c r="IPU416" s="5"/>
      <c r="IPV416" s="5"/>
      <c r="IPW416" s="5"/>
      <c r="IPX416" s="5"/>
      <c r="IPY416" s="5"/>
      <c r="IPZ416" s="5"/>
      <c r="IQA416" s="5"/>
      <c r="IQB416" s="5"/>
      <c r="IQC416" s="5"/>
      <c r="IQD416" s="5"/>
      <c r="IQE416" s="5"/>
      <c r="IQF416" s="5"/>
      <c r="IQG416" s="5"/>
      <c r="IQH416" s="5"/>
      <c r="IQI416" s="5"/>
      <c r="IQJ416" s="5"/>
      <c r="IQK416" s="5"/>
      <c r="IQL416" s="5"/>
      <c r="IQM416" s="5"/>
      <c r="IQN416" s="5"/>
      <c r="IQO416" s="5"/>
      <c r="IQP416" s="5"/>
      <c r="IQQ416" s="5"/>
      <c r="IQR416" s="5"/>
      <c r="IQS416" s="5"/>
      <c r="IQT416" s="5"/>
      <c r="IQU416" s="5"/>
      <c r="IQV416" s="5"/>
      <c r="IQW416" s="5"/>
      <c r="IQX416" s="5"/>
      <c r="IQY416" s="5"/>
      <c r="IQZ416" s="5"/>
      <c r="IRA416" s="5"/>
      <c r="IRB416" s="5"/>
      <c r="IRC416" s="5"/>
      <c r="IRD416" s="5"/>
      <c r="IRE416" s="5"/>
      <c r="IRF416" s="5"/>
      <c r="IRG416" s="5"/>
      <c r="IRH416" s="5"/>
      <c r="IRI416" s="5"/>
      <c r="IRJ416" s="5"/>
      <c r="IRK416" s="5"/>
      <c r="IRL416" s="5"/>
      <c r="IRM416" s="5"/>
      <c r="IRN416" s="5"/>
      <c r="IRO416" s="5"/>
      <c r="IRP416" s="5"/>
      <c r="IRQ416" s="5"/>
      <c r="IRR416" s="5"/>
      <c r="IRS416" s="5"/>
      <c r="IRT416" s="5"/>
      <c r="IRU416" s="5"/>
      <c r="IRV416" s="5"/>
      <c r="IRW416" s="5"/>
      <c r="IRX416" s="5"/>
      <c r="IRY416" s="5"/>
      <c r="IRZ416" s="5"/>
      <c r="ISA416" s="5"/>
      <c r="ISB416" s="5"/>
      <c r="ISC416" s="5"/>
      <c r="ISD416" s="5"/>
      <c r="ISE416" s="5"/>
      <c r="ISF416" s="5"/>
      <c r="ISG416" s="5"/>
      <c r="ISH416" s="5"/>
      <c r="ISI416" s="5"/>
      <c r="ISJ416" s="5"/>
      <c r="ISK416" s="5"/>
      <c r="ISL416" s="5"/>
      <c r="ISM416" s="5"/>
      <c r="ISN416" s="5"/>
      <c r="ISO416" s="5"/>
      <c r="ISP416" s="5"/>
      <c r="ISQ416" s="5"/>
      <c r="ISR416" s="5"/>
      <c r="ISS416" s="5"/>
      <c r="IST416" s="5"/>
      <c r="ISU416" s="5"/>
      <c r="ISV416" s="5"/>
      <c r="ISW416" s="5"/>
      <c r="ISX416" s="5"/>
      <c r="ISY416" s="5"/>
      <c r="ISZ416" s="5"/>
      <c r="ITA416" s="5"/>
      <c r="ITB416" s="5"/>
      <c r="ITC416" s="5"/>
      <c r="ITD416" s="5"/>
      <c r="ITE416" s="5"/>
      <c r="ITF416" s="5"/>
      <c r="ITG416" s="5"/>
      <c r="ITH416" s="5"/>
      <c r="ITI416" s="5"/>
      <c r="ITJ416" s="5"/>
      <c r="ITK416" s="5"/>
      <c r="ITL416" s="5"/>
      <c r="ITM416" s="5"/>
      <c r="ITN416" s="5"/>
      <c r="ITO416" s="5"/>
      <c r="ITP416" s="5"/>
      <c r="ITQ416" s="5"/>
      <c r="ITR416" s="5"/>
      <c r="ITS416" s="5"/>
      <c r="ITT416" s="5"/>
      <c r="ITU416" s="5"/>
      <c r="ITV416" s="5"/>
      <c r="ITW416" s="5"/>
      <c r="ITX416" s="5"/>
      <c r="ITY416" s="5"/>
      <c r="ITZ416" s="5"/>
      <c r="IUA416" s="5"/>
      <c r="IUB416" s="5"/>
      <c r="IUC416" s="5"/>
      <c r="IUD416" s="5"/>
      <c r="IUE416" s="5"/>
      <c r="IUF416" s="5"/>
      <c r="IUG416" s="5"/>
      <c r="IUH416" s="5"/>
      <c r="IUI416" s="5"/>
      <c r="IUJ416" s="5"/>
      <c r="IUK416" s="5"/>
      <c r="IUL416" s="5"/>
      <c r="IUM416" s="5"/>
      <c r="IUN416" s="5"/>
      <c r="IUO416" s="5"/>
      <c r="IUP416" s="5"/>
      <c r="IUQ416" s="5"/>
      <c r="IUR416" s="5"/>
      <c r="IUS416" s="5"/>
      <c r="IUT416" s="5"/>
      <c r="IUU416" s="5"/>
      <c r="IUV416" s="5"/>
      <c r="IUW416" s="5"/>
      <c r="IUX416" s="5"/>
      <c r="IUY416" s="5"/>
      <c r="IUZ416" s="5"/>
      <c r="IVA416" s="5"/>
      <c r="IVB416" s="5"/>
      <c r="IVC416" s="5"/>
      <c r="IVD416" s="5"/>
      <c r="IVE416" s="5"/>
      <c r="IVF416" s="5"/>
      <c r="IVG416" s="5"/>
      <c r="IVH416" s="5"/>
      <c r="IVI416" s="5"/>
      <c r="IVJ416" s="5"/>
      <c r="IVK416" s="5"/>
      <c r="IVL416" s="5"/>
      <c r="IVM416" s="5"/>
      <c r="IVN416" s="5"/>
      <c r="IVO416" s="5"/>
      <c r="IVP416" s="5"/>
      <c r="IVQ416" s="5"/>
      <c r="IVR416" s="5"/>
      <c r="IVS416" s="5"/>
      <c r="IVT416" s="5"/>
      <c r="IVU416" s="5"/>
      <c r="IVV416" s="5"/>
      <c r="IVW416" s="5"/>
      <c r="IVX416" s="5"/>
      <c r="IVY416" s="5"/>
      <c r="IVZ416" s="5"/>
      <c r="IWA416" s="5"/>
      <c r="IWB416" s="5"/>
      <c r="IWC416" s="5"/>
      <c r="IWD416" s="5"/>
      <c r="IWE416" s="5"/>
      <c r="IWF416" s="5"/>
      <c r="IWG416" s="5"/>
      <c r="IWH416" s="5"/>
      <c r="IWI416" s="5"/>
      <c r="IWJ416" s="5"/>
      <c r="IWK416" s="5"/>
      <c r="IWL416" s="5"/>
      <c r="IWM416" s="5"/>
      <c r="IWN416" s="5"/>
      <c r="IWO416" s="5"/>
      <c r="IWP416" s="5"/>
      <c r="IWQ416" s="5"/>
      <c r="IWR416" s="5"/>
      <c r="IWS416" s="5"/>
      <c r="IWT416" s="5"/>
      <c r="IWU416" s="5"/>
      <c r="IWV416" s="5"/>
      <c r="IWW416" s="5"/>
      <c r="IWX416" s="5"/>
      <c r="IWY416" s="5"/>
      <c r="IWZ416" s="5"/>
      <c r="IXA416" s="5"/>
      <c r="IXB416" s="5"/>
      <c r="IXC416" s="5"/>
      <c r="IXD416" s="5"/>
      <c r="IXE416" s="5"/>
      <c r="IXF416" s="5"/>
      <c r="IXG416" s="5"/>
      <c r="IXH416" s="5"/>
      <c r="IXI416" s="5"/>
      <c r="IXJ416" s="5"/>
      <c r="IXK416" s="5"/>
      <c r="IXL416" s="5"/>
      <c r="IXM416" s="5"/>
      <c r="IXN416" s="5"/>
      <c r="IXO416" s="5"/>
      <c r="IXP416" s="5"/>
      <c r="IXQ416" s="5"/>
      <c r="IXR416" s="5"/>
      <c r="IXS416" s="5"/>
      <c r="IXT416" s="5"/>
      <c r="IXU416" s="5"/>
      <c r="IXV416" s="5"/>
      <c r="IXW416" s="5"/>
      <c r="IXX416" s="5"/>
      <c r="IXY416" s="5"/>
      <c r="IXZ416" s="5"/>
      <c r="IYA416" s="5"/>
      <c r="IYB416" s="5"/>
      <c r="IYC416" s="5"/>
      <c r="IYD416" s="5"/>
      <c r="IYE416" s="5"/>
      <c r="IYF416" s="5"/>
      <c r="IYG416" s="5"/>
      <c r="IYH416" s="5"/>
      <c r="IYI416" s="5"/>
      <c r="IYJ416" s="5"/>
      <c r="IYK416" s="5"/>
      <c r="IYL416" s="5"/>
      <c r="IYM416" s="5"/>
      <c r="IYN416" s="5"/>
      <c r="IYO416" s="5"/>
      <c r="IYP416" s="5"/>
      <c r="IYQ416" s="5"/>
      <c r="IYR416" s="5"/>
      <c r="IYS416" s="5"/>
      <c r="IYT416" s="5"/>
      <c r="IYU416" s="5"/>
      <c r="IYV416" s="5"/>
      <c r="IYW416" s="5"/>
      <c r="IYX416" s="5"/>
      <c r="IYY416" s="5"/>
      <c r="IYZ416" s="5"/>
      <c r="IZA416" s="5"/>
      <c r="IZB416" s="5"/>
      <c r="IZC416" s="5"/>
      <c r="IZD416" s="5"/>
      <c r="IZE416" s="5"/>
      <c r="IZF416" s="5"/>
      <c r="IZG416" s="5"/>
      <c r="IZH416" s="5"/>
      <c r="IZI416" s="5"/>
      <c r="IZJ416" s="5"/>
      <c r="IZK416" s="5"/>
      <c r="IZL416" s="5"/>
      <c r="IZM416" s="5"/>
      <c r="IZN416" s="5"/>
      <c r="IZO416" s="5"/>
      <c r="IZP416" s="5"/>
      <c r="IZQ416" s="5"/>
      <c r="IZR416" s="5"/>
      <c r="IZS416" s="5"/>
      <c r="IZT416" s="5"/>
      <c r="IZU416" s="5"/>
      <c r="IZV416" s="5"/>
      <c r="IZW416" s="5"/>
      <c r="IZX416" s="5"/>
      <c r="IZY416" s="5"/>
      <c r="IZZ416" s="5"/>
      <c r="JAA416" s="5"/>
      <c r="JAB416" s="5"/>
      <c r="JAC416" s="5"/>
      <c r="JAD416" s="5"/>
      <c r="JAE416" s="5"/>
      <c r="JAF416" s="5"/>
      <c r="JAG416" s="5"/>
      <c r="JAH416" s="5"/>
      <c r="JAI416" s="5"/>
      <c r="JAJ416" s="5"/>
      <c r="JAK416" s="5"/>
      <c r="JAL416" s="5"/>
      <c r="JAM416" s="5"/>
      <c r="JAN416" s="5"/>
      <c r="JAO416" s="5"/>
      <c r="JAP416" s="5"/>
      <c r="JAQ416" s="5"/>
      <c r="JAR416" s="5"/>
      <c r="JAS416" s="5"/>
      <c r="JAT416" s="5"/>
      <c r="JAU416" s="5"/>
      <c r="JAV416" s="5"/>
      <c r="JAW416" s="5"/>
      <c r="JAX416" s="5"/>
      <c r="JAY416" s="5"/>
      <c r="JAZ416" s="5"/>
      <c r="JBA416" s="5"/>
      <c r="JBB416" s="5"/>
      <c r="JBC416" s="5"/>
      <c r="JBD416" s="5"/>
      <c r="JBE416" s="5"/>
      <c r="JBF416" s="5"/>
      <c r="JBG416" s="5"/>
      <c r="JBH416" s="5"/>
      <c r="JBI416" s="5"/>
      <c r="JBJ416" s="5"/>
      <c r="JBK416" s="5"/>
      <c r="JBL416" s="5"/>
      <c r="JBM416" s="5"/>
      <c r="JBN416" s="5"/>
      <c r="JBO416" s="5"/>
      <c r="JBP416" s="5"/>
      <c r="JBQ416" s="5"/>
      <c r="JBR416" s="5"/>
      <c r="JBS416" s="5"/>
      <c r="JBT416" s="5"/>
      <c r="JBU416" s="5"/>
      <c r="JBV416" s="5"/>
      <c r="JBW416" s="5"/>
      <c r="JBX416" s="5"/>
      <c r="JBY416" s="5"/>
      <c r="JBZ416" s="5"/>
      <c r="JCA416" s="5"/>
      <c r="JCB416" s="5"/>
      <c r="JCC416" s="5"/>
      <c r="JCD416" s="5"/>
      <c r="JCE416" s="5"/>
      <c r="JCF416" s="5"/>
      <c r="JCG416" s="5"/>
      <c r="JCH416" s="5"/>
      <c r="JCI416" s="5"/>
      <c r="JCJ416" s="5"/>
      <c r="JCK416" s="5"/>
      <c r="JCL416" s="5"/>
      <c r="JCM416" s="5"/>
      <c r="JCN416" s="5"/>
      <c r="JCO416" s="5"/>
      <c r="JCP416" s="5"/>
      <c r="JCQ416" s="5"/>
      <c r="JCR416" s="5"/>
      <c r="JCS416" s="5"/>
      <c r="JCT416" s="5"/>
      <c r="JCU416" s="5"/>
      <c r="JCV416" s="5"/>
      <c r="JCW416" s="5"/>
      <c r="JCX416" s="5"/>
      <c r="JCY416" s="5"/>
      <c r="JCZ416" s="5"/>
      <c r="JDA416" s="5"/>
      <c r="JDB416" s="5"/>
      <c r="JDC416" s="5"/>
      <c r="JDD416" s="5"/>
      <c r="JDE416" s="5"/>
      <c r="JDF416" s="5"/>
      <c r="JDG416" s="5"/>
      <c r="JDH416" s="5"/>
      <c r="JDI416" s="5"/>
      <c r="JDJ416" s="5"/>
      <c r="JDK416" s="5"/>
      <c r="JDL416" s="5"/>
      <c r="JDM416" s="5"/>
      <c r="JDN416" s="5"/>
      <c r="JDO416" s="5"/>
      <c r="JDP416" s="5"/>
      <c r="JDQ416" s="5"/>
      <c r="JDR416" s="5"/>
      <c r="JDS416" s="5"/>
      <c r="JDT416" s="5"/>
      <c r="JDU416" s="5"/>
      <c r="JDV416" s="5"/>
      <c r="JDW416" s="5"/>
      <c r="JDX416" s="5"/>
      <c r="JDY416" s="5"/>
      <c r="JDZ416" s="5"/>
      <c r="JEA416" s="5"/>
      <c r="JEB416" s="5"/>
      <c r="JEC416" s="5"/>
      <c r="JED416" s="5"/>
      <c r="JEE416" s="5"/>
      <c r="JEF416" s="5"/>
      <c r="JEG416" s="5"/>
      <c r="JEH416" s="5"/>
      <c r="JEI416" s="5"/>
      <c r="JEJ416" s="5"/>
      <c r="JEK416" s="5"/>
      <c r="JEL416" s="5"/>
      <c r="JEM416" s="5"/>
      <c r="JEN416" s="5"/>
      <c r="JEO416" s="5"/>
      <c r="JEP416" s="5"/>
      <c r="JEQ416" s="5"/>
      <c r="JER416" s="5"/>
      <c r="JES416" s="5"/>
      <c r="JET416" s="5"/>
      <c r="JEU416" s="5"/>
      <c r="JEV416" s="5"/>
      <c r="JEW416" s="5"/>
      <c r="JEX416" s="5"/>
      <c r="JEY416" s="5"/>
      <c r="JEZ416" s="5"/>
      <c r="JFA416" s="5"/>
      <c r="JFB416" s="5"/>
      <c r="JFC416" s="5"/>
      <c r="JFD416" s="5"/>
      <c r="JFE416" s="5"/>
      <c r="JFF416" s="5"/>
      <c r="JFG416" s="5"/>
      <c r="JFH416" s="5"/>
      <c r="JFI416" s="5"/>
      <c r="JFJ416" s="5"/>
      <c r="JFK416" s="5"/>
      <c r="JFL416" s="5"/>
      <c r="JFM416" s="5"/>
      <c r="JFN416" s="5"/>
      <c r="JFO416" s="5"/>
      <c r="JFP416" s="5"/>
      <c r="JFQ416" s="5"/>
      <c r="JFR416" s="5"/>
      <c r="JFS416" s="5"/>
      <c r="JFT416" s="5"/>
      <c r="JFU416" s="5"/>
      <c r="JFV416" s="5"/>
      <c r="JFW416" s="5"/>
      <c r="JFX416" s="5"/>
      <c r="JFY416" s="5"/>
      <c r="JFZ416" s="5"/>
      <c r="JGA416" s="5"/>
      <c r="JGB416" s="5"/>
      <c r="JGC416" s="5"/>
      <c r="JGD416" s="5"/>
      <c r="JGE416" s="5"/>
      <c r="JGF416" s="5"/>
      <c r="JGG416" s="5"/>
      <c r="JGH416" s="5"/>
      <c r="JGI416" s="5"/>
      <c r="JGJ416" s="5"/>
      <c r="JGK416" s="5"/>
      <c r="JGL416" s="5"/>
      <c r="JGM416" s="5"/>
      <c r="JGN416" s="5"/>
      <c r="JGO416" s="5"/>
      <c r="JGP416" s="5"/>
      <c r="JGQ416" s="5"/>
      <c r="JGR416" s="5"/>
      <c r="JGS416" s="5"/>
      <c r="JGT416" s="5"/>
      <c r="JGU416" s="5"/>
      <c r="JGV416" s="5"/>
      <c r="JGW416" s="5"/>
      <c r="JGX416" s="5"/>
      <c r="JGY416" s="5"/>
      <c r="JGZ416" s="5"/>
      <c r="JHA416" s="5"/>
      <c r="JHB416" s="5"/>
      <c r="JHC416" s="5"/>
      <c r="JHD416" s="5"/>
      <c r="JHE416" s="5"/>
      <c r="JHF416" s="5"/>
      <c r="JHG416" s="5"/>
      <c r="JHH416" s="5"/>
      <c r="JHI416" s="5"/>
      <c r="JHJ416" s="5"/>
      <c r="JHK416" s="5"/>
      <c r="JHL416" s="5"/>
      <c r="JHM416" s="5"/>
      <c r="JHN416" s="5"/>
      <c r="JHO416" s="5"/>
      <c r="JHP416" s="5"/>
      <c r="JHQ416" s="5"/>
      <c r="JHR416" s="5"/>
      <c r="JHS416" s="5"/>
      <c r="JHT416" s="5"/>
      <c r="JHU416" s="5"/>
      <c r="JHV416" s="5"/>
      <c r="JHW416" s="5"/>
      <c r="JHX416" s="5"/>
      <c r="JHY416" s="5"/>
      <c r="JHZ416" s="5"/>
      <c r="JIA416" s="5"/>
      <c r="JIB416" s="5"/>
      <c r="JIC416" s="5"/>
      <c r="JID416" s="5"/>
      <c r="JIE416" s="5"/>
      <c r="JIF416" s="5"/>
      <c r="JIG416" s="5"/>
      <c r="JIH416" s="5"/>
      <c r="JII416" s="5"/>
      <c r="JIJ416" s="5"/>
      <c r="JIK416" s="5"/>
      <c r="JIL416" s="5"/>
      <c r="JIM416" s="5"/>
      <c r="JIN416" s="5"/>
      <c r="JIO416" s="5"/>
      <c r="JIP416" s="5"/>
      <c r="JIQ416" s="5"/>
      <c r="JIR416" s="5"/>
      <c r="JIS416" s="5"/>
      <c r="JIT416" s="5"/>
      <c r="JIU416" s="5"/>
      <c r="JIV416" s="5"/>
      <c r="JIW416" s="5"/>
      <c r="JIX416" s="5"/>
      <c r="JIY416" s="5"/>
      <c r="JIZ416" s="5"/>
      <c r="JJA416" s="5"/>
      <c r="JJB416" s="5"/>
      <c r="JJC416" s="5"/>
      <c r="JJD416" s="5"/>
      <c r="JJE416" s="5"/>
      <c r="JJF416" s="5"/>
      <c r="JJG416" s="5"/>
      <c r="JJH416" s="5"/>
      <c r="JJI416" s="5"/>
      <c r="JJJ416" s="5"/>
      <c r="JJK416" s="5"/>
      <c r="JJL416" s="5"/>
      <c r="JJM416" s="5"/>
      <c r="JJN416" s="5"/>
      <c r="JJO416" s="5"/>
      <c r="JJP416" s="5"/>
      <c r="JJQ416" s="5"/>
      <c r="JJR416" s="5"/>
      <c r="JJS416" s="5"/>
      <c r="JJT416" s="5"/>
      <c r="JJU416" s="5"/>
      <c r="JJV416" s="5"/>
      <c r="JJW416" s="5"/>
      <c r="JJX416" s="5"/>
      <c r="JJY416" s="5"/>
      <c r="JJZ416" s="5"/>
      <c r="JKA416" s="5"/>
      <c r="JKB416" s="5"/>
      <c r="JKC416" s="5"/>
      <c r="JKD416" s="5"/>
      <c r="JKE416" s="5"/>
      <c r="JKF416" s="5"/>
      <c r="JKG416" s="5"/>
      <c r="JKH416" s="5"/>
      <c r="JKI416" s="5"/>
      <c r="JKJ416" s="5"/>
      <c r="JKK416" s="5"/>
      <c r="JKL416" s="5"/>
      <c r="JKM416" s="5"/>
      <c r="JKN416" s="5"/>
      <c r="JKO416" s="5"/>
      <c r="JKP416" s="5"/>
      <c r="JKQ416" s="5"/>
      <c r="JKR416" s="5"/>
      <c r="JKS416" s="5"/>
      <c r="JKT416" s="5"/>
      <c r="JKU416" s="5"/>
      <c r="JKV416" s="5"/>
      <c r="JKW416" s="5"/>
      <c r="JKX416" s="5"/>
      <c r="JKY416" s="5"/>
      <c r="JKZ416" s="5"/>
      <c r="JLA416" s="5"/>
      <c r="JLB416" s="5"/>
      <c r="JLC416" s="5"/>
      <c r="JLD416" s="5"/>
      <c r="JLE416" s="5"/>
      <c r="JLF416" s="5"/>
      <c r="JLG416" s="5"/>
      <c r="JLH416" s="5"/>
      <c r="JLI416" s="5"/>
      <c r="JLJ416" s="5"/>
      <c r="JLK416" s="5"/>
      <c r="JLL416" s="5"/>
      <c r="JLM416" s="5"/>
      <c r="JLN416" s="5"/>
      <c r="JLO416" s="5"/>
      <c r="JLP416" s="5"/>
      <c r="JLQ416" s="5"/>
      <c r="JLR416" s="5"/>
      <c r="JLS416" s="5"/>
      <c r="JLT416" s="5"/>
      <c r="JLU416" s="5"/>
      <c r="JLV416" s="5"/>
      <c r="JLW416" s="5"/>
      <c r="JLX416" s="5"/>
      <c r="JLY416" s="5"/>
      <c r="JLZ416" s="5"/>
      <c r="JMA416" s="5"/>
      <c r="JMB416" s="5"/>
      <c r="JMC416" s="5"/>
      <c r="JMD416" s="5"/>
      <c r="JME416" s="5"/>
      <c r="JMF416" s="5"/>
      <c r="JMG416" s="5"/>
      <c r="JMH416" s="5"/>
      <c r="JMI416" s="5"/>
      <c r="JMJ416" s="5"/>
      <c r="JMK416" s="5"/>
      <c r="JML416" s="5"/>
      <c r="JMM416" s="5"/>
      <c r="JMN416" s="5"/>
      <c r="JMO416" s="5"/>
      <c r="JMP416" s="5"/>
      <c r="JMQ416" s="5"/>
      <c r="JMR416" s="5"/>
      <c r="JMS416" s="5"/>
      <c r="JMT416" s="5"/>
      <c r="JMU416" s="5"/>
      <c r="JMV416" s="5"/>
      <c r="JMW416" s="5"/>
      <c r="JMX416" s="5"/>
      <c r="JMY416" s="5"/>
      <c r="JMZ416" s="5"/>
      <c r="JNA416" s="5"/>
      <c r="JNB416" s="5"/>
      <c r="JNC416" s="5"/>
      <c r="JND416" s="5"/>
      <c r="JNE416" s="5"/>
      <c r="JNF416" s="5"/>
      <c r="JNG416" s="5"/>
      <c r="JNH416" s="5"/>
      <c r="JNI416" s="5"/>
      <c r="JNJ416" s="5"/>
      <c r="JNK416" s="5"/>
      <c r="JNL416" s="5"/>
      <c r="JNM416" s="5"/>
      <c r="JNN416" s="5"/>
      <c r="JNO416" s="5"/>
      <c r="JNP416" s="5"/>
      <c r="JNQ416" s="5"/>
      <c r="JNR416" s="5"/>
      <c r="JNS416" s="5"/>
      <c r="JNT416" s="5"/>
      <c r="JNU416" s="5"/>
      <c r="JNV416" s="5"/>
      <c r="JNW416" s="5"/>
      <c r="JNX416" s="5"/>
      <c r="JNY416" s="5"/>
      <c r="JNZ416" s="5"/>
      <c r="JOA416" s="5"/>
      <c r="JOB416" s="5"/>
      <c r="JOC416" s="5"/>
      <c r="JOD416" s="5"/>
      <c r="JOE416" s="5"/>
      <c r="JOF416" s="5"/>
      <c r="JOG416" s="5"/>
      <c r="JOH416" s="5"/>
      <c r="JOI416" s="5"/>
      <c r="JOJ416" s="5"/>
      <c r="JOK416" s="5"/>
      <c r="JOL416" s="5"/>
      <c r="JOM416" s="5"/>
      <c r="JON416" s="5"/>
      <c r="JOO416" s="5"/>
      <c r="JOP416" s="5"/>
      <c r="JOQ416" s="5"/>
      <c r="JOR416" s="5"/>
      <c r="JOS416" s="5"/>
      <c r="JOT416" s="5"/>
      <c r="JOU416" s="5"/>
      <c r="JOV416" s="5"/>
      <c r="JOW416" s="5"/>
      <c r="JOX416" s="5"/>
      <c r="JOY416" s="5"/>
      <c r="JOZ416" s="5"/>
      <c r="JPA416" s="5"/>
      <c r="JPB416" s="5"/>
      <c r="JPC416" s="5"/>
      <c r="JPD416" s="5"/>
      <c r="JPE416" s="5"/>
      <c r="JPF416" s="5"/>
      <c r="JPG416" s="5"/>
      <c r="JPH416" s="5"/>
      <c r="JPI416" s="5"/>
      <c r="JPJ416" s="5"/>
      <c r="JPK416" s="5"/>
      <c r="JPL416" s="5"/>
      <c r="JPM416" s="5"/>
      <c r="JPN416" s="5"/>
      <c r="JPO416" s="5"/>
      <c r="JPP416" s="5"/>
      <c r="JPQ416" s="5"/>
      <c r="JPR416" s="5"/>
      <c r="JPS416" s="5"/>
      <c r="JPT416" s="5"/>
      <c r="JPU416" s="5"/>
      <c r="JPV416" s="5"/>
      <c r="JPW416" s="5"/>
      <c r="JPX416" s="5"/>
      <c r="JPY416" s="5"/>
      <c r="JPZ416" s="5"/>
      <c r="JQA416" s="5"/>
      <c r="JQB416" s="5"/>
      <c r="JQC416" s="5"/>
      <c r="JQD416" s="5"/>
      <c r="JQE416" s="5"/>
      <c r="JQF416" s="5"/>
      <c r="JQG416" s="5"/>
      <c r="JQH416" s="5"/>
      <c r="JQI416" s="5"/>
      <c r="JQJ416" s="5"/>
      <c r="JQK416" s="5"/>
      <c r="JQL416" s="5"/>
      <c r="JQM416" s="5"/>
      <c r="JQN416" s="5"/>
      <c r="JQO416" s="5"/>
      <c r="JQP416" s="5"/>
      <c r="JQQ416" s="5"/>
      <c r="JQR416" s="5"/>
      <c r="JQS416" s="5"/>
      <c r="JQT416" s="5"/>
      <c r="JQU416" s="5"/>
      <c r="JQV416" s="5"/>
      <c r="JQW416" s="5"/>
      <c r="JQX416" s="5"/>
      <c r="JQY416" s="5"/>
      <c r="JQZ416" s="5"/>
      <c r="JRA416" s="5"/>
      <c r="JRB416" s="5"/>
      <c r="JRC416" s="5"/>
      <c r="JRD416" s="5"/>
      <c r="JRE416" s="5"/>
      <c r="JRF416" s="5"/>
      <c r="JRG416" s="5"/>
      <c r="JRH416" s="5"/>
      <c r="JRI416" s="5"/>
      <c r="JRJ416" s="5"/>
      <c r="JRK416" s="5"/>
      <c r="JRL416" s="5"/>
      <c r="JRM416" s="5"/>
      <c r="JRN416" s="5"/>
      <c r="JRO416" s="5"/>
      <c r="JRP416" s="5"/>
      <c r="JRQ416" s="5"/>
      <c r="JRR416" s="5"/>
      <c r="JRS416" s="5"/>
      <c r="JRT416" s="5"/>
      <c r="JRU416" s="5"/>
      <c r="JRV416" s="5"/>
      <c r="JRW416" s="5"/>
      <c r="JRX416" s="5"/>
      <c r="JRY416" s="5"/>
      <c r="JRZ416" s="5"/>
      <c r="JSA416" s="5"/>
      <c r="JSB416" s="5"/>
      <c r="JSC416" s="5"/>
      <c r="JSD416" s="5"/>
      <c r="JSE416" s="5"/>
      <c r="JSF416" s="5"/>
      <c r="JSG416" s="5"/>
      <c r="JSH416" s="5"/>
      <c r="JSI416" s="5"/>
      <c r="JSJ416" s="5"/>
      <c r="JSK416" s="5"/>
      <c r="JSL416" s="5"/>
      <c r="JSM416" s="5"/>
      <c r="JSN416" s="5"/>
      <c r="JSO416" s="5"/>
      <c r="JSP416" s="5"/>
      <c r="JSQ416" s="5"/>
      <c r="JSR416" s="5"/>
      <c r="JSS416" s="5"/>
      <c r="JST416" s="5"/>
      <c r="JSU416" s="5"/>
      <c r="JSV416" s="5"/>
      <c r="JSW416" s="5"/>
      <c r="JSX416" s="5"/>
      <c r="JSY416" s="5"/>
      <c r="JSZ416" s="5"/>
      <c r="JTA416" s="5"/>
      <c r="JTB416" s="5"/>
      <c r="JTC416" s="5"/>
      <c r="JTD416" s="5"/>
      <c r="JTE416" s="5"/>
      <c r="JTF416" s="5"/>
      <c r="JTG416" s="5"/>
      <c r="JTH416" s="5"/>
      <c r="JTI416" s="5"/>
      <c r="JTJ416" s="5"/>
      <c r="JTK416" s="5"/>
      <c r="JTL416" s="5"/>
      <c r="JTM416" s="5"/>
      <c r="JTN416" s="5"/>
      <c r="JTO416" s="5"/>
      <c r="JTP416" s="5"/>
      <c r="JTQ416" s="5"/>
      <c r="JTR416" s="5"/>
      <c r="JTS416" s="5"/>
      <c r="JTT416" s="5"/>
      <c r="JTU416" s="5"/>
      <c r="JTV416" s="5"/>
      <c r="JTW416" s="5"/>
      <c r="JTX416" s="5"/>
      <c r="JTY416" s="5"/>
      <c r="JTZ416" s="5"/>
      <c r="JUA416" s="5"/>
      <c r="JUB416" s="5"/>
      <c r="JUC416" s="5"/>
      <c r="JUD416" s="5"/>
      <c r="JUE416" s="5"/>
      <c r="JUF416" s="5"/>
      <c r="JUG416" s="5"/>
      <c r="JUH416" s="5"/>
      <c r="JUI416" s="5"/>
      <c r="JUJ416" s="5"/>
      <c r="JUK416" s="5"/>
      <c r="JUL416" s="5"/>
      <c r="JUM416" s="5"/>
      <c r="JUN416" s="5"/>
      <c r="JUO416" s="5"/>
      <c r="JUP416" s="5"/>
      <c r="JUQ416" s="5"/>
      <c r="JUR416" s="5"/>
      <c r="JUS416" s="5"/>
      <c r="JUT416" s="5"/>
      <c r="JUU416" s="5"/>
      <c r="JUV416" s="5"/>
      <c r="JUW416" s="5"/>
      <c r="JUX416" s="5"/>
      <c r="JUY416" s="5"/>
      <c r="JUZ416" s="5"/>
      <c r="JVA416" s="5"/>
      <c r="JVB416" s="5"/>
      <c r="JVC416" s="5"/>
      <c r="JVD416" s="5"/>
      <c r="JVE416" s="5"/>
      <c r="JVF416" s="5"/>
      <c r="JVG416" s="5"/>
      <c r="JVH416" s="5"/>
      <c r="JVI416" s="5"/>
      <c r="JVJ416" s="5"/>
      <c r="JVK416" s="5"/>
      <c r="JVL416" s="5"/>
      <c r="JVM416" s="5"/>
      <c r="JVN416" s="5"/>
      <c r="JVO416" s="5"/>
      <c r="JVP416" s="5"/>
      <c r="JVQ416" s="5"/>
      <c r="JVR416" s="5"/>
      <c r="JVS416" s="5"/>
      <c r="JVT416" s="5"/>
      <c r="JVU416" s="5"/>
      <c r="JVV416" s="5"/>
      <c r="JVW416" s="5"/>
      <c r="JVX416" s="5"/>
      <c r="JVY416" s="5"/>
      <c r="JVZ416" s="5"/>
      <c r="JWA416" s="5"/>
      <c r="JWB416" s="5"/>
      <c r="JWC416" s="5"/>
      <c r="JWD416" s="5"/>
      <c r="JWE416" s="5"/>
      <c r="JWF416" s="5"/>
      <c r="JWG416" s="5"/>
      <c r="JWH416" s="5"/>
      <c r="JWI416" s="5"/>
      <c r="JWJ416" s="5"/>
      <c r="JWK416" s="5"/>
      <c r="JWL416" s="5"/>
      <c r="JWM416" s="5"/>
      <c r="JWN416" s="5"/>
      <c r="JWO416" s="5"/>
      <c r="JWP416" s="5"/>
      <c r="JWQ416" s="5"/>
      <c r="JWR416" s="5"/>
      <c r="JWS416" s="5"/>
      <c r="JWT416" s="5"/>
      <c r="JWU416" s="5"/>
      <c r="JWV416" s="5"/>
      <c r="JWW416" s="5"/>
      <c r="JWX416" s="5"/>
      <c r="JWY416" s="5"/>
      <c r="JWZ416" s="5"/>
      <c r="JXA416" s="5"/>
      <c r="JXB416" s="5"/>
      <c r="JXC416" s="5"/>
      <c r="JXD416" s="5"/>
      <c r="JXE416" s="5"/>
      <c r="JXF416" s="5"/>
      <c r="JXG416" s="5"/>
      <c r="JXH416" s="5"/>
      <c r="JXI416" s="5"/>
      <c r="JXJ416" s="5"/>
      <c r="JXK416" s="5"/>
      <c r="JXL416" s="5"/>
      <c r="JXM416" s="5"/>
      <c r="JXN416" s="5"/>
      <c r="JXO416" s="5"/>
      <c r="JXP416" s="5"/>
      <c r="JXQ416" s="5"/>
      <c r="JXR416" s="5"/>
      <c r="JXS416" s="5"/>
      <c r="JXT416" s="5"/>
      <c r="JXU416" s="5"/>
      <c r="JXV416" s="5"/>
      <c r="JXW416" s="5"/>
      <c r="JXX416" s="5"/>
      <c r="JXY416" s="5"/>
      <c r="JXZ416" s="5"/>
      <c r="JYA416" s="5"/>
      <c r="JYB416" s="5"/>
      <c r="JYC416" s="5"/>
      <c r="JYD416" s="5"/>
      <c r="JYE416" s="5"/>
      <c r="JYF416" s="5"/>
      <c r="JYG416" s="5"/>
      <c r="JYH416" s="5"/>
      <c r="JYI416" s="5"/>
      <c r="JYJ416" s="5"/>
      <c r="JYK416" s="5"/>
      <c r="JYL416" s="5"/>
      <c r="JYM416" s="5"/>
      <c r="JYN416" s="5"/>
      <c r="JYO416" s="5"/>
      <c r="JYP416" s="5"/>
      <c r="JYQ416" s="5"/>
      <c r="JYR416" s="5"/>
      <c r="JYS416" s="5"/>
      <c r="JYT416" s="5"/>
      <c r="JYU416" s="5"/>
      <c r="JYV416" s="5"/>
      <c r="JYW416" s="5"/>
      <c r="JYX416" s="5"/>
      <c r="JYY416" s="5"/>
      <c r="JYZ416" s="5"/>
      <c r="JZA416" s="5"/>
      <c r="JZB416" s="5"/>
      <c r="JZC416" s="5"/>
      <c r="JZD416" s="5"/>
      <c r="JZE416" s="5"/>
      <c r="JZF416" s="5"/>
      <c r="JZG416" s="5"/>
      <c r="JZH416" s="5"/>
      <c r="JZI416" s="5"/>
      <c r="JZJ416" s="5"/>
      <c r="JZK416" s="5"/>
      <c r="JZL416" s="5"/>
      <c r="JZM416" s="5"/>
      <c r="JZN416" s="5"/>
      <c r="JZO416" s="5"/>
      <c r="JZP416" s="5"/>
      <c r="JZQ416" s="5"/>
      <c r="JZR416" s="5"/>
      <c r="JZS416" s="5"/>
      <c r="JZT416" s="5"/>
      <c r="JZU416" s="5"/>
      <c r="JZV416" s="5"/>
      <c r="JZW416" s="5"/>
      <c r="JZX416" s="5"/>
      <c r="JZY416" s="5"/>
      <c r="JZZ416" s="5"/>
      <c r="KAA416" s="5"/>
      <c r="KAB416" s="5"/>
      <c r="KAC416" s="5"/>
      <c r="KAD416" s="5"/>
      <c r="KAE416" s="5"/>
      <c r="KAF416" s="5"/>
      <c r="KAG416" s="5"/>
      <c r="KAH416" s="5"/>
      <c r="KAI416" s="5"/>
      <c r="KAJ416" s="5"/>
      <c r="KAK416" s="5"/>
      <c r="KAL416" s="5"/>
      <c r="KAM416" s="5"/>
      <c r="KAN416" s="5"/>
      <c r="KAO416" s="5"/>
      <c r="KAP416" s="5"/>
      <c r="KAQ416" s="5"/>
      <c r="KAR416" s="5"/>
      <c r="KAS416" s="5"/>
      <c r="KAT416" s="5"/>
      <c r="KAU416" s="5"/>
      <c r="KAV416" s="5"/>
      <c r="KAW416" s="5"/>
      <c r="KAX416" s="5"/>
      <c r="KAY416" s="5"/>
      <c r="KAZ416" s="5"/>
      <c r="KBA416" s="5"/>
      <c r="KBB416" s="5"/>
      <c r="KBC416" s="5"/>
      <c r="KBD416" s="5"/>
      <c r="KBE416" s="5"/>
      <c r="KBF416" s="5"/>
      <c r="KBG416" s="5"/>
      <c r="KBH416" s="5"/>
      <c r="KBI416" s="5"/>
      <c r="KBJ416" s="5"/>
      <c r="KBK416" s="5"/>
      <c r="KBL416" s="5"/>
      <c r="KBM416" s="5"/>
      <c r="KBN416" s="5"/>
      <c r="KBO416" s="5"/>
      <c r="KBP416" s="5"/>
      <c r="KBQ416" s="5"/>
      <c r="KBR416" s="5"/>
      <c r="KBS416" s="5"/>
      <c r="KBT416" s="5"/>
      <c r="KBU416" s="5"/>
      <c r="KBV416" s="5"/>
      <c r="KBW416" s="5"/>
      <c r="KBX416" s="5"/>
      <c r="KBY416" s="5"/>
      <c r="KBZ416" s="5"/>
      <c r="KCA416" s="5"/>
      <c r="KCB416" s="5"/>
      <c r="KCC416" s="5"/>
      <c r="KCD416" s="5"/>
      <c r="KCE416" s="5"/>
      <c r="KCF416" s="5"/>
      <c r="KCG416" s="5"/>
      <c r="KCH416" s="5"/>
      <c r="KCI416" s="5"/>
      <c r="KCJ416" s="5"/>
      <c r="KCK416" s="5"/>
      <c r="KCL416" s="5"/>
      <c r="KCM416" s="5"/>
      <c r="KCN416" s="5"/>
      <c r="KCO416" s="5"/>
      <c r="KCP416" s="5"/>
      <c r="KCQ416" s="5"/>
      <c r="KCR416" s="5"/>
      <c r="KCS416" s="5"/>
      <c r="KCT416" s="5"/>
      <c r="KCU416" s="5"/>
      <c r="KCV416" s="5"/>
      <c r="KCW416" s="5"/>
      <c r="KCX416" s="5"/>
      <c r="KCY416" s="5"/>
      <c r="KCZ416" s="5"/>
      <c r="KDA416" s="5"/>
      <c r="KDB416" s="5"/>
      <c r="KDC416" s="5"/>
      <c r="KDD416" s="5"/>
      <c r="KDE416" s="5"/>
      <c r="KDF416" s="5"/>
      <c r="KDG416" s="5"/>
      <c r="KDH416" s="5"/>
      <c r="KDI416" s="5"/>
      <c r="KDJ416" s="5"/>
      <c r="KDK416" s="5"/>
      <c r="KDL416" s="5"/>
      <c r="KDM416" s="5"/>
      <c r="KDN416" s="5"/>
      <c r="KDO416" s="5"/>
      <c r="KDP416" s="5"/>
      <c r="KDQ416" s="5"/>
      <c r="KDR416" s="5"/>
      <c r="KDS416" s="5"/>
      <c r="KDT416" s="5"/>
      <c r="KDU416" s="5"/>
      <c r="KDV416" s="5"/>
      <c r="KDW416" s="5"/>
      <c r="KDX416" s="5"/>
      <c r="KDY416" s="5"/>
      <c r="KDZ416" s="5"/>
      <c r="KEA416" s="5"/>
      <c r="KEB416" s="5"/>
      <c r="KEC416" s="5"/>
      <c r="KED416" s="5"/>
      <c r="KEE416" s="5"/>
      <c r="KEF416" s="5"/>
      <c r="KEG416" s="5"/>
      <c r="KEH416" s="5"/>
      <c r="KEI416" s="5"/>
      <c r="KEJ416" s="5"/>
      <c r="KEK416" s="5"/>
      <c r="KEL416" s="5"/>
      <c r="KEM416" s="5"/>
      <c r="KEN416" s="5"/>
      <c r="KEO416" s="5"/>
      <c r="KEP416" s="5"/>
      <c r="KEQ416" s="5"/>
      <c r="KER416" s="5"/>
      <c r="KES416" s="5"/>
      <c r="KET416" s="5"/>
      <c r="KEU416" s="5"/>
      <c r="KEV416" s="5"/>
      <c r="KEW416" s="5"/>
      <c r="KEX416" s="5"/>
      <c r="KEY416" s="5"/>
      <c r="KEZ416" s="5"/>
      <c r="KFA416" s="5"/>
      <c r="KFB416" s="5"/>
      <c r="KFC416" s="5"/>
      <c r="KFD416" s="5"/>
      <c r="KFE416" s="5"/>
      <c r="KFF416" s="5"/>
      <c r="KFG416" s="5"/>
      <c r="KFH416" s="5"/>
      <c r="KFI416" s="5"/>
      <c r="KFJ416" s="5"/>
      <c r="KFK416" s="5"/>
      <c r="KFL416" s="5"/>
      <c r="KFM416" s="5"/>
      <c r="KFN416" s="5"/>
      <c r="KFO416" s="5"/>
      <c r="KFP416" s="5"/>
      <c r="KFQ416" s="5"/>
      <c r="KFR416" s="5"/>
      <c r="KFS416" s="5"/>
      <c r="KFT416" s="5"/>
      <c r="KFU416" s="5"/>
      <c r="KFV416" s="5"/>
      <c r="KFW416" s="5"/>
      <c r="KFX416" s="5"/>
      <c r="KFY416" s="5"/>
      <c r="KFZ416" s="5"/>
      <c r="KGA416" s="5"/>
      <c r="KGB416" s="5"/>
      <c r="KGC416" s="5"/>
      <c r="KGD416" s="5"/>
      <c r="KGE416" s="5"/>
      <c r="KGF416" s="5"/>
      <c r="KGG416" s="5"/>
      <c r="KGH416" s="5"/>
      <c r="KGI416" s="5"/>
      <c r="KGJ416" s="5"/>
      <c r="KGK416" s="5"/>
      <c r="KGL416" s="5"/>
      <c r="KGM416" s="5"/>
      <c r="KGN416" s="5"/>
      <c r="KGO416" s="5"/>
      <c r="KGP416" s="5"/>
      <c r="KGQ416" s="5"/>
      <c r="KGR416" s="5"/>
      <c r="KGS416" s="5"/>
      <c r="KGT416" s="5"/>
      <c r="KGU416" s="5"/>
      <c r="KGV416" s="5"/>
      <c r="KGW416" s="5"/>
      <c r="KGX416" s="5"/>
      <c r="KGY416" s="5"/>
      <c r="KGZ416" s="5"/>
      <c r="KHA416" s="5"/>
      <c r="KHB416" s="5"/>
      <c r="KHC416" s="5"/>
      <c r="KHD416" s="5"/>
      <c r="KHE416" s="5"/>
      <c r="KHF416" s="5"/>
      <c r="KHG416" s="5"/>
      <c r="KHH416" s="5"/>
      <c r="KHI416" s="5"/>
      <c r="KHJ416" s="5"/>
      <c r="KHK416" s="5"/>
      <c r="KHL416" s="5"/>
      <c r="KHM416" s="5"/>
      <c r="KHN416" s="5"/>
      <c r="KHO416" s="5"/>
      <c r="KHP416" s="5"/>
      <c r="KHQ416" s="5"/>
      <c r="KHR416" s="5"/>
      <c r="KHS416" s="5"/>
      <c r="KHT416" s="5"/>
      <c r="KHU416" s="5"/>
      <c r="KHV416" s="5"/>
      <c r="KHW416" s="5"/>
      <c r="KHX416" s="5"/>
      <c r="KHY416" s="5"/>
      <c r="KHZ416" s="5"/>
      <c r="KIA416" s="5"/>
      <c r="KIB416" s="5"/>
      <c r="KIC416" s="5"/>
      <c r="KID416" s="5"/>
      <c r="KIE416" s="5"/>
      <c r="KIF416" s="5"/>
      <c r="KIG416" s="5"/>
      <c r="KIH416" s="5"/>
      <c r="KII416" s="5"/>
      <c r="KIJ416" s="5"/>
      <c r="KIK416" s="5"/>
      <c r="KIL416" s="5"/>
      <c r="KIM416" s="5"/>
      <c r="KIN416" s="5"/>
      <c r="KIO416" s="5"/>
      <c r="KIP416" s="5"/>
      <c r="KIQ416" s="5"/>
      <c r="KIR416" s="5"/>
      <c r="KIS416" s="5"/>
      <c r="KIT416" s="5"/>
      <c r="KIU416" s="5"/>
      <c r="KIV416" s="5"/>
      <c r="KIW416" s="5"/>
      <c r="KIX416" s="5"/>
      <c r="KIY416" s="5"/>
      <c r="KIZ416" s="5"/>
      <c r="KJA416" s="5"/>
      <c r="KJB416" s="5"/>
      <c r="KJC416" s="5"/>
      <c r="KJD416" s="5"/>
      <c r="KJE416" s="5"/>
      <c r="KJF416" s="5"/>
      <c r="KJG416" s="5"/>
      <c r="KJH416" s="5"/>
      <c r="KJI416" s="5"/>
      <c r="KJJ416" s="5"/>
      <c r="KJK416" s="5"/>
      <c r="KJL416" s="5"/>
      <c r="KJM416" s="5"/>
      <c r="KJN416" s="5"/>
      <c r="KJO416" s="5"/>
      <c r="KJP416" s="5"/>
      <c r="KJQ416" s="5"/>
      <c r="KJR416" s="5"/>
      <c r="KJS416" s="5"/>
      <c r="KJT416" s="5"/>
      <c r="KJU416" s="5"/>
      <c r="KJV416" s="5"/>
      <c r="KJW416" s="5"/>
      <c r="KJX416" s="5"/>
      <c r="KJY416" s="5"/>
      <c r="KJZ416" s="5"/>
      <c r="KKA416" s="5"/>
      <c r="KKB416" s="5"/>
      <c r="KKC416" s="5"/>
      <c r="KKD416" s="5"/>
      <c r="KKE416" s="5"/>
      <c r="KKF416" s="5"/>
      <c r="KKG416" s="5"/>
      <c r="KKH416" s="5"/>
      <c r="KKI416" s="5"/>
      <c r="KKJ416" s="5"/>
      <c r="KKK416" s="5"/>
      <c r="KKL416" s="5"/>
      <c r="KKM416" s="5"/>
      <c r="KKN416" s="5"/>
      <c r="KKO416" s="5"/>
      <c r="KKP416" s="5"/>
      <c r="KKQ416" s="5"/>
      <c r="KKR416" s="5"/>
      <c r="KKS416" s="5"/>
      <c r="KKT416" s="5"/>
      <c r="KKU416" s="5"/>
      <c r="KKV416" s="5"/>
      <c r="KKW416" s="5"/>
      <c r="KKX416" s="5"/>
      <c r="KKY416" s="5"/>
      <c r="KKZ416" s="5"/>
      <c r="KLA416" s="5"/>
      <c r="KLB416" s="5"/>
      <c r="KLC416" s="5"/>
      <c r="KLD416" s="5"/>
      <c r="KLE416" s="5"/>
      <c r="KLF416" s="5"/>
      <c r="KLG416" s="5"/>
      <c r="KLH416" s="5"/>
      <c r="KLI416" s="5"/>
      <c r="KLJ416" s="5"/>
      <c r="KLK416" s="5"/>
      <c r="KLL416" s="5"/>
      <c r="KLM416" s="5"/>
      <c r="KLN416" s="5"/>
      <c r="KLO416" s="5"/>
      <c r="KLP416" s="5"/>
      <c r="KLQ416" s="5"/>
      <c r="KLR416" s="5"/>
      <c r="KLS416" s="5"/>
      <c r="KLT416" s="5"/>
      <c r="KLU416" s="5"/>
      <c r="KLV416" s="5"/>
      <c r="KLW416" s="5"/>
      <c r="KLX416" s="5"/>
      <c r="KLY416" s="5"/>
      <c r="KLZ416" s="5"/>
      <c r="KMA416" s="5"/>
      <c r="KMB416" s="5"/>
      <c r="KMC416" s="5"/>
      <c r="KMD416" s="5"/>
      <c r="KME416" s="5"/>
      <c r="KMF416" s="5"/>
      <c r="KMG416" s="5"/>
      <c r="KMH416" s="5"/>
      <c r="KMI416" s="5"/>
      <c r="KMJ416" s="5"/>
      <c r="KMK416" s="5"/>
      <c r="KML416" s="5"/>
      <c r="KMM416" s="5"/>
      <c r="KMN416" s="5"/>
      <c r="KMO416" s="5"/>
      <c r="KMP416" s="5"/>
      <c r="KMQ416" s="5"/>
      <c r="KMR416" s="5"/>
      <c r="KMS416" s="5"/>
      <c r="KMT416" s="5"/>
      <c r="KMU416" s="5"/>
      <c r="KMV416" s="5"/>
      <c r="KMW416" s="5"/>
      <c r="KMX416" s="5"/>
      <c r="KMY416" s="5"/>
      <c r="KMZ416" s="5"/>
      <c r="KNA416" s="5"/>
      <c r="KNB416" s="5"/>
      <c r="KNC416" s="5"/>
      <c r="KND416" s="5"/>
      <c r="KNE416" s="5"/>
      <c r="KNF416" s="5"/>
      <c r="KNG416" s="5"/>
      <c r="KNH416" s="5"/>
      <c r="KNI416" s="5"/>
      <c r="KNJ416" s="5"/>
      <c r="KNK416" s="5"/>
      <c r="KNL416" s="5"/>
      <c r="KNM416" s="5"/>
      <c r="KNN416" s="5"/>
      <c r="KNO416" s="5"/>
      <c r="KNP416" s="5"/>
      <c r="KNQ416" s="5"/>
      <c r="KNR416" s="5"/>
      <c r="KNS416" s="5"/>
      <c r="KNT416" s="5"/>
      <c r="KNU416" s="5"/>
      <c r="KNV416" s="5"/>
      <c r="KNW416" s="5"/>
      <c r="KNX416" s="5"/>
      <c r="KNY416" s="5"/>
      <c r="KNZ416" s="5"/>
      <c r="KOA416" s="5"/>
      <c r="KOB416" s="5"/>
      <c r="KOC416" s="5"/>
      <c r="KOD416" s="5"/>
      <c r="KOE416" s="5"/>
      <c r="KOF416" s="5"/>
      <c r="KOG416" s="5"/>
      <c r="KOH416" s="5"/>
      <c r="KOI416" s="5"/>
      <c r="KOJ416" s="5"/>
      <c r="KOK416" s="5"/>
      <c r="KOL416" s="5"/>
      <c r="KOM416" s="5"/>
      <c r="KON416" s="5"/>
      <c r="KOO416" s="5"/>
      <c r="KOP416" s="5"/>
      <c r="KOQ416" s="5"/>
      <c r="KOR416" s="5"/>
      <c r="KOS416" s="5"/>
      <c r="KOT416" s="5"/>
      <c r="KOU416" s="5"/>
      <c r="KOV416" s="5"/>
      <c r="KOW416" s="5"/>
      <c r="KOX416" s="5"/>
      <c r="KOY416" s="5"/>
      <c r="KOZ416" s="5"/>
      <c r="KPA416" s="5"/>
      <c r="KPB416" s="5"/>
      <c r="KPC416" s="5"/>
      <c r="KPD416" s="5"/>
      <c r="KPE416" s="5"/>
      <c r="KPF416" s="5"/>
      <c r="KPG416" s="5"/>
      <c r="KPH416" s="5"/>
      <c r="KPI416" s="5"/>
      <c r="KPJ416" s="5"/>
      <c r="KPK416" s="5"/>
      <c r="KPL416" s="5"/>
      <c r="KPM416" s="5"/>
      <c r="KPN416" s="5"/>
      <c r="KPO416" s="5"/>
      <c r="KPP416" s="5"/>
      <c r="KPQ416" s="5"/>
      <c r="KPR416" s="5"/>
      <c r="KPS416" s="5"/>
      <c r="KPT416" s="5"/>
      <c r="KPU416" s="5"/>
      <c r="KPV416" s="5"/>
      <c r="KPW416" s="5"/>
      <c r="KPX416" s="5"/>
      <c r="KPY416" s="5"/>
      <c r="KPZ416" s="5"/>
      <c r="KQA416" s="5"/>
      <c r="KQB416" s="5"/>
      <c r="KQC416" s="5"/>
      <c r="KQD416" s="5"/>
      <c r="KQE416" s="5"/>
      <c r="KQF416" s="5"/>
      <c r="KQG416" s="5"/>
      <c r="KQH416" s="5"/>
      <c r="KQI416" s="5"/>
      <c r="KQJ416" s="5"/>
      <c r="KQK416" s="5"/>
      <c r="KQL416" s="5"/>
      <c r="KQM416" s="5"/>
      <c r="KQN416" s="5"/>
      <c r="KQO416" s="5"/>
      <c r="KQP416" s="5"/>
      <c r="KQQ416" s="5"/>
      <c r="KQR416" s="5"/>
      <c r="KQS416" s="5"/>
      <c r="KQT416" s="5"/>
      <c r="KQU416" s="5"/>
      <c r="KQV416" s="5"/>
      <c r="KQW416" s="5"/>
      <c r="KQX416" s="5"/>
      <c r="KQY416" s="5"/>
      <c r="KQZ416" s="5"/>
      <c r="KRA416" s="5"/>
      <c r="KRB416" s="5"/>
      <c r="KRC416" s="5"/>
      <c r="KRD416" s="5"/>
      <c r="KRE416" s="5"/>
      <c r="KRF416" s="5"/>
      <c r="KRG416" s="5"/>
      <c r="KRH416" s="5"/>
      <c r="KRI416" s="5"/>
      <c r="KRJ416" s="5"/>
      <c r="KRK416" s="5"/>
      <c r="KRL416" s="5"/>
      <c r="KRM416" s="5"/>
      <c r="KRN416" s="5"/>
      <c r="KRO416" s="5"/>
      <c r="KRP416" s="5"/>
      <c r="KRQ416" s="5"/>
      <c r="KRR416" s="5"/>
      <c r="KRS416" s="5"/>
      <c r="KRT416" s="5"/>
      <c r="KRU416" s="5"/>
      <c r="KRV416" s="5"/>
      <c r="KRW416" s="5"/>
      <c r="KRX416" s="5"/>
      <c r="KRY416" s="5"/>
      <c r="KRZ416" s="5"/>
      <c r="KSA416" s="5"/>
      <c r="KSB416" s="5"/>
      <c r="KSC416" s="5"/>
      <c r="KSD416" s="5"/>
      <c r="KSE416" s="5"/>
      <c r="KSF416" s="5"/>
      <c r="KSG416" s="5"/>
      <c r="KSH416" s="5"/>
      <c r="KSI416" s="5"/>
      <c r="KSJ416" s="5"/>
      <c r="KSK416" s="5"/>
      <c r="KSL416" s="5"/>
      <c r="KSM416" s="5"/>
      <c r="KSN416" s="5"/>
      <c r="KSO416" s="5"/>
      <c r="KSP416" s="5"/>
      <c r="KSQ416" s="5"/>
      <c r="KSR416" s="5"/>
      <c r="KSS416" s="5"/>
      <c r="KST416" s="5"/>
      <c r="KSU416" s="5"/>
      <c r="KSV416" s="5"/>
      <c r="KSW416" s="5"/>
      <c r="KSX416" s="5"/>
      <c r="KSY416" s="5"/>
      <c r="KSZ416" s="5"/>
      <c r="KTA416" s="5"/>
      <c r="KTB416" s="5"/>
      <c r="KTC416" s="5"/>
      <c r="KTD416" s="5"/>
      <c r="KTE416" s="5"/>
      <c r="KTF416" s="5"/>
      <c r="KTG416" s="5"/>
      <c r="KTH416" s="5"/>
      <c r="KTI416" s="5"/>
      <c r="KTJ416" s="5"/>
      <c r="KTK416" s="5"/>
      <c r="KTL416" s="5"/>
      <c r="KTM416" s="5"/>
      <c r="KTN416" s="5"/>
      <c r="KTO416" s="5"/>
      <c r="KTP416" s="5"/>
      <c r="KTQ416" s="5"/>
      <c r="KTR416" s="5"/>
      <c r="KTS416" s="5"/>
      <c r="KTT416" s="5"/>
      <c r="KTU416" s="5"/>
      <c r="KTV416" s="5"/>
      <c r="KTW416" s="5"/>
      <c r="KTX416" s="5"/>
      <c r="KTY416" s="5"/>
      <c r="KTZ416" s="5"/>
      <c r="KUA416" s="5"/>
      <c r="KUB416" s="5"/>
      <c r="KUC416" s="5"/>
      <c r="KUD416" s="5"/>
      <c r="KUE416" s="5"/>
      <c r="KUF416" s="5"/>
      <c r="KUG416" s="5"/>
      <c r="KUH416" s="5"/>
      <c r="KUI416" s="5"/>
      <c r="KUJ416" s="5"/>
      <c r="KUK416" s="5"/>
      <c r="KUL416" s="5"/>
      <c r="KUM416" s="5"/>
      <c r="KUN416" s="5"/>
      <c r="KUO416" s="5"/>
      <c r="KUP416" s="5"/>
      <c r="KUQ416" s="5"/>
      <c r="KUR416" s="5"/>
      <c r="KUS416" s="5"/>
      <c r="KUT416" s="5"/>
      <c r="KUU416" s="5"/>
      <c r="KUV416" s="5"/>
      <c r="KUW416" s="5"/>
      <c r="KUX416" s="5"/>
      <c r="KUY416" s="5"/>
      <c r="KUZ416" s="5"/>
      <c r="KVA416" s="5"/>
      <c r="KVB416" s="5"/>
      <c r="KVC416" s="5"/>
      <c r="KVD416" s="5"/>
      <c r="KVE416" s="5"/>
      <c r="KVF416" s="5"/>
      <c r="KVG416" s="5"/>
      <c r="KVH416" s="5"/>
      <c r="KVI416" s="5"/>
      <c r="KVJ416" s="5"/>
      <c r="KVK416" s="5"/>
      <c r="KVL416" s="5"/>
      <c r="KVM416" s="5"/>
      <c r="KVN416" s="5"/>
      <c r="KVO416" s="5"/>
      <c r="KVP416" s="5"/>
      <c r="KVQ416" s="5"/>
      <c r="KVR416" s="5"/>
      <c r="KVS416" s="5"/>
      <c r="KVT416" s="5"/>
      <c r="KVU416" s="5"/>
      <c r="KVV416" s="5"/>
      <c r="KVW416" s="5"/>
      <c r="KVX416" s="5"/>
      <c r="KVY416" s="5"/>
      <c r="KVZ416" s="5"/>
      <c r="KWA416" s="5"/>
      <c r="KWB416" s="5"/>
      <c r="KWC416" s="5"/>
      <c r="KWD416" s="5"/>
      <c r="KWE416" s="5"/>
      <c r="KWF416" s="5"/>
      <c r="KWG416" s="5"/>
      <c r="KWH416" s="5"/>
      <c r="KWI416" s="5"/>
      <c r="KWJ416" s="5"/>
      <c r="KWK416" s="5"/>
      <c r="KWL416" s="5"/>
      <c r="KWM416" s="5"/>
      <c r="KWN416" s="5"/>
      <c r="KWO416" s="5"/>
      <c r="KWP416" s="5"/>
      <c r="KWQ416" s="5"/>
      <c r="KWR416" s="5"/>
      <c r="KWS416" s="5"/>
      <c r="KWT416" s="5"/>
      <c r="KWU416" s="5"/>
      <c r="KWV416" s="5"/>
      <c r="KWW416" s="5"/>
      <c r="KWX416" s="5"/>
      <c r="KWY416" s="5"/>
      <c r="KWZ416" s="5"/>
      <c r="KXA416" s="5"/>
      <c r="KXB416" s="5"/>
      <c r="KXC416" s="5"/>
      <c r="KXD416" s="5"/>
      <c r="KXE416" s="5"/>
      <c r="KXF416" s="5"/>
      <c r="KXG416" s="5"/>
      <c r="KXH416" s="5"/>
      <c r="KXI416" s="5"/>
      <c r="KXJ416" s="5"/>
      <c r="KXK416" s="5"/>
      <c r="KXL416" s="5"/>
      <c r="KXM416" s="5"/>
      <c r="KXN416" s="5"/>
      <c r="KXO416" s="5"/>
      <c r="KXP416" s="5"/>
      <c r="KXQ416" s="5"/>
      <c r="KXR416" s="5"/>
      <c r="KXS416" s="5"/>
      <c r="KXT416" s="5"/>
      <c r="KXU416" s="5"/>
      <c r="KXV416" s="5"/>
      <c r="KXW416" s="5"/>
      <c r="KXX416" s="5"/>
      <c r="KXY416" s="5"/>
      <c r="KXZ416" s="5"/>
      <c r="KYA416" s="5"/>
      <c r="KYB416" s="5"/>
      <c r="KYC416" s="5"/>
      <c r="KYD416" s="5"/>
      <c r="KYE416" s="5"/>
      <c r="KYF416" s="5"/>
      <c r="KYG416" s="5"/>
      <c r="KYH416" s="5"/>
      <c r="KYI416" s="5"/>
      <c r="KYJ416" s="5"/>
      <c r="KYK416" s="5"/>
      <c r="KYL416" s="5"/>
      <c r="KYM416" s="5"/>
      <c r="KYN416" s="5"/>
      <c r="KYO416" s="5"/>
      <c r="KYP416" s="5"/>
      <c r="KYQ416" s="5"/>
      <c r="KYR416" s="5"/>
      <c r="KYS416" s="5"/>
      <c r="KYT416" s="5"/>
      <c r="KYU416" s="5"/>
      <c r="KYV416" s="5"/>
      <c r="KYW416" s="5"/>
      <c r="KYX416" s="5"/>
      <c r="KYY416" s="5"/>
      <c r="KYZ416" s="5"/>
      <c r="KZA416" s="5"/>
      <c r="KZB416" s="5"/>
      <c r="KZC416" s="5"/>
      <c r="KZD416" s="5"/>
      <c r="KZE416" s="5"/>
      <c r="KZF416" s="5"/>
      <c r="KZG416" s="5"/>
      <c r="KZH416" s="5"/>
      <c r="KZI416" s="5"/>
      <c r="KZJ416" s="5"/>
      <c r="KZK416" s="5"/>
      <c r="KZL416" s="5"/>
      <c r="KZM416" s="5"/>
      <c r="KZN416" s="5"/>
      <c r="KZO416" s="5"/>
      <c r="KZP416" s="5"/>
      <c r="KZQ416" s="5"/>
      <c r="KZR416" s="5"/>
      <c r="KZS416" s="5"/>
      <c r="KZT416" s="5"/>
      <c r="KZU416" s="5"/>
      <c r="KZV416" s="5"/>
      <c r="KZW416" s="5"/>
      <c r="KZX416" s="5"/>
      <c r="KZY416" s="5"/>
      <c r="KZZ416" s="5"/>
      <c r="LAA416" s="5"/>
      <c r="LAB416" s="5"/>
      <c r="LAC416" s="5"/>
      <c r="LAD416" s="5"/>
      <c r="LAE416" s="5"/>
      <c r="LAF416" s="5"/>
      <c r="LAG416" s="5"/>
      <c r="LAH416" s="5"/>
      <c r="LAI416" s="5"/>
      <c r="LAJ416" s="5"/>
      <c r="LAK416" s="5"/>
      <c r="LAL416" s="5"/>
      <c r="LAM416" s="5"/>
      <c r="LAN416" s="5"/>
      <c r="LAO416" s="5"/>
      <c r="LAP416" s="5"/>
      <c r="LAQ416" s="5"/>
      <c r="LAR416" s="5"/>
      <c r="LAS416" s="5"/>
      <c r="LAT416" s="5"/>
      <c r="LAU416" s="5"/>
      <c r="LAV416" s="5"/>
      <c r="LAW416" s="5"/>
      <c r="LAX416" s="5"/>
      <c r="LAY416" s="5"/>
      <c r="LAZ416" s="5"/>
      <c r="LBA416" s="5"/>
      <c r="LBB416" s="5"/>
      <c r="LBC416" s="5"/>
      <c r="LBD416" s="5"/>
      <c r="LBE416" s="5"/>
      <c r="LBF416" s="5"/>
      <c r="LBG416" s="5"/>
      <c r="LBH416" s="5"/>
      <c r="LBI416" s="5"/>
      <c r="LBJ416" s="5"/>
      <c r="LBK416" s="5"/>
      <c r="LBL416" s="5"/>
      <c r="LBM416" s="5"/>
      <c r="LBN416" s="5"/>
      <c r="LBO416" s="5"/>
      <c r="LBP416" s="5"/>
      <c r="LBQ416" s="5"/>
      <c r="LBR416" s="5"/>
      <c r="LBS416" s="5"/>
      <c r="LBT416" s="5"/>
      <c r="LBU416" s="5"/>
      <c r="LBV416" s="5"/>
      <c r="LBW416" s="5"/>
      <c r="LBX416" s="5"/>
      <c r="LBY416" s="5"/>
      <c r="LBZ416" s="5"/>
      <c r="LCA416" s="5"/>
      <c r="LCB416" s="5"/>
      <c r="LCC416" s="5"/>
      <c r="LCD416" s="5"/>
      <c r="LCE416" s="5"/>
      <c r="LCF416" s="5"/>
      <c r="LCG416" s="5"/>
      <c r="LCH416" s="5"/>
      <c r="LCI416" s="5"/>
      <c r="LCJ416" s="5"/>
      <c r="LCK416" s="5"/>
      <c r="LCL416" s="5"/>
      <c r="LCM416" s="5"/>
      <c r="LCN416" s="5"/>
      <c r="LCO416" s="5"/>
      <c r="LCP416" s="5"/>
      <c r="LCQ416" s="5"/>
      <c r="LCR416" s="5"/>
      <c r="LCS416" s="5"/>
      <c r="LCT416" s="5"/>
      <c r="LCU416" s="5"/>
      <c r="LCV416" s="5"/>
      <c r="LCW416" s="5"/>
      <c r="LCX416" s="5"/>
      <c r="LCY416" s="5"/>
      <c r="LCZ416" s="5"/>
      <c r="LDA416" s="5"/>
      <c r="LDB416" s="5"/>
      <c r="LDC416" s="5"/>
      <c r="LDD416" s="5"/>
      <c r="LDE416" s="5"/>
      <c r="LDF416" s="5"/>
      <c r="LDG416" s="5"/>
      <c r="LDH416" s="5"/>
      <c r="LDI416" s="5"/>
      <c r="LDJ416" s="5"/>
      <c r="LDK416" s="5"/>
      <c r="LDL416" s="5"/>
      <c r="LDM416" s="5"/>
      <c r="LDN416" s="5"/>
      <c r="LDO416" s="5"/>
      <c r="LDP416" s="5"/>
      <c r="LDQ416" s="5"/>
      <c r="LDR416" s="5"/>
      <c r="LDS416" s="5"/>
      <c r="LDT416" s="5"/>
      <c r="LDU416" s="5"/>
      <c r="LDV416" s="5"/>
      <c r="LDW416" s="5"/>
      <c r="LDX416" s="5"/>
      <c r="LDY416" s="5"/>
      <c r="LDZ416" s="5"/>
      <c r="LEA416" s="5"/>
      <c r="LEB416" s="5"/>
      <c r="LEC416" s="5"/>
      <c r="LED416" s="5"/>
      <c r="LEE416" s="5"/>
      <c r="LEF416" s="5"/>
      <c r="LEG416" s="5"/>
      <c r="LEH416" s="5"/>
      <c r="LEI416" s="5"/>
      <c r="LEJ416" s="5"/>
      <c r="LEK416" s="5"/>
      <c r="LEL416" s="5"/>
      <c r="LEM416" s="5"/>
      <c r="LEN416" s="5"/>
      <c r="LEO416" s="5"/>
      <c r="LEP416" s="5"/>
      <c r="LEQ416" s="5"/>
      <c r="LER416" s="5"/>
      <c r="LES416" s="5"/>
      <c r="LET416" s="5"/>
      <c r="LEU416" s="5"/>
      <c r="LEV416" s="5"/>
      <c r="LEW416" s="5"/>
      <c r="LEX416" s="5"/>
      <c r="LEY416" s="5"/>
      <c r="LEZ416" s="5"/>
      <c r="LFA416" s="5"/>
      <c r="LFB416" s="5"/>
      <c r="LFC416" s="5"/>
      <c r="LFD416" s="5"/>
      <c r="LFE416" s="5"/>
      <c r="LFF416" s="5"/>
      <c r="LFG416" s="5"/>
      <c r="LFH416" s="5"/>
      <c r="LFI416" s="5"/>
      <c r="LFJ416" s="5"/>
      <c r="LFK416" s="5"/>
      <c r="LFL416" s="5"/>
      <c r="LFM416" s="5"/>
      <c r="LFN416" s="5"/>
      <c r="LFO416" s="5"/>
      <c r="LFP416" s="5"/>
      <c r="LFQ416" s="5"/>
      <c r="LFR416" s="5"/>
      <c r="LFS416" s="5"/>
      <c r="LFT416" s="5"/>
      <c r="LFU416" s="5"/>
      <c r="LFV416" s="5"/>
      <c r="LFW416" s="5"/>
      <c r="LFX416" s="5"/>
      <c r="LFY416" s="5"/>
      <c r="LFZ416" s="5"/>
      <c r="LGA416" s="5"/>
      <c r="LGB416" s="5"/>
      <c r="LGC416" s="5"/>
      <c r="LGD416" s="5"/>
      <c r="LGE416" s="5"/>
      <c r="LGF416" s="5"/>
      <c r="LGG416" s="5"/>
      <c r="LGH416" s="5"/>
      <c r="LGI416" s="5"/>
      <c r="LGJ416" s="5"/>
      <c r="LGK416" s="5"/>
      <c r="LGL416" s="5"/>
      <c r="LGM416" s="5"/>
      <c r="LGN416" s="5"/>
      <c r="LGO416" s="5"/>
      <c r="LGP416" s="5"/>
      <c r="LGQ416" s="5"/>
      <c r="LGR416" s="5"/>
      <c r="LGS416" s="5"/>
      <c r="LGT416" s="5"/>
      <c r="LGU416" s="5"/>
      <c r="LGV416" s="5"/>
      <c r="LGW416" s="5"/>
      <c r="LGX416" s="5"/>
      <c r="LGY416" s="5"/>
      <c r="LGZ416" s="5"/>
      <c r="LHA416" s="5"/>
      <c r="LHB416" s="5"/>
      <c r="LHC416" s="5"/>
      <c r="LHD416" s="5"/>
      <c r="LHE416" s="5"/>
      <c r="LHF416" s="5"/>
      <c r="LHG416" s="5"/>
      <c r="LHH416" s="5"/>
      <c r="LHI416" s="5"/>
      <c r="LHJ416" s="5"/>
      <c r="LHK416" s="5"/>
      <c r="LHL416" s="5"/>
      <c r="LHM416" s="5"/>
      <c r="LHN416" s="5"/>
      <c r="LHO416" s="5"/>
      <c r="LHP416" s="5"/>
      <c r="LHQ416" s="5"/>
      <c r="LHR416" s="5"/>
      <c r="LHS416" s="5"/>
      <c r="LHT416" s="5"/>
      <c r="LHU416" s="5"/>
      <c r="LHV416" s="5"/>
      <c r="LHW416" s="5"/>
      <c r="LHX416" s="5"/>
      <c r="LHY416" s="5"/>
      <c r="LHZ416" s="5"/>
      <c r="LIA416" s="5"/>
      <c r="LIB416" s="5"/>
      <c r="LIC416" s="5"/>
      <c r="LID416" s="5"/>
      <c r="LIE416" s="5"/>
      <c r="LIF416" s="5"/>
      <c r="LIG416" s="5"/>
      <c r="LIH416" s="5"/>
      <c r="LII416" s="5"/>
      <c r="LIJ416" s="5"/>
      <c r="LIK416" s="5"/>
      <c r="LIL416" s="5"/>
      <c r="LIM416" s="5"/>
      <c r="LIN416" s="5"/>
      <c r="LIO416" s="5"/>
      <c r="LIP416" s="5"/>
      <c r="LIQ416" s="5"/>
      <c r="LIR416" s="5"/>
      <c r="LIS416" s="5"/>
      <c r="LIT416" s="5"/>
      <c r="LIU416" s="5"/>
      <c r="LIV416" s="5"/>
      <c r="LIW416" s="5"/>
      <c r="LIX416" s="5"/>
      <c r="LIY416" s="5"/>
      <c r="LIZ416" s="5"/>
      <c r="LJA416" s="5"/>
      <c r="LJB416" s="5"/>
      <c r="LJC416" s="5"/>
      <c r="LJD416" s="5"/>
      <c r="LJE416" s="5"/>
      <c r="LJF416" s="5"/>
      <c r="LJG416" s="5"/>
      <c r="LJH416" s="5"/>
      <c r="LJI416" s="5"/>
      <c r="LJJ416" s="5"/>
      <c r="LJK416" s="5"/>
      <c r="LJL416" s="5"/>
      <c r="LJM416" s="5"/>
      <c r="LJN416" s="5"/>
      <c r="LJO416" s="5"/>
      <c r="LJP416" s="5"/>
      <c r="LJQ416" s="5"/>
      <c r="LJR416" s="5"/>
      <c r="LJS416" s="5"/>
      <c r="LJT416" s="5"/>
      <c r="LJU416" s="5"/>
      <c r="LJV416" s="5"/>
      <c r="LJW416" s="5"/>
      <c r="LJX416" s="5"/>
      <c r="LJY416" s="5"/>
      <c r="LJZ416" s="5"/>
      <c r="LKA416" s="5"/>
      <c r="LKB416" s="5"/>
      <c r="LKC416" s="5"/>
      <c r="LKD416" s="5"/>
      <c r="LKE416" s="5"/>
      <c r="LKF416" s="5"/>
      <c r="LKG416" s="5"/>
      <c r="LKH416" s="5"/>
      <c r="LKI416" s="5"/>
      <c r="LKJ416" s="5"/>
      <c r="LKK416" s="5"/>
      <c r="LKL416" s="5"/>
      <c r="LKM416" s="5"/>
      <c r="LKN416" s="5"/>
      <c r="LKO416" s="5"/>
      <c r="LKP416" s="5"/>
      <c r="LKQ416" s="5"/>
      <c r="LKR416" s="5"/>
      <c r="LKS416" s="5"/>
      <c r="LKT416" s="5"/>
      <c r="LKU416" s="5"/>
      <c r="LKV416" s="5"/>
      <c r="LKW416" s="5"/>
      <c r="LKX416" s="5"/>
      <c r="LKY416" s="5"/>
      <c r="LKZ416" s="5"/>
      <c r="LLA416" s="5"/>
      <c r="LLB416" s="5"/>
      <c r="LLC416" s="5"/>
      <c r="LLD416" s="5"/>
      <c r="LLE416" s="5"/>
      <c r="LLF416" s="5"/>
      <c r="LLG416" s="5"/>
      <c r="LLH416" s="5"/>
      <c r="LLI416" s="5"/>
      <c r="LLJ416" s="5"/>
      <c r="LLK416" s="5"/>
      <c r="LLL416" s="5"/>
      <c r="LLM416" s="5"/>
      <c r="LLN416" s="5"/>
      <c r="LLO416" s="5"/>
      <c r="LLP416" s="5"/>
      <c r="LLQ416" s="5"/>
      <c r="LLR416" s="5"/>
      <c r="LLS416" s="5"/>
      <c r="LLT416" s="5"/>
      <c r="LLU416" s="5"/>
      <c r="LLV416" s="5"/>
      <c r="LLW416" s="5"/>
      <c r="LLX416" s="5"/>
      <c r="LLY416" s="5"/>
      <c r="LLZ416" s="5"/>
      <c r="LMA416" s="5"/>
      <c r="LMB416" s="5"/>
      <c r="LMC416" s="5"/>
      <c r="LMD416" s="5"/>
      <c r="LME416" s="5"/>
      <c r="LMF416" s="5"/>
      <c r="LMG416" s="5"/>
      <c r="LMH416" s="5"/>
      <c r="LMI416" s="5"/>
      <c r="LMJ416" s="5"/>
      <c r="LMK416" s="5"/>
      <c r="LML416" s="5"/>
      <c r="LMM416" s="5"/>
      <c r="LMN416" s="5"/>
      <c r="LMO416" s="5"/>
      <c r="LMP416" s="5"/>
      <c r="LMQ416" s="5"/>
      <c r="LMR416" s="5"/>
      <c r="LMS416" s="5"/>
      <c r="LMT416" s="5"/>
      <c r="LMU416" s="5"/>
      <c r="LMV416" s="5"/>
      <c r="LMW416" s="5"/>
      <c r="LMX416" s="5"/>
      <c r="LMY416" s="5"/>
      <c r="LMZ416" s="5"/>
      <c r="LNA416" s="5"/>
      <c r="LNB416" s="5"/>
      <c r="LNC416" s="5"/>
      <c r="LND416" s="5"/>
      <c r="LNE416" s="5"/>
      <c r="LNF416" s="5"/>
      <c r="LNG416" s="5"/>
      <c r="LNH416" s="5"/>
      <c r="LNI416" s="5"/>
      <c r="LNJ416" s="5"/>
      <c r="LNK416" s="5"/>
      <c r="LNL416" s="5"/>
      <c r="LNM416" s="5"/>
      <c r="LNN416" s="5"/>
      <c r="LNO416" s="5"/>
      <c r="LNP416" s="5"/>
      <c r="LNQ416" s="5"/>
      <c r="LNR416" s="5"/>
      <c r="LNS416" s="5"/>
      <c r="LNT416" s="5"/>
      <c r="LNU416" s="5"/>
      <c r="LNV416" s="5"/>
      <c r="LNW416" s="5"/>
      <c r="LNX416" s="5"/>
      <c r="LNY416" s="5"/>
      <c r="LNZ416" s="5"/>
      <c r="LOA416" s="5"/>
      <c r="LOB416" s="5"/>
      <c r="LOC416" s="5"/>
      <c r="LOD416" s="5"/>
      <c r="LOE416" s="5"/>
      <c r="LOF416" s="5"/>
      <c r="LOG416" s="5"/>
      <c r="LOH416" s="5"/>
      <c r="LOI416" s="5"/>
      <c r="LOJ416" s="5"/>
      <c r="LOK416" s="5"/>
      <c r="LOL416" s="5"/>
      <c r="LOM416" s="5"/>
      <c r="LON416" s="5"/>
      <c r="LOO416" s="5"/>
      <c r="LOP416" s="5"/>
      <c r="LOQ416" s="5"/>
      <c r="LOR416" s="5"/>
      <c r="LOS416" s="5"/>
      <c r="LOT416" s="5"/>
      <c r="LOU416" s="5"/>
      <c r="LOV416" s="5"/>
      <c r="LOW416" s="5"/>
      <c r="LOX416" s="5"/>
      <c r="LOY416" s="5"/>
      <c r="LOZ416" s="5"/>
      <c r="LPA416" s="5"/>
      <c r="LPB416" s="5"/>
      <c r="LPC416" s="5"/>
      <c r="LPD416" s="5"/>
      <c r="LPE416" s="5"/>
      <c r="LPF416" s="5"/>
      <c r="LPG416" s="5"/>
      <c r="LPH416" s="5"/>
      <c r="LPI416" s="5"/>
      <c r="LPJ416" s="5"/>
      <c r="LPK416" s="5"/>
      <c r="LPL416" s="5"/>
      <c r="LPM416" s="5"/>
      <c r="LPN416" s="5"/>
      <c r="LPO416" s="5"/>
      <c r="LPP416" s="5"/>
      <c r="LPQ416" s="5"/>
      <c r="LPR416" s="5"/>
      <c r="LPS416" s="5"/>
      <c r="LPT416" s="5"/>
      <c r="LPU416" s="5"/>
      <c r="LPV416" s="5"/>
      <c r="LPW416" s="5"/>
      <c r="LPX416" s="5"/>
      <c r="LPY416" s="5"/>
      <c r="LPZ416" s="5"/>
      <c r="LQA416" s="5"/>
      <c r="LQB416" s="5"/>
      <c r="LQC416" s="5"/>
      <c r="LQD416" s="5"/>
      <c r="LQE416" s="5"/>
      <c r="LQF416" s="5"/>
      <c r="LQG416" s="5"/>
      <c r="LQH416" s="5"/>
      <c r="LQI416" s="5"/>
      <c r="LQJ416" s="5"/>
      <c r="LQK416" s="5"/>
      <c r="LQL416" s="5"/>
      <c r="LQM416" s="5"/>
      <c r="LQN416" s="5"/>
      <c r="LQO416" s="5"/>
      <c r="LQP416" s="5"/>
      <c r="LQQ416" s="5"/>
      <c r="LQR416" s="5"/>
      <c r="LQS416" s="5"/>
      <c r="LQT416" s="5"/>
      <c r="LQU416" s="5"/>
      <c r="LQV416" s="5"/>
      <c r="LQW416" s="5"/>
      <c r="LQX416" s="5"/>
      <c r="LQY416" s="5"/>
      <c r="LQZ416" s="5"/>
      <c r="LRA416" s="5"/>
      <c r="LRB416" s="5"/>
      <c r="LRC416" s="5"/>
      <c r="LRD416" s="5"/>
      <c r="LRE416" s="5"/>
      <c r="LRF416" s="5"/>
      <c r="LRG416" s="5"/>
      <c r="LRH416" s="5"/>
      <c r="LRI416" s="5"/>
      <c r="LRJ416" s="5"/>
      <c r="LRK416" s="5"/>
      <c r="LRL416" s="5"/>
      <c r="LRM416" s="5"/>
      <c r="LRN416" s="5"/>
      <c r="LRO416" s="5"/>
      <c r="LRP416" s="5"/>
      <c r="LRQ416" s="5"/>
      <c r="LRR416" s="5"/>
      <c r="LRS416" s="5"/>
      <c r="LRT416" s="5"/>
      <c r="LRU416" s="5"/>
      <c r="LRV416" s="5"/>
      <c r="LRW416" s="5"/>
      <c r="LRX416" s="5"/>
      <c r="LRY416" s="5"/>
      <c r="LRZ416" s="5"/>
      <c r="LSA416" s="5"/>
      <c r="LSB416" s="5"/>
      <c r="LSC416" s="5"/>
      <c r="LSD416" s="5"/>
      <c r="LSE416" s="5"/>
      <c r="LSF416" s="5"/>
      <c r="LSG416" s="5"/>
      <c r="LSH416" s="5"/>
      <c r="LSI416" s="5"/>
      <c r="LSJ416" s="5"/>
      <c r="LSK416" s="5"/>
      <c r="LSL416" s="5"/>
      <c r="LSM416" s="5"/>
      <c r="LSN416" s="5"/>
      <c r="LSO416" s="5"/>
      <c r="LSP416" s="5"/>
      <c r="LSQ416" s="5"/>
      <c r="LSR416" s="5"/>
      <c r="LSS416" s="5"/>
      <c r="LST416" s="5"/>
      <c r="LSU416" s="5"/>
      <c r="LSV416" s="5"/>
      <c r="LSW416" s="5"/>
      <c r="LSX416" s="5"/>
      <c r="LSY416" s="5"/>
      <c r="LSZ416" s="5"/>
      <c r="LTA416" s="5"/>
      <c r="LTB416" s="5"/>
      <c r="LTC416" s="5"/>
      <c r="LTD416" s="5"/>
      <c r="LTE416" s="5"/>
      <c r="LTF416" s="5"/>
      <c r="LTG416" s="5"/>
      <c r="LTH416" s="5"/>
      <c r="LTI416" s="5"/>
      <c r="LTJ416" s="5"/>
      <c r="LTK416" s="5"/>
      <c r="LTL416" s="5"/>
      <c r="LTM416" s="5"/>
      <c r="LTN416" s="5"/>
      <c r="LTO416" s="5"/>
      <c r="LTP416" s="5"/>
      <c r="LTQ416" s="5"/>
      <c r="LTR416" s="5"/>
      <c r="LTS416" s="5"/>
      <c r="LTT416" s="5"/>
      <c r="LTU416" s="5"/>
      <c r="LTV416" s="5"/>
      <c r="LTW416" s="5"/>
      <c r="LTX416" s="5"/>
      <c r="LTY416" s="5"/>
      <c r="LTZ416" s="5"/>
      <c r="LUA416" s="5"/>
      <c r="LUB416" s="5"/>
      <c r="LUC416" s="5"/>
      <c r="LUD416" s="5"/>
      <c r="LUE416" s="5"/>
      <c r="LUF416" s="5"/>
      <c r="LUG416" s="5"/>
      <c r="LUH416" s="5"/>
      <c r="LUI416" s="5"/>
      <c r="LUJ416" s="5"/>
      <c r="LUK416" s="5"/>
      <c r="LUL416" s="5"/>
      <c r="LUM416" s="5"/>
      <c r="LUN416" s="5"/>
      <c r="LUO416" s="5"/>
      <c r="LUP416" s="5"/>
      <c r="LUQ416" s="5"/>
      <c r="LUR416" s="5"/>
      <c r="LUS416" s="5"/>
      <c r="LUT416" s="5"/>
      <c r="LUU416" s="5"/>
      <c r="LUV416" s="5"/>
      <c r="LUW416" s="5"/>
      <c r="LUX416" s="5"/>
      <c r="LUY416" s="5"/>
      <c r="LUZ416" s="5"/>
      <c r="LVA416" s="5"/>
      <c r="LVB416" s="5"/>
      <c r="LVC416" s="5"/>
      <c r="LVD416" s="5"/>
      <c r="LVE416" s="5"/>
      <c r="LVF416" s="5"/>
      <c r="LVG416" s="5"/>
      <c r="LVH416" s="5"/>
      <c r="LVI416" s="5"/>
      <c r="LVJ416" s="5"/>
      <c r="LVK416" s="5"/>
      <c r="LVL416" s="5"/>
      <c r="LVM416" s="5"/>
      <c r="LVN416" s="5"/>
      <c r="LVO416" s="5"/>
      <c r="LVP416" s="5"/>
      <c r="LVQ416" s="5"/>
      <c r="LVR416" s="5"/>
      <c r="LVS416" s="5"/>
      <c r="LVT416" s="5"/>
      <c r="LVU416" s="5"/>
      <c r="LVV416" s="5"/>
      <c r="LVW416" s="5"/>
      <c r="LVX416" s="5"/>
      <c r="LVY416" s="5"/>
      <c r="LVZ416" s="5"/>
      <c r="LWA416" s="5"/>
      <c r="LWB416" s="5"/>
      <c r="LWC416" s="5"/>
      <c r="LWD416" s="5"/>
      <c r="LWE416" s="5"/>
      <c r="LWF416" s="5"/>
      <c r="LWG416" s="5"/>
      <c r="LWH416" s="5"/>
      <c r="LWI416" s="5"/>
      <c r="LWJ416" s="5"/>
      <c r="LWK416" s="5"/>
      <c r="LWL416" s="5"/>
      <c r="LWM416" s="5"/>
      <c r="LWN416" s="5"/>
      <c r="LWO416" s="5"/>
      <c r="LWP416" s="5"/>
      <c r="LWQ416" s="5"/>
      <c r="LWR416" s="5"/>
      <c r="LWS416" s="5"/>
      <c r="LWT416" s="5"/>
      <c r="LWU416" s="5"/>
      <c r="LWV416" s="5"/>
      <c r="LWW416" s="5"/>
      <c r="LWX416" s="5"/>
      <c r="LWY416" s="5"/>
      <c r="LWZ416" s="5"/>
      <c r="LXA416" s="5"/>
      <c r="LXB416" s="5"/>
      <c r="LXC416" s="5"/>
      <c r="LXD416" s="5"/>
      <c r="LXE416" s="5"/>
      <c r="LXF416" s="5"/>
      <c r="LXG416" s="5"/>
      <c r="LXH416" s="5"/>
      <c r="LXI416" s="5"/>
      <c r="LXJ416" s="5"/>
      <c r="LXK416" s="5"/>
      <c r="LXL416" s="5"/>
      <c r="LXM416" s="5"/>
      <c r="LXN416" s="5"/>
      <c r="LXO416" s="5"/>
      <c r="LXP416" s="5"/>
      <c r="LXQ416" s="5"/>
      <c r="LXR416" s="5"/>
      <c r="LXS416" s="5"/>
      <c r="LXT416" s="5"/>
      <c r="LXU416" s="5"/>
      <c r="LXV416" s="5"/>
      <c r="LXW416" s="5"/>
      <c r="LXX416" s="5"/>
      <c r="LXY416" s="5"/>
      <c r="LXZ416" s="5"/>
      <c r="LYA416" s="5"/>
      <c r="LYB416" s="5"/>
      <c r="LYC416" s="5"/>
      <c r="LYD416" s="5"/>
      <c r="LYE416" s="5"/>
      <c r="LYF416" s="5"/>
      <c r="LYG416" s="5"/>
      <c r="LYH416" s="5"/>
      <c r="LYI416" s="5"/>
      <c r="LYJ416" s="5"/>
      <c r="LYK416" s="5"/>
      <c r="LYL416" s="5"/>
      <c r="LYM416" s="5"/>
      <c r="LYN416" s="5"/>
      <c r="LYO416" s="5"/>
      <c r="LYP416" s="5"/>
      <c r="LYQ416" s="5"/>
      <c r="LYR416" s="5"/>
      <c r="LYS416" s="5"/>
      <c r="LYT416" s="5"/>
      <c r="LYU416" s="5"/>
      <c r="LYV416" s="5"/>
      <c r="LYW416" s="5"/>
      <c r="LYX416" s="5"/>
      <c r="LYY416" s="5"/>
      <c r="LYZ416" s="5"/>
      <c r="LZA416" s="5"/>
      <c r="LZB416" s="5"/>
      <c r="LZC416" s="5"/>
      <c r="LZD416" s="5"/>
      <c r="LZE416" s="5"/>
      <c r="LZF416" s="5"/>
      <c r="LZG416" s="5"/>
      <c r="LZH416" s="5"/>
      <c r="LZI416" s="5"/>
      <c r="LZJ416" s="5"/>
      <c r="LZK416" s="5"/>
      <c r="LZL416" s="5"/>
      <c r="LZM416" s="5"/>
      <c r="LZN416" s="5"/>
      <c r="LZO416" s="5"/>
      <c r="LZP416" s="5"/>
      <c r="LZQ416" s="5"/>
      <c r="LZR416" s="5"/>
      <c r="LZS416" s="5"/>
      <c r="LZT416" s="5"/>
      <c r="LZU416" s="5"/>
      <c r="LZV416" s="5"/>
      <c r="LZW416" s="5"/>
      <c r="LZX416" s="5"/>
      <c r="LZY416" s="5"/>
      <c r="LZZ416" s="5"/>
      <c r="MAA416" s="5"/>
      <c r="MAB416" s="5"/>
      <c r="MAC416" s="5"/>
      <c r="MAD416" s="5"/>
      <c r="MAE416" s="5"/>
      <c r="MAF416" s="5"/>
      <c r="MAG416" s="5"/>
      <c r="MAH416" s="5"/>
      <c r="MAI416" s="5"/>
      <c r="MAJ416" s="5"/>
      <c r="MAK416" s="5"/>
      <c r="MAL416" s="5"/>
      <c r="MAM416" s="5"/>
      <c r="MAN416" s="5"/>
      <c r="MAO416" s="5"/>
      <c r="MAP416" s="5"/>
      <c r="MAQ416" s="5"/>
      <c r="MAR416" s="5"/>
      <c r="MAS416" s="5"/>
      <c r="MAT416" s="5"/>
      <c r="MAU416" s="5"/>
      <c r="MAV416" s="5"/>
      <c r="MAW416" s="5"/>
      <c r="MAX416" s="5"/>
      <c r="MAY416" s="5"/>
      <c r="MAZ416" s="5"/>
      <c r="MBA416" s="5"/>
      <c r="MBB416" s="5"/>
      <c r="MBC416" s="5"/>
      <c r="MBD416" s="5"/>
      <c r="MBE416" s="5"/>
      <c r="MBF416" s="5"/>
      <c r="MBG416" s="5"/>
      <c r="MBH416" s="5"/>
      <c r="MBI416" s="5"/>
      <c r="MBJ416" s="5"/>
      <c r="MBK416" s="5"/>
      <c r="MBL416" s="5"/>
      <c r="MBM416" s="5"/>
      <c r="MBN416" s="5"/>
      <c r="MBO416" s="5"/>
      <c r="MBP416" s="5"/>
      <c r="MBQ416" s="5"/>
      <c r="MBR416" s="5"/>
      <c r="MBS416" s="5"/>
      <c r="MBT416" s="5"/>
      <c r="MBU416" s="5"/>
      <c r="MBV416" s="5"/>
      <c r="MBW416" s="5"/>
      <c r="MBX416" s="5"/>
      <c r="MBY416" s="5"/>
      <c r="MBZ416" s="5"/>
      <c r="MCA416" s="5"/>
      <c r="MCB416" s="5"/>
      <c r="MCC416" s="5"/>
      <c r="MCD416" s="5"/>
      <c r="MCE416" s="5"/>
      <c r="MCF416" s="5"/>
      <c r="MCG416" s="5"/>
      <c r="MCH416" s="5"/>
      <c r="MCI416" s="5"/>
      <c r="MCJ416" s="5"/>
      <c r="MCK416" s="5"/>
      <c r="MCL416" s="5"/>
      <c r="MCM416" s="5"/>
      <c r="MCN416" s="5"/>
      <c r="MCO416" s="5"/>
      <c r="MCP416" s="5"/>
      <c r="MCQ416" s="5"/>
      <c r="MCR416" s="5"/>
      <c r="MCS416" s="5"/>
      <c r="MCT416" s="5"/>
      <c r="MCU416" s="5"/>
      <c r="MCV416" s="5"/>
      <c r="MCW416" s="5"/>
      <c r="MCX416" s="5"/>
      <c r="MCY416" s="5"/>
      <c r="MCZ416" s="5"/>
      <c r="MDA416" s="5"/>
      <c r="MDB416" s="5"/>
      <c r="MDC416" s="5"/>
      <c r="MDD416" s="5"/>
      <c r="MDE416" s="5"/>
      <c r="MDF416" s="5"/>
      <c r="MDG416" s="5"/>
      <c r="MDH416" s="5"/>
      <c r="MDI416" s="5"/>
      <c r="MDJ416" s="5"/>
      <c r="MDK416" s="5"/>
      <c r="MDL416" s="5"/>
      <c r="MDM416" s="5"/>
      <c r="MDN416" s="5"/>
      <c r="MDO416" s="5"/>
      <c r="MDP416" s="5"/>
      <c r="MDQ416" s="5"/>
      <c r="MDR416" s="5"/>
      <c r="MDS416" s="5"/>
      <c r="MDT416" s="5"/>
      <c r="MDU416" s="5"/>
      <c r="MDV416" s="5"/>
      <c r="MDW416" s="5"/>
      <c r="MDX416" s="5"/>
      <c r="MDY416" s="5"/>
      <c r="MDZ416" s="5"/>
      <c r="MEA416" s="5"/>
      <c r="MEB416" s="5"/>
      <c r="MEC416" s="5"/>
      <c r="MED416" s="5"/>
      <c r="MEE416" s="5"/>
      <c r="MEF416" s="5"/>
      <c r="MEG416" s="5"/>
      <c r="MEH416" s="5"/>
      <c r="MEI416" s="5"/>
      <c r="MEJ416" s="5"/>
      <c r="MEK416" s="5"/>
      <c r="MEL416" s="5"/>
      <c r="MEM416" s="5"/>
      <c r="MEN416" s="5"/>
      <c r="MEO416" s="5"/>
      <c r="MEP416" s="5"/>
      <c r="MEQ416" s="5"/>
      <c r="MER416" s="5"/>
      <c r="MES416" s="5"/>
      <c r="MET416" s="5"/>
      <c r="MEU416" s="5"/>
      <c r="MEV416" s="5"/>
      <c r="MEW416" s="5"/>
      <c r="MEX416" s="5"/>
      <c r="MEY416" s="5"/>
      <c r="MEZ416" s="5"/>
      <c r="MFA416" s="5"/>
      <c r="MFB416" s="5"/>
      <c r="MFC416" s="5"/>
      <c r="MFD416" s="5"/>
      <c r="MFE416" s="5"/>
      <c r="MFF416" s="5"/>
      <c r="MFG416" s="5"/>
      <c r="MFH416" s="5"/>
      <c r="MFI416" s="5"/>
      <c r="MFJ416" s="5"/>
      <c r="MFK416" s="5"/>
      <c r="MFL416" s="5"/>
      <c r="MFM416" s="5"/>
      <c r="MFN416" s="5"/>
      <c r="MFO416" s="5"/>
      <c r="MFP416" s="5"/>
      <c r="MFQ416" s="5"/>
      <c r="MFR416" s="5"/>
      <c r="MFS416" s="5"/>
      <c r="MFT416" s="5"/>
      <c r="MFU416" s="5"/>
      <c r="MFV416" s="5"/>
      <c r="MFW416" s="5"/>
      <c r="MFX416" s="5"/>
      <c r="MFY416" s="5"/>
      <c r="MFZ416" s="5"/>
      <c r="MGA416" s="5"/>
      <c r="MGB416" s="5"/>
      <c r="MGC416" s="5"/>
      <c r="MGD416" s="5"/>
      <c r="MGE416" s="5"/>
      <c r="MGF416" s="5"/>
      <c r="MGG416" s="5"/>
      <c r="MGH416" s="5"/>
      <c r="MGI416" s="5"/>
      <c r="MGJ416" s="5"/>
      <c r="MGK416" s="5"/>
      <c r="MGL416" s="5"/>
      <c r="MGM416" s="5"/>
      <c r="MGN416" s="5"/>
      <c r="MGO416" s="5"/>
      <c r="MGP416" s="5"/>
      <c r="MGQ416" s="5"/>
      <c r="MGR416" s="5"/>
      <c r="MGS416" s="5"/>
      <c r="MGT416" s="5"/>
      <c r="MGU416" s="5"/>
      <c r="MGV416" s="5"/>
      <c r="MGW416" s="5"/>
      <c r="MGX416" s="5"/>
      <c r="MGY416" s="5"/>
      <c r="MGZ416" s="5"/>
      <c r="MHA416" s="5"/>
      <c r="MHB416" s="5"/>
      <c r="MHC416" s="5"/>
      <c r="MHD416" s="5"/>
      <c r="MHE416" s="5"/>
      <c r="MHF416" s="5"/>
      <c r="MHG416" s="5"/>
      <c r="MHH416" s="5"/>
      <c r="MHI416" s="5"/>
      <c r="MHJ416" s="5"/>
      <c r="MHK416" s="5"/>
      <c r="MHL416" s="5"/>
      <c r="MHM416" s="5"/>
      <c r="MHN416" s="5"/>
      <c r="MHO416" s="5"/>
      <c r="MHP416" s="5"/>
      <c r="MHQ416" s="5"/>
      <c r="MHR416" s="5"/>
      <c r="MHS416" s="5"/>
      <c r="MHT416" s="5"/>
      <c r="MHU416" s="5"/>
      <c r="MHV416" s="5"/>
      <c r="MHW416" s="5"/>
      <c r="MHX416" s="5"/>
      <c r="MHY416" s="5"/>
      <c r="MHZ416" s="5"/>
      <c r="MIA416" s="5"/>
      <c r="MIB416" s="5"/>
      <c r="MIC416" s="5"/>
      <c r="MID416" s="5"/>
      <c r="MIE416" s="5"/>
      <c r="MIF416" s="5"/>
      <c r="MIG416" s="5"/>
      <c r="MIH416" s="5"/>
      <c r="MII416" s="5"/>
      <c r="MIJ416" s="5"/>
      <c r="MIK416" s="5"/>
      <c r="MIL416" s="5"/>
      <c r="MIM416" s="5"/>
      <c r="MIN416" s="5"/>
      <c r="MIO416" s="5"/>
      <c r="MIP416" s="5"/>
      <c r="MIQ416" s="5"/>
      <c r="MIR416" s="5"/>
      <c r="MIS416" s="5"/>
      <c r="MIT416" s="5"/>
      <c r="MIU416" s="5"/>
      <c r="MIV416" s="5"/>
      <c r="MIW416" s="5"/>
      <c r="MIX416" s="5"/>
      <c r="MIY416" s="5"/>
      <c r="MIZ416" s="5"/>
      <c r="MJA416" s="5"/>
      <c r="MJB416" s="5"/>
      <c r="MJC416" s="5"/>
      <c r="MJD416" s="5"/>
      <c r="MJE416" s="5"/>
      <c r="MJF416" s="5"/>
      <c r="MJG416" s="5"/>
      <c r="MJH416" s="5"/>
      <c r="MJI416" s="5"/>
      <c r="MJJ416" s="5"/>
      <c r="MJK416" s="5"/>
      <c r="MJL416" s="5"/>
      <c r="MJM416" s="5"/>
      <c r="MJN416" s="5"/>
      <c r="MJO416" s="5"/>
      <c r="MJP416" s="5"/>
      <c r="MJQ416" s="5"/>
      <c r="MJR416" s="5"/>
      <c r="MJS416" s="5"/>
      <c r="MJT416" s="5"/>
      <c r="MJU416" s="5"/>
      <c r="MJV416" s="5"/>
      <c r="MJW416" s="5"/>
      <c r="MJX416" s="5"/>
      <c r="MJY416" s="5"/>
      <c r="MJZ416" s="5"/>
      <c r="MKA416" s="5"/>
      <c r="MKB416" s="5"/>
      <c r="MKC416" s="5"/>
      <c r="MKD416" s="5"/>
      <c r="MKE416" s="5"/>
      <c r="MKF416" s="5"/>
      <c r="MKG416" s="5"/>
      <c r="MKH416" s="5"/>
      <c r="MKI416" s="5"/>
      <c r="MKJ416" s="5"/>
      <c r="MKK416" s="5"/>
      <c r="MKL416" s="5"/>
      <c r="MKM416" s="5"/>
      <c r="MKN416" s="5"/>
      <c r="MKO416" s="5"/>
      <c r="MKP416" s="5"/>
      <c r="MKQ416" s="5"/>
      <c r="MKR416" s="5"/>
      <c r="MKS416" s="5"/>
      <c r="MKT416" s="5"/>
      <c r="MKU416" s="5"/>
      <c r="MKV416" s="5"/>
      <c r="MKW416" s="5"/>
      <c r="MKX416" s="5"/>
      <c r="MKY416" s="5"/>
      <c r="MKZ416" s="5"/>
      <c r="MLA416" s="5"/>
      <c r="MLB416" s="5"/>
      <c r="MLC416" s="5"/>
      <c r="MLD416" s="5"/>
      <c r="MLE416" s="5"/>
      <c r="MLF416" s="5"/>
      <c r="MLG416" s="5"/>
      <c r="MLH416" s="5"/>
      <c r="MLI416" s="5"/>
      <c r="MLJ416" s="5"/>
      <c r="MLK416" s="5"/>
      <c r="MLL416" s="5"/>
      <c r="MLM416" s="5"/>
      <c r="MLN416" s="5"/>
      <c r="MLO416" s="5"/>
      <c r="MLP416" s="5"/>
      <c r="MLQ416" s="5"/>
      <c r="MLR416" s="5"/>
      <c r="MLS416" s="5"/>
      <c r="MLT416" s="5"/>
      <c r="MLU416" s="5"/>
      <c r="MLV416" s="5"/>
      <c r="MLW416" s="5"/>
      <c r="MLX416" s="5"/>
      <c r="MLY416" s="5"/>
      <c r="MLZ416" s="5"/>
      <c r="MMA416" s="5"/>
      <c r="MMB416" s="5"/>
      <c r="MMC416" s="5"/>
      <c r="MMD416" s="5"/>
      <c r="MME416" s="5"/>
      <c r="MMF416" s="5"/>
      <c r="MMG416" s="5"/>
      <c r="MMH416" s="5"/>
      <c r="MMI416" s="5"/>
      <c r="MMJ416" s="5"/>
      <c r="MMK416" s="5"/>
      <c r="MML416" s="5"/>
      <c r="MMM416" s="5"/>
      <c r="MMN416" s="5"/>
      <c r="MMO416" s="5"/>
      <c r="MMP416" s="5"/>
      <c r="MMQ416" s="5"/>
      <c r="MMR416" s="5"/>
      <c r="MMS416" s="5"/>
      <c r="MMT416" s="5"/>
      <c r="MMU416" s="5"/>
      <c r="MMV416" s="5"/>
      <c r="MMW416" s="5"/>
      <c r="MMX416" s="5"/>
      <c r="MMY416" s="5"/>
      <c r="MMZ416" s="5"/>
      <c r="MNA416" s="5"/>
      <c r="MNB416" s="5"/>
      <c r="MNC416" s="5"/>
      <c r="MND416" s="5"/>
      <c r="MNE416" s="5"/>
      <c r="MNF416" s="5"/>
      <c r="MNG416" s="5"/>
      <c r="MNH416" s="5"/>
      <c r="MNI416" s="5"/>
      <c r="MNJ416" s="5"/>
      <c r="MNK416" s="5"/>
      <c r="MNL416" s="5"/>
      <c r="MNM416" s="5"/>
      <c r="MNN416" s="5"/>
      <c r="MNO416" s="5"/>
      <c r="MNP416" s="5"/>
      <c r="MNQ416" s="5"/>
      <c r="MNR416" s="5"/>
      <c r="MNS416" s="5"/>
      <c r="MNT416" s="5"/>
      <c r="MNU416" s="5"/>
      <c r="MNV416" s="5"/>
      <c r="MNW416" s="5"/>
      <c r="MNX416" s="5"/>
      <c r="MNY416" s="5"/>
      <c r="MNZ416" s="5"/>
      <c r="MOA416" s="5"/>
      <c r="MOB416" s="5"/>
      <c r="MOC416" s="5"/>
      <c r="MOD416" s="5"/>
      <c r="MOE416" s="5"/>
      <c r="MOF416" s="5"/>
      <c r="MOG416" s="5"/>
      <c r="MOH416" s="5"/>
      <c r="MOI416" s="5"/>
      <c r="MOJ416" s="5"/>
      <c r="MOK416" s="5"/>
      <c r="MOL416" s="5"/>
      <c r="MOM416" s="5"/>
      <c r="MON416" s="5"/>
      <c r="MOO416" s="5"/>
      <c r="MOP416" s="5"/>
      <c r="MOQ416" s="5"/>
      <c r="MOR416" s="5"/>
      <c r="MOS416" s="5"/>
      <c r="MOT416" s="5"/>
      <c r="MOU416" s="5"/>
      <c r="MOV416" s="5"/>
      <c r="MOW416" s="5"/>
      <c r="MOX416" s="5"/>
      <c r="MOY416" s="5"/>
      <c r="MOZ416" s="5"/>
      <c r="MPA416" s="5"/>
      <c r="MPB416" s="5"/>
      <c r="MPC416" s="5"/>
      <c r="MPD416" s="5"/>
      <c r="MPE416" s="5"/>
      <c r="MPF416" s="5"/>
      <c r="MPG416" s="5"/>
      <c r="MPH416" s="5"/>
      <c r="MPI416" s="5"/>
      <c r="MPJ416" s="5"/>
      <c r="MPK416" s="5"/>
      <c r="MPL416" s="5"/>
      <c r="MPM416" s="5"/>
      <c r="MPN416" s="5"/>
      <c r="MPO416" s="5"/>
      <c r="MPP416" s="5"/>
      <c r="MPQ416" s="5"/>
      <c r="MPR416" s="5"/>
      <c r="MPS416" s="5"/>
      <c r="MPT416" s="5"/>
      <c r="MPU416" s="5"/>
      <c r="MPV416" s="5"/>
      <c r="MPW416" s="5"/>
      <c r="MPX416" s="5"/>
      <c r="MPY416" s="5"/>
      <c r="MPZ416" s="5"/>
      <c r="MQA416" s="5"/>
      <c r="MQB416" s="5"/>
      <c r="MQC416" s="5"/>
      <c r="MQD416" s="5"/>
      <c r="MQE416" s="5"/>
      <c r="MQF416" s="5"/>
      <c r="MQG416" s="5"/>
      <c r="MQH416" s="5"/>
      <c r="MQI416" s="5"/>
      <c r="MQJ416" s="5"/>
      <c r="MQK416" s="5"/>
      <c r="MQL416" s="5"/>
      <c r="MQM416" s="5"/>
      <c r="MQN416" s="5"/>
      <c r="MQO416" s="5"/>
      <c r="MQP416" s="5"/>
      <c r="MQQ416" s="5"/>
      <c r="MQR416" s="5"/>
      <c r="MQS416" s="5"/>
      <c r="MQT416" s="5"/>
      <c r="MQU416" s="5"/>
      <c r="MQV416" s="5"/>
      <c r="MQW416" s="5"/>
      <c r="MQX416" s="5"/>
      <c r="MQY416" s="5"/>
      <c r="MQZ416" s="5"/>
      <c r="MRA416" s="5"/>
      <c r="MRB416" s="5"/>
      <c r="MRC416" s="5"/>
      <c r="MRD416" s="5"/>
      <c r="MRE416" s="5"/>
      <c r="MRF416" s="5"/>
      <c r="MRG416" s="5"/>
      <c r="MRH416" s="5"/>
      <c r="MRI416" s="5"/>
      <c r="MRJ416" s="5"/>
      <c r="MRK416" s="5"/>
      <c r="MRL416" s="5"/>
      <c r="MRM416" s="5"/>
      <c r="MRN416" s="5"/>
      <c r="MRO416" s="5"/>
      <c r="MRP416" s="5"/>
      <c r="MRQ416" s="5"/>
      <c r="MRR416" s="5"/>
      <c r="MRS416" s="5"/>
      <c r="MRT416" s="5"/>
      <c r="MRU416" s="5"/>
      <c r="MRV416" s="5"/>
      <c r="MRW416" s="5"/>
      <c r="MRX416" s="5"/>
      <c r="MRY416" s="5"/>
      <c r="MRZ416" s="5"/>
      <c r="MSA416" s="5"/>
      <c r="MSB416" s="5"/>
      <c r="MSC416" s="5"/>
      <c r="MSD416" s="5"/>
      <c r="MSE416" s="5"/>
      <c r="MSF416" s="5"/>
      <c r="MSG416" s="5"/>
      <c r="MSH416" s="5"/>
      <c r="MSI416" s="5"/>
      <c r="MSJ416" s="5"/>
      <c r="MSK416" s="5"/>
      <c r="MSL416" s="5"/>
      <c r="MSM416" s="5"/>
      <c r="MSN416" s="5"/>
      <c r="MSO416" s="5"/>
      <c r="MSP416" s="5"/>
      <c r="MSQ416" s="5"/>
      <c r="MSR416" s="5"/>
      <c r="MSS416" s="5"/>
      <c r="MST416" s="5"/>
      <c r="MSU416" s="5"/>
      <c r="MSV416" s="5"/>
      <c r="MSW416" s="5"/>
      <c r="MSX416" s="5"/>
      <c r="MSY416" s="5"/>
      <c r="MSZ416" s="5"/>
      <c r="MTA416" s="5"/>
      <c r="MTB416" s="5"/>
      <c r="MTC416" s="5"/>
      <c r="MTD416" s="5"/>
      <c r="MTE416" s="5"/>
      <c r="MTF416" s="5"/>
      <c r="MTG416" s="5"/>
      <c r="MTH416" s="5"/>
      <c r="MTI416" s="5"/>
      <c r="MTJ416" s="5"/>
      <c r="MTK416" s="5"/>
      <c r="MTL416" s="5"/>
      <c r="MTM416" s="5"/>
      <c r="MTN416" s="5"/>
      <c r="MTO416" s="5"/>
      <c r="MTP416" s="5"/>
      <c r="MTQ416" s="5"/>
      <c r="MTR416" s="5"/>
      <c r="MTS416" s="5"/>
      <c r="MTT416" s="5"/>
      <c r="MTU416" s="5"/>
      <c r="MTV416" s="5"/>
      <c r="MTW416" s="5"/>
      <c r="MTX416" s="5"/>
      <c r="MTY416" s="5"/>
      <c r="MTZ416" s="5"/>
      <c r="MUA416" s="5"/>
      <c r="MUB416" s="5"/>
      <c r="MUC416" s="5"/>
      <c r="MUD416" s="5"/>
      <c r="MUE416" s="5"/>
      <c r="MUF416" s="5"/>
      <c r="MUG416" s="5"/>
      <c r="MUH416" s="5"/>
      <c r="MUI416" s="5"/>
      <c r="MUJ416" s="5"/>
      <c r="MUK416" s="5"/>
      <c r="MUL416" s="5"/>
      <c r="MUM416" s="5"/>
      <c r="MUN416" s="5"/>
      <c r="MUO416" s="5"/>
      <c r="MUP416" s="5"/>
      <c r="MUQ416" s="5"/>
      <c r="MUR416" s="5"/>
      <c r="MUS416" s="5"/>
      <c r="MUT416" s="5"/>
      <c r="MUU416" s="5"/>
      <c r="MUV416" s="5"/>
      <c r="MUW416" s="5"/>
      <c r="MUX416" s="5"/>
      <c r="MUY416" s="5"/>
      <c r="MUZ416" s="5"/>
      <c r="MVA416" s="5"/>
      <c r="MVB416" s="5"/>
      <c r="MVC416" s="5"/>
      <c r="MVD416" s="5"/>
      <c r="MVE416" s="5"/>
      <c r="MVF416" s="5"/>
      <c r="MVG416" s="5"/>
      <c r="MVH416" s="5"/>
      <c r="MVI416" s="5"/>
      <c r="MVJ416" s="5"/>
      <c r="MVK416" s="5"/>
      <c r="MVL416" s="5"/>
      <c r="MVM416" s="5"/>
      <c r="MVN416" s="5"/>
      <c r="MVO416" s="5"/>
      <c r="MVP416" s="5"/>
      <c r="MVQ416" s="5"/>
      <c r="MVR416" s="5"/>
      <c r="MVS416" s="5"/>
      <c r="MVT416" s="5"/>
      <c r="MVU416" s="5"/>
      <c r="MVV416" s="5"/>
      <c r="MVW416" s="5"/>
      <c r="MVX416" s="5"/>
      <c r="MVY416" s="5"/>
      <c r="MVZ416" s="5"/>
      <c r="MWA416" s="5"/>
      <c r="MWB416" s="5"/>
      <c r="MWC416" s="5"/>
      <c r="MWD416" s="5"/>
      <c r="MWE416" s="5"/>
      <c r="MWF416" s="5"/>
      <c r="MWG416" s="5"/>
      <c r="MWH416" s="5"/>
      <c r="MWI416" s="5"/>
      <c r="MWJ416" s="5"/>
      <c r="MWK416" s="5"/>
      <c r="MWL416" s="5"/>
      <c r="MWM416" s="5"/>
      <c r="MWN416" s="5"/>
      <c r="MWO416" s="5"/>
      <c r="MWP416" s="5"/>
      <c r="MWQ416" s="5"/>
      <c r="MWR416" s="5"/>
      <c r="MWS416" s="5"/>
      <c r="MWT416" s="5"/>
      <c r="MWU416" s="5"/>
      <c r="MWV416" s="5"/>
      <c r="MWW416" s="5"/>
      <c r="MWX416" s="5"/>
      <c r="MWY416" s="5"/>
      <c r="MWZ416" s="5"/>
      <c r="MXA416" s="5"/>
      <c r="MXB416" s="5"/>
      <c r="MXC416" s="5"/>
      <c r="MXD416" s="5"/>
      <c r="MXE416" s="5"/>
      <c r="MXF416" s="5"/>
      <c r="MXG416" s="5"/>
      <c r="MXH416" s="5"/>
      <c r="MXI416" s="5"/>
      <c r="MXJ416" s="5"/>
      <c r="MXK416" s="5"/>
      <c r="MXL416" s="5"/>
      <c r="MXM416" s="5"/>
      <c r="MXN416" s="5"/>
      <c r="MXO416" s="5"/>
      <c r="MXP416" s="5"/>
      <c r="MXQ416" s="5"/>
      <c r="MXR416" s="5"/>
      <c r="MXS416" s="5"/>
      <c r="MXT416" s="5"/>
      <c r="MXU416" s="5"/>
      <c r="MXV416" s="5"/>
      <c r="MXW416" s="5"/>
      <c r="MXX416" s="5"/>
      <c r="MXY416" s="5"/>
      <c r="MXZ416" s="5"/>
      <c r="MYA416" s="5"/>
      <c r="MYB416" s="5"/>
      <c r="MYC416" s="5"/>
      <c r="MYD416" s="5"/>
      <c r="MYE416" s="5"/>
      <c r="MYF416" s="5"/>
      <c r="MYG416" s="5"/>
      <c r="MYH416" s="5"/>
      <c r="MYI416" s="5"/>
      <c r="MYJ416" s="5"/>
      <c r="MYK416" s="5"/>
      <c r="MYL416" s="5"/>
      <c r="MYM416" s="5"/>
      <c r="MYN416" s="5"/>
      <c r="MYO416" s="5"/>
      <c r="MYP416" s="5"/>
      <c r="MYQ416" s="5"/>
      <c r="MYR416" s="5"/>
      <c r="MYS416" s="5"/>
      <c r="MYT416" s="5"/>
      <c r="MYU416" s="5"/>
      <c r="MYV416" s="5"/>
      <c r="MYW416" s="5"/>
      <c r="MYX416" s="5"/>
      <c r="MYY416" s="5"/>
      <c r="MYZ416" s="5"/>
      <c r="MZA416" s="5"/>
      <c r="MZB416" s="5"/>
      <c r="MZC416" s="5"/>
      <c r="MZD416" s="5"/>
      <c r="MZE416" s="5"/>
      <c r="MZF416" s="5"/>
      <c r="MZG416" s="5"/>
      <c r="MZH416" s="5"/>
      <c r="MZI416" s="5"/>
      <c r="MZJ416" s="5"/>
      <c r="MZK416" s="5"/>
      <c r="MZL416" s="5"/>
      <c r="MZM416" s="5"/>
      <c r="MZN416" s="5"/>
      <c r="MZO416" s="5"/>
      <c r="MZP416" s="5"/>
      <c r="MZQ416" s="5"/>
      <c r="MZR416" s="5"/>
      <c r="MZS416" s="5"/>
      <c r="MZT416" s="5"/>
      <c r="MZU416" s="5"/>
      <c r="MZV416" s="5"/>
      <c r="MZW416" s="5"/>
      <c r="MZX416" s="5"/>
      <c r="MZY416" s="5"/>
      <c r="MZZ416" s="5"/>
      <c r="NAA416" s="5"/>
      <c r="NAB416" s="5"/>
      <c r="NAC416" s="5"/>
      <c r="NAD416" s="5"/>
      <c r="NAE416" s="5"/>
      <c r="NAF416" s="5"/>
      <c r="NAG416" s="5"/>
      <c r="NAH416" s="5"/>
      <c r="NAI416" s="5"/>
      <c r="NAJ416" s="5"/>
      <c r="NAK416" s="5"/>
      <c r="NAL416" s="5"/>
      <c r="NAM416" s="5"/>
      <c r="NAN416" s="5"/>
      <c r="NAO416" s="5"/>
      <c r="NAP416" s="5"/>
      <c r="NAQ416" s="5"/>
      <c r="NAR416" s="5"/>
      <c r="NAS416" s="5"/>
      <c r="NAT416" s="5"/>
      <c r="NAU416" s="5"/>
      <c r="NAV416" s="5"/>
      <c r="NAW416" s="5"/>
      <c r="NAX416" s="5"/>
      <c r="NAY416" s="5"/>
      <c r="NAZ416" s="5"/>
      <c r="NBA416" s="5"/>
      <c r="NBB416" s="5"/>
      <c r="NBC416" s="5"/>
      <c r="NBD416" s="5"/>
      <c r="NBE416" s="5"/>
      <c r="NBF416" s="5"/>
      <c r="NBG416" s="5"/>
      <c r="NBH416" s="5"/>
      <c r="NBI416" s="5"/>
      <c r="NBJ416" s="5"/>
      <c r="NBK416" s="5"/>
      <c r="NBL416" s="5"/>
      <c r="NBM416" s="5"/>
      <c r="NBN416" s="5"/>
      <c r="NBO416" s="5"/>
      <c r="NBP416" s="5"/>
      <c r="NBQ416" s="5"/>
      <c r="NBR416" s="5"/>
      <c r="NBS416" s="5"/>
      <c r="NBT416" s="5"/>
      <c r="NBU416" s="5"/>
      <c r="NBV416" s="5"/>
      <c r="NBW416" s="5"/>
      <c r="NBX416" s="5"/>
      <c r="NBY416" s="5"/>
      <c r="NBZ416" s="5"/>
      <c r="NCA416" s="5"/>
      <c r="NCB416" s="5"/>
      <c r="NCC416" s="5"/>
      <c r="NCD416" s="5"/>
      <c r="NCE416" s="5"/>
      <c r="NCF416" s="5"/>
      <c r="NCG416" s="5"/>
      <c r="NCH416" s="5"/>
      <c r="NCI416" s="5"/>
      <c r="NCJ416" s="5"/>
      <c r="NCK416" s="5"/>
      <c r="NCL416" s="5"/>
      <c r="NCM416" s="5"/>
      <c r="NCN416" s="5"/>
      <c r="NCO416" s="5"/>
      <c r="NCP416" s="5"/>
      <c r="NCQ416" s="5"/>
      <c r="NCR416" s="5"/>
      <c r="NCS416" s="5"/>
      <c r="NCT416" s="5"/>
      <c r="NCU416" s="5"/>
      <c r="NCV416" s="5"/>
      <c r="NCW416" s="5"/>
      <c r="NCX416" s="5"/>
      <c r="NCY416" s="5"/>
      <c r="NCZ416" s="5"/>
      <c r="NDA416" s="5"/>
      <c r="NDB416" s="5"/>
      <c r="NDC416" s="5"/>
      <c r="NDD416" s="5"/>
      <c r="NDE416" s="5"/>
      <c r="NDF416" s="5"/>
      <c r="NDG416" s="5"/>
      <c r="NDH416" s="5"/>
      <c r="NDI416" s="5"/>
      <c r="NDJ416" s="5"/>
      <c r="NDK416" s="5"/>
      <c r="NDL416" s="5"/>
      <c r="NDM416" s="5"/>
      <c r="NDN416" s="5"/>
      <c r="NDO416" s="5"/>
      <c r="NDP416" s="5"/>
      <c r="NDQ416" s="5"/>
      <c r="NDR416" s="5"/>
      <c r="NDS416" s="5"/>
      <c r="NDT416" s="5"/>
      <c r="NDU416" s="5"/>
      <c r="NDV416" s="5"/>
      <c r="NDW416" s="5"/>
      <c r="NDX416" s="5"/>
      <c r="NDY416" s="5"/>
      <c r="NDZ416" s="5"/>
      <c r="NEA416" s="5"/>
      <c r="NEB416" s="5"/>
      <c r="NEC416" s="5"/>
      <c r="NED416" s="5"/>
      <c r="NEE416" s="5"/>
      <c r="NEF416" s="5"/>
      <c r="NEG416" s="5"/>
      <c r="NEH416" s="5"/>
      <c r="NEI416" s="5"/>
      <c r="NEJ416" s="5"/>
      <c r="NEK416" s="5"/>
      <c r="NEL416" s="5"/>
      <c r="NEM416" s="5"/>
      <c r="NEN416" s="5"/>
      <c r="NEO416" s="5"/>
      <c r="NEP416" s="5"/>
      <c r="NEQ416" s="5"/>
      <c r="NER416" s="5"/>
      <c r="NES416" s="5"/>
      <c r="NET416" s="5"/>
      <c r="NEU416" s="5"/>
      <c r="NEV416" s="5"/>
      <c r="NEW416" s="5"/>
      <c r="NEX416" s="5"/>
      <c r="NEY416" s="5"/>
      <c r="NEZ416" s="5"/>
      <c r="NFA416" s="5"/>
      <c r="NFB416" s="5"/>
      <c r="NFC416" s="5"/>
      <c r="NFD416" s="5"/>
      <c r="NFE416" s="5"/>
      <c r="NFF416" s="5"/>
      <c r="NFG416" s="5"/>
      <c r="NFH416" s="5"/>
      <c r="NFI416" s="5"/>
      <c r="NFJ416" s="5"/>
      <c r="NFK416" s="5"/>
      <c r="NFL416" s="5"/>
      <c r="NFM416" s="5"/>
      <c r="NFN416" s="5"/>
      <c r="NFO416" s="5"/>
      <c r="NFP416" s="5"/>
      <c r="NFQ416" s="5"/>
      <c r="NFR416" s="5"/>
      <c r="NFS416" s="5"/>
      <c r="NFT416" s="5"/>
      <c r="NFU416" s="5"/>
      <c r="NFV416" s="5"/>
      <c r="NFW416" s="5"/>
      <c r="NFX416" s="5"/>
      <c r="NFY416" s="5"/>
      <c r="NFZ416" s="5"/>
      <c r="NGA416" s="5"/>
      <c r="NGB416" s="5"/>
      <c r="NGC416" s="5"/>
      <c r="NGD416" s="5"/>
      <c r="NGE416" s="5"/>
      <c r="NGF416" s="5"/>
      <c r="NGG416" s="5"/>
      <c r="NGH416" s="5"/>
      <c r="NGI416" s="5"/>
      <c r="NGJ416" s="5"/>
      <c r="NGK416" s="5"/>
      <c r="NGL416" s="5"/>
      <c r="NGM416" s="5"/>
      <c r="NGN416" s="5"/>
      <c r="NGO416" s="5"/>
      <c r="NGP416" s="5"/>
      <c r="NGQ416" s="5"/>
      <c r="NGR416" s="5"/>
      <c r="NGS416" s="5"/>
      <c r="NGT416" s="5"/>
      <c r="NGU416" s="5"/>
      <c r="NGV416" s="5"/>
      <c r="NGW416" s="5"/>
      <c r="NGX416" s="5"/>
      <c r="NGY416" s="5"/>
      <c r="NGZ416" s="5"/>
      <c r="NHA416" s="5"/>
      <c r="NHB416" s="5"/>
      <c r="NHC416" s="5"/>
      <c r="NHD416" s="5"/>
      <c r="NHE416" s="5"/>
      <c r="NHF416" s="5"/>
      <c r="NHG416" s="5"/>
      <c r="NHH416" s="5"/>
      <c r="NHI416" s="5"/>
      <c r="NHJ416" s="5"/>
      <c r="NHK416" s="5"/>
      <c r="NHL416" s="5"/>
      <c r="NHM416" s="5"/>
      <c r="NHN416" s="5"/>
      <c r="NHO416" s="5"/>
      <c r="NHP416" s="5"/>
      <c r="NHQ416" s="5"/>
      <c r="NHR416" s="5"/>
      <c r="NHS416" s="5"/>
      <c r="NHT416" s="5"/>
      <c r="NHU416" s="5"/>
      <c r="NHV416" s="5"/>
      <c r="NHW416" s="5"/>
      <c r="NHX416" s="5"/>
      <c r="NHY416" s="5"/>
      <c r="NHZ416" s="5"/>
      <c r="NIA416" s="5"/>
      <c r="NIB416" s="5"/>
      <c r="NIC416" s="5"/>
      <c r="NID416" s="5"/>
      <c r="NIE416" s="5"/>
      <c r="NIF416" s="5"/>
      <c r="NIG416" s="5"/>
      <c r="NIH416" s="5"/>
      <c r="NII416" s="5"/>
      <c r="NIJ416" s="5"/>
      <c r="NIK416" s="5"/>
      <c r="NIL416" s="5"/>
      <c r="NIM416" s="5"/>
      <c r="NIN416" s="5"/>
      <c r="NIO416" s="5"/>
      <c r="NIP416" s="5"/>
      <c r="NIQ416" s="5"/>
      <c r="NIR416" s="5"/>
      <c r="NIS416" s="5"/>
      <c r="NIT416" s="5"/>
      <c r="NIU416" s="5"/>
      <c r="NIV416" s="5"/>
      <c r="NIW416" s="5"/>
      <c r="NIX416" s="5"/>
      <c r="NIY416" s="5"/>
      <c r="NIZ416" s="5"/>
      <c r="NJA416" s="5"/>
      <c r="NJB416" s="5"/>
      <c r="NJC416" s="5"/>
      <c r="NJD416" s="5"/>
      <c r="NJE416" s="5"/>
      <c r="NJF416" s="5"/>
      <c r="NJG416" s="5"/>
      <c r="NJH416" s="5"/>
      <c r="NJI416" s="5"/>
      <c r="NJJ416" s="5"/>
      <c r="NJK416" s="5"/>
      <c r="NJL416" s="5"/>
      <c r="NJM416" s="5"/>
      <c r="NJN416" s="5"/>
      <c r="NJO416" s="5"/>
      <c r="NJP416" s="5"/>
      <c r="NJQ416" s="5"/>
      <c r="NJR416" s="5"/>
      <c r="NJS416" s="5"/>
      <c r="NJT416" s="5"/>
      <c r="NJU416" s="5"/>
      <c r="NJV416" s="5"/>
      <c r="NJW416" s="5"/>
      <c r="NJX416" s="5"/>
      <c r="NJY416" s="5"/>
      <c r="NJZ416" s="5"/>
      <c r="NKA416" s="5"/>
      <c r="NKB416" s="5"/>
      <c r="NKC416" s="5"/>
      <c r="NKD416" s="5"/>
      <c r="NKE416" s="5"/>
      <c r="NKF416" s="5"/>
      <c r="NKG416" s="5"/>
      <c r="NKH416" s="5"/>
      <c r="NKI416" s="5"/>
      <c r="NKJ416" s="5"/>
      <c r="NKK416" s="5"/>
      <c r="NKL416" s="5"/>
      <c r="NKM416" s="5"/>
      <c r="NKN416" s="5"/>
      <c r="NKO416" s="5"/>
      <c r="NKP416" s="5"/>
      <c r="NKQ416" s="5"/>
      <c r="NKR416" s="5"/>
      <c r="NKS416" s="5"/>
      <c r="NKT416" s="5"/>
      <c r="NKU416" s="5"/>
      <c r="NKV416" s="5"/>
      <c r="NKW416" s="5"/>
      <c r="NKX416" s="5"/>
      <c r="NKY416" s="5"/>
      <c r="NKZ416" s="5"/>
      <c r="NLA416" s="5"/>
      <c r="NLB416" s="5"/>
      <c r="NLC416" s="5"/>
      <c r="NLD416" s="5"/>
      <c r="NLE416" s="5"/>
      <c r="NLF416" s="5"/>
      <c r="NLG416" s="5"/>
      <c r="NLH416" s="5"/>
      <c r="NLI416" s="5"/>
      <c r="NLJ416" s="5"/>
      <c r="NLK416" s="5"/>
      <c r="NLL416" s="5"/>
      <c r="NLM416" s="5"/>
      <c r="NLN416" s="5"/>
      <c r="NLO416" s="5"/>
      <c r="NLP416" s="5"/>
      <c r="NLQ416" s="5"/>
      <c r="NLR416" s="5"/>
      <c r="NLS416" s="5"/>
      <c r="NLT416" s="5"/>
      <c r="NLU416" s="5"/>
      <c r="NLV416" s="5"/>
      <c r="NLW416" s="5"/>
      <c r="NLX416" s="5"/>
      <c r="NLY416" s="5"/>
      <c r="NLZ416" s="5"/>
      <c r="NMA416" s="5"/>
      <c r="NMB416" s="5"/>
      <c r="NMC416" s="5"/>
      <c r="NMD416" s="5"/>
      <c r="NME416" s="5"/>
      <c r="NMF416" s="5"/>
      <c r="NMG416" s="5"/>
      <c r="NMH416" s="5"/>
      <c r="NMI416" s="5"/>
      <c r="NMJ416" s="5"/>
      <c r="NMK416" s="5"/>
      <c r="NML416" s="5"/>
      <c r="NMM416" s="5"/>
      <c r="NMN416" s="5"/>
      <c r="NMO416" s="5"/>
      <c r="NMP416" s="5"/>
      <c r="NMQ416" s="5"/>
      <c r="NMR416" s="5"/>
      <c r="NMS416" s="5"/>
      <c r="NMT416" s="5"/>
      <c r="NMU416" s="5"/>
      <c r="NMV416" s="5"/>
      <c r="NMW416" s="5"/>
      <c r="NMX416" s="5"/>
      <c r="NMY416" s="5"/>
      <c r="NMZ416" s="5"/>
      <c r="NNA416" s="5"/>
      <c r="NNB416" s="5"/>
      <c r="NNC416" s="5"/>
      <c r="NND416" s="5"/>
      <c r="NNE416" s="5"/>
      <c r="NNF416" s="5"/>
      <c r="NNG416" s="5"/>
      <c r="NNH416" s="5"/>
      <c r="NNI416" s="5"/>
      <c r="NNJ416" s="5"/>
      <c r="NNK416" s="5"/>
      <c r="NNL416" s="5"/>
      <c r="NNM416" s="5"/>
      <c r="NNN416" s="5"/>
      <c r="NNO416" s="5"/>
      <c r="NNP416" s="5"/>
      <c r="NNQ416" s="5"/>
      <c r="NNR416" s="5"/>
      <c r="NNS416" s="5"/>
      <c r="NNT416" s="5"/>
      <c r="NNU416" s="5"/>
      <c r="NNV416" s="5"/>
      <c r="NNW416" s="5"/>
      <c r="NNX416" s="5"/>
      <c r="NNY416" s="5"/>
      <c r="NNZ416" s="5"/>
      <c r="NOA416" s="5"/>
      <c r="NOB416" s="5"/>
      <c r="NOC416" s="5"/>
      <c r="NOD416" s="5"/>
      <c r="NOE416" s="5"/>
      <c r="NOF416" s="5"/>
      <c r="NOG416" s="5"/>
      <c r="NOH416" s="5"/>
      <c r="NOI416" s="5"/>
      <c r="NOJ416" s="5"/>
      <c r="NOK416" s="5"/>
      <c r="NOL416" s="5"/>
      <c r="NOM416" s="5"/>
      <c r="NON416" s="5"/>
      <c r="NOO416" s="5"/>
      <c r="NOP416" s="5"/>
      <c r="NOQ416" s="5"/>
      <c r="NOR416" s="5"/>
      <c r="NOS416" s="5"/>
      <c r="NOT416" s="5"/>
      <c r="NOU416" s="5"/>
      <c r="NOV416" s="5"/>
      <c r="NOW416" s="5"/>
      <c r="NOX416" s="5"/>
      <c r="NOY416" s="5"/>
      <c r="NOZ416" s="5"/>
      <c r="NPA416" s="5"/>
      <c r="NPB416" s="5"/>
      <c r="NPC416" s="5"/>
      <c r="NPD416" s="5"/>
      <c r="NPE416" s="5"/>
      <c r="NPF416" s="5"/>
      <c r="NPG416" s="5"/>
      <c r="NPH416" s="5"/>
      <c r="NPI416" s="5"/>
      <c r="NPJ416" s="5"/>
      <c r="NPK416" s="5"/>
      <c r="NPL416" s="5"/>
      <c r="NPM416" s="5"/>
      <c r="NPN416" s="5"/>
      <c r="NPO416" s="5"/>
      <c r="NPP416" s="5"/>
      <c r="NPQ416" s="5"/>
      <c r="NPR416" s="5"/>
      <c r="NPS416" s="5"/>
      <c r="NPT416" s="5"/>
      <c r="NPU416" s="5"/>
      <c r="NPV416" s="5"/>
      <c r="NPW416" s="5"/>
      <c r="NPX416" s="5"/>
      <c r="NPY416" s="5"/>
      <c r="NPZ416" s="5"/>
      <c r="NQA416" s="5"/>
      <c r="NQB416" s="5"/>
      <c r="NQC416" s="5"/>
      <c r="NQD416" s="5"/>
      <c r="NQE416" s="5"/>
      <c r="NQF416" s="5"/>
      <c r="NQG416" s="5"/>
      <c r="NQH416" s="5"/>
      <c r="NQI416" s="5"/>
      <c r="NQJ416" s="5"/>
      <c r="NQK416" s="5"/>
      <c r="NQL416" s="5"/>
      <c r="NQM416" s="5"/>
      <c r="NQN416" s="5"/>
      <c r="NQO416" s="5"/>
      <c r="NQP416" s="5"/>
      <c r="NQQ416" s="5"/>
      <c r="NQR416" s="5"/>
      <c r="NQS416" s="5"/>
      <c r="NQT416" s="5"/>
      <c r="NQU416" s="5"/>
      <c r="NQV416" s="5"/>
      <c r="NQW416" s="5"/>
      <c r="NQX416" s="5"/>
      <c r="NQY416" s="5"/>
      <c r="NQZ416" s="5"/>
      <c r="NRA416" s="5"/>
      <c r="NRB416" s="5"/>
      <c r="NRC416" s="5"/>
      <c r="NRD416" s="5"/>
      <c r="NRE416" s="5"/>
      <c r="NRF416" s="5"/>
      <c r="NRG416" s="5"/>
      <c r="NRH416" s="5"/>
      <c r="NRI416" s="5"/>
      <c r="NRJ416" s="5"/>
      <c r="NRK416" s="5"/>
      <c r="NRL416" s="5"/>
      <c r="NRM416" s="5"/>
      <c r="NRN416" s="5"/>
      <c r="NRO416" s="5"/>
      <c r="NRP416" s="5"/>
      <c r="NRQ416" s="5"/>
      <c r="NRR416" s="5"/>
      <c r="NRS416" s="5"/>
      <c r="NRT416" s="5"/>
      <c r="NRU416" s="5"/>
      <c r="NRV416" s="5"/>
      <c r="NRW416" s="5"/>
      <c r="NRX416" s="5"/>
      <c r="NRY416" s="5"/>
      <c r="NRZ416" s="5"/>
      <c r="NSA416" s="5"/>
      <c r="NSB416" s="5"/>
      <c r="NSC416" s="5"/>
      <c r="NSD416" s="5"/>
      <c r="NSE416" s="5"/>
      <c r="NSF416" s="5"/>
      <c r="NSG416" s="5"/>
      <c r="NSH416" s="5"/>
      <c r="NSI416" s="5"/>
      <c r="NSJ416" s="5"/>
      <c r="NSK416" s="5"/>
      <c r="NSL416" s="5"/>
      <c r="NSM416" s="5"/>
      <c r="NSN416" s="5"/>
      <c r="NSO416" s="5"/>
      <c r="NSP416" s="5"/>
      <c r="NSQ416" s="5"/>
      <c r="NSR416" s="5"/>
      <c r="NSS416" s="5"/>
      <c r="NST416" s="5"/>
      <c r="NSU416" s="5"/>
      <c r="NSV416" s="5"/>
      <c r="NSW416" s="5"/>
      <c r="NSX416" s="5"/>
      <c r="NSY416" s="5"/>
      <c r="NSZ416" s="5"/>
      <c r="NTA416" s="5"/>
      <c r="NTB416" s="5"/>
      <c r="NTC416" s="5"/>
      <c r="NTD416" s="5"/>
      <c r="NTE416" s="5"/>
      <c r="NTF416" s="5"/>
      <c r="NTG416" s="5"/>
      <c r="NTH416" s="5"/>
      <c r="NTI416" s="5"/>
      <c r="NTJ416" s="5"/>
      <c r="NTK416" s="5"/>
      <c r="NTL416" s="5"/>
      <c r="NTM416" s="5"/>
      <c r="NTN416" s="5"/>
      <c r="NTO416" s="5"/>
      <c r="NTP416" s="5"/>
      <c r="NTQ416" s="5"/>
      <c r="NTR416" s="5"/>
      <c r="NTS416" s="5"/>
      <c r="NTT416" s="5"/>
      <c r="NTU416" s="5"/>
      <c r="NTV416" s="5"/>
      <c r="NTW416" s="5"/>
      <c r="NTX416" s="5"/>
      <c r="NTY416" s="5"/>
      <c r="NTZ416" s="5"/>
      <c r="NUA416" s="5"/>
      <c r="NUB416" s="5"/>
      <c r="NUC416" s="5"/>
      <c r="NUD416" s="5"/>
      <c r="NUE416" s="5"/>
      <c r="NUF416" s="5"/>
      <c r="NUG416" s="5"/>
      <c r="NUH416" s="5"/>
      <c r="NUI416" s="5"/>
      <c r="NUJ416" s="5"/>
      <c r="NUK416" s="5"/>
      <c r="NUL416" s="5"/>
      <c r="NUM416" s="5"/>
      <c r="NUN416" s="5"/>
      <c r="NUO416" s="5"/>
      <c r="NUP416" s="5"/>
      <c r="NUQ416" s="5"/>
      <c r="NUR416" s="5"/>
      <c r="NUS416" s="5"/>
      <c r="NUT416" s="5"/>
      <c r="NUU416" s="5"/>
      <c r="NUV416" s="5"/>
      <c r="NUW416" s="5"/>
      <c r="NUX416" s="5"/>
      <c r="NUY416" s="5"/>
      <c r="NUZ416" s="5"/>
      <c r="NVA416" s="5"/>
      <c r="NVB416" s="5"/>
      <c r="NVC416" s="5"/>
      <c r="NVD416" s="5"/>
      <c r="NVE416" s="5"/>
      <c r="NVF416" s="5"/>
      <c r="NVG416" s="5"/>
      <c r="NVH416" s="5"/>
      <c r="NVI416" s="5"/>
      <c r="NVJ416" s="5"/>
      <c r="NVK416" s="5"/>
      <c r="NVL416" s="5"/>
      <c r="NVM416" s="5"/>
      <c r="NVN416" s="5"/>
      <c r="NVO416" s="5"/>
      <c r="NVP416" s="5"/>
      <c r="NVQ416" s="5"/>
      <c r="NVR416" s="5"/>
      <c r="NVS416" s="5"/>
      <c r="NVT416" s="5"/>
      <c r="NVU416" s="5"/>
      <c r="NVV416" s="5"/>
      <c r="NVW416" s="5"/>
      <c r="NVX416" s="5"/>
      <c r="NVY416" s="5"/>
      <c r="NVZ416" s="5"/>
      <c r="NWA416" s="5"/>
      <c r="NWB416" s="5"/>
      <c r="NWC416" s="5"/>
      <c r="NWD416" s="5"/>
      <c r="NWE416" s="5"/>
      <c r="NWF416" s="5"/>
      <c r="NWG416" s="5"/>
      <c r="NWH416" s="5"/>
      <c r="NWI416" s="5"/>
      <c r="NWJ416" s="5"/>
      <c r="NWK416" s="5"/>
      <c r="NWL416" s="5"/>
      <c r="NWM416" s="5"/>
      <c r="NWN416" s="5"/>
      <c r="NWO416" s="5"/>
      <c r="NWP416" s="5"/>
      <c r="NWQ416" s="5"/>
      <c r="NWR416" s="5"/>
      <c r="NWS416" s="5"/>
      <c r="NWT416" s="5"/>
      <c r="NWU416" s="5"/>
      <c r="NWV416" s="5"/>
      <c r="NWW416" s="5"/>
      <c r="NWX416" s="5"/>
      <c r="NWY416" s="5"/>
      <c r="NWZ416" s="5"/>
      <c r="NXA416" s="5"/>
      <c r="NXB416" s="5"/>
      <c r="NXC416" s="5"/>
      <c r="NXD416" s="5"/>
      <c r="NXE416" s="5"/>
      <c r="NXF416" s="5"/>
      <c r="NXG416" s="5"/>
      <c r="NXH416" s="5"/>
      <c r="NXI416" s="5"/>
      <c r="NXJ416" s="5"/>
      <c r="NXK416" s="5"/>
      <c r="NXL416" s="5"/>
      <c r="NXM416" s="5"/>
      <c r="NXN416" s="5"/>
      <c r="NXO416" s="5"/>
      <c r="NXP416" s="5"/>
      <c r="NXQ416" s="5"/>
      <c r="NXR416" s="5"/>
      <c r="NXS416" s="5"/>
      <c r="NXT416" s="5"/>
      <c r="NXU416" s="5"/>
      <c r="NXV416" s="5"/>
      <c r="NXW416" s="5"/>
      <c r="NXX416" s="5"/>
      <c r="NXY416" s="5"/>
      <c r="NXZ416" s="5"/>
      <c r="NYA416" s="5"/>
      <c r="NYB416" s="5"/>
      <c r="NYC416" s="5"/>
      <c r="NYD416" s="5"/>
      <c r="NYE416" s="5"/>
      <c r="NYF416" s="5"/>
      <c r="NYG416" s="5"/>
      <c r="NYH416" s="5"/>
      <c r="NYI416" s="5"/>
      <c r="NYJ416" s="5"/>
      <c r="NYK416" s="5"/>
      <c r="NYL416" s="5"/>
      <c r="NYM416" s="5"/>
      <c r="NYN416" s="5"/>
      <c r="NYO416" s="5"/>
      <c r="NYP416" s="5"/>
      <c r="NYQ416" s="5"/>
      <c r="NYR416" s="5"/>
      <c r="NYS416" s="5"/>
      <c r="NYT416" s="5"/>
      <c r="NYU416" s="5"/>
      <c r="NYV416" s="5"/>
      <c r="NYW416" s="5"/>
      <c r="NYX416" s="5"/>
      <c r="NYY416" s="5"/>
      <c r="NYZ416" s="5"/>
      <c r="NZA416" s="5"/>
      <c r="NZB416" s="5"/>
      <c r="NZC416" s="5"/>
      <c r="NZD416" s="5"/>
      <c r="NZE416" s="5"/>
      <c r="NZF416" s="5"/>
      <c r="NZG416" s="5"/>
      <c r="NZH416" s="5"/>
      <c r="NZI416" s="5"/>
      <c r="NZJ416" s="5"/>
      <c r="NZK416" s="5"/>
      <c r="NZL416" s="5"/>
      <c r="NZM416" s="5"/>
      <c r="NZN416" s="5"/>
      <c r="NZO416" s="5"/>
      <c r="NZP416" s="5"/>
      <c r="NZQ416" s="5"/>
      <c r="NZR416" s="5"/>
      <c r="NZS416" s="5"/>
      <c r="NZT416" s="5"/>
      <c r="NZU416" s="5"/>
      <c r="NZV416" s="5"/>
      <c r="NZW416" s="5"/>
      <c r="NZX416" s="5"/>
      <c r="NZY416" s="5"/>
      <c r="NZZ416" s="5"/>
      <c r="OAA416" s="5"/>
      <c r="OAB416" s="5"/>
      <c r="OAC416" s="5"/>
      <c r="OAD416" s="5"/>
      <c r="OAE416" s="5"/>
      <c r="OAF416" s="5"/>
      <c r="OAG416" s="5"/>
      <c r="OAH416" s="5"/>
      <c r="OAI416" s="5"/>
      <c r="OAJ416" s="5"/>
      <c r="OAK416" s="5"/>
      <c r="OAL416" s="5"/>
      <c r="OAM416" s="5"/>
      <c r="OAN416" s="5"/>
      <c r="OAO416" s="5"/>
      <c r="OAP416" s="5"/>
      <c r="OAQ416" s="5"/>
      <c r="OAR416" s="5"/>
      <c r="OAS416" s="5"/>
      <c r="OAT416" s="5"/>
      <c r="OAU416" s="5"/>
      <c r="OAV416" s="5"/>
      <c r="OAW416" s="5"/>
      <c r="OAX416" s="5"/>
      <c r="OAY416" s="5"/>
      <c r="OAZ416" s="5"/>
      <c r="OBA416" s="5"/>
      <c r="OBB416" s="5"/>
      <c r="OBC416" s="5"/>
      <c r="OBD416" s="5"/>
      <c r="OBE416" s="5"/>
      <c r="OBF416" s="5"/>
      <c r="OBG416" s="5"/>
      <c r="OBH416" s="5"/>
      <c r="OBI416" s="5"/>
      <c r="OBJ416" s="5"/>
      <c r="OBK416" s="5"/>
      <c r="OBL416" s="5"/>
      <c r="OBM416" s="5"/>
      <c r="OBN416" s="5"/>
      <c r="OBO416" s="5"/>
      <c r="OBP416" s="5"/>
      <c r="OBQ416" s="5"/>
      <c r="OBR416" s="5"/>
      <c r="OBS416" s="5"/>
      <c r="OBT416" s="5"/>
      <c r="OBU416" s="5"/>
      <c r="OBV416" s="5"/>
      <c r="OBW416" s="5"/>
      <c r="OBX416" s="5"/>
      <c r="OBY416" s="5"/>
      <c r="OBZ416" s="5"/>
      <c r="OCA416" s="5"/>
      <c r="OCB416" s="5"/>
      <c r="OCC416" s="5"/>
      <c r="OCD416" s="5"/>
      <c r="OCE416" s="5"/>
      <c r="OCF416" s="5"/>
      <c r="OCG416" s="5"/>
      <c r="OCH416" s="5"/>
      <c r="OCI416" s="5"/>
      <c r="OCJ416" s="5"/>
      <c r="OCK416" s="5"/>
      <c r="OCL416" s="5"/>
      <c r="OCM416" s="5"/>
      <c r="OCN416" s="5"/>
      <c r="OCO416" s="5"/>
      <c r="OCP416" s="5"/>
      <c r="OCQ416" s="5"/>
      <c r="OCR416" s="5"/>
      <c r="OCS416" s="5"/>
      <c r="OCT416" s="5"/>
      <c r="OCU416" s="5"/>
      <c r="OCV416" s="5"/>
      <c r="OCW416" s="5"/>
      <c r="OCX416" s="5"/>
      <c r="OCY416" s="5"/>
      <c r="OCZ416" s="5"/>
      <c r="ODA416" s="5"/>
      <c r="ODB416" s="5"/>
      <c r="ODC416" s="5"/>
      <c r="ODD416" s="5"/>
      <c r="ODE416" s="5"/>
      <c r="ODF416" s="5"/>
      <c r="ODG416" s="5"/>
      <c r="ODH416" s="5"/>
      <c r="ODI416" s="5"/>
      <c r="ODJ416" s="5"/>
      <c r="ODK416" s="5"/>
      <c r="ODL416" s="5"/>
      <c r="ODM416" s="5"/>
      <c r="ODN416" s="5"/>
      <c r="ODO416" s="5"/>
      <c r="ODP416" s="5"/>
      <c r="ODQ416" s="5"/>
      <c r="ODR416" s="5"/>
      <c r="ODS416" s="5"/>
      <c r="ODT416" s="5"/>
      <c r="ODU416" s="5"/>
      <c r="ODV416" s="5"/>
      <c r="ODW416" s="5"/>
      <c r="ODX416" s="5"/>
      <c r="ODY416" s="5"/>
      <c r="ODZ416" s="5"/>
      <c r="OEA416" s="5"/>
      <c r="OEB416" s="5"/>
      <c r="OEC416" s="5"/>
      <c r="OED416" s="5"/>
      <c r="OEE416" s="5"/>
      <c r="OEF416" s="5"/>
      <c r="OEG416" s="5"/>
      <c r="OEH416" s="5"/>
      <c r="OEI416" s="5"/>
      <c r="OEJ416" s="5"/>
      <c r="OEK416" s="5"/>
      <c r="OEL416" s="5"/>
      <c r="OEM416" s="5"/>
      <c r="OEN416" s="5"/>
      <c r="OEO416" s="5"/>
      <c r="OEP416" s="5"/>
      <c r="OEQ416" s="5"/>
      <c r="OER416" s="5"/>
      <c r="OES416" s="5"/>
      <c r="OET416" s="5"/>
      <c r="OEU416" s="5"/>
      <c r="OEV416" s="5"/>
      <c r="OEW416" s="5"/>
      <c r="OEX416" s="5"/>
      <c r="OEY416" s="5"/>
      <c r="OEZ416" s="5"/>
      <c r="OFA416" s="5"/>
      <c r="OFB416" s="5"/>
      <c r="OFC416" s="5"/>
      <c r="OFD416" s="5"/>
      <c r="OFE416" s="5"/>
      <c r="OFF416" s="5"/>
      <c r="OFG416" s="5"/>
      <c r="OFH416" s="5"/>
      <c r="OFI416" s="5"/>
      <c r="OFJ416" s="5"/>
      <c r="OFK416" s="5"/>
      <c r="OFL416" s="5"/>
      <c r="OFM416" s="5"/>
      <c r="OFN416" s="5"/>
      <c r="OFO416" s="5"/>
      <c r="OFP416" s="5"/>
      <c r="OFQ416" s="5"/>
      <c r="OFR416" s="5"/>
      <c r="OFS416" s="5"/>
      <c r="OFT416" s="5"/>
      <c r="OFU416" s="5"/>
      <c r="OFV416" s="5"/>
      <c r="OFW416" s="5"/>
      <c r="OFX416" s="5"/>
      <c r="OFY416" s="5"/>
      <c r="OFZ416" s="5"/>
      <c r="OGA416" s="5"/>
      <c r="OGB416" s="5"/>
      <c r="OGC416" s="5"/>
      <c r="OGD416" s="5"/>
      <c r="OGE416" s="5"/>
      <c r="OGF416" s="5"/>
      <c r="OGG416" s="5"/>
      <c r="OGH416" s="5"/>
      <c r="OGI416" s="5"/>
      <c r="OGJ416" s="5"/>
      <c r="OGK416" s="5"/>
      <c r="OGL416" s="5"/>
      <c r="OGM416" s="5"/>
      <c r="OGN416" s="5"/>
      <c r="OGO416" s="5"/>
      <c r="OGP416" s="5"/>
      <c r="OGQ416" s="5"/>
      <c r="OGR416" s="5"/>
      <c r="OGS416" s="5"/>
      <c r="OGT416" s="5"/>
      <c r="OGU416" s="5"/>
      <c r="OGV416" s="5"/>
      <c r="OGW416" s="5"/>
      <c r="OGX416" s="5"/>
      <c r="OGY416" s="5"/>
      <c r="OGZ416" s="5"/>
      <c r="OHA416" s="5"/>
      <c r="OHB416" s="5"/>
      <c r="OHC416" s="5"/>
      <c r="OHD416" s="5"/>
      <c r="OHE416" s="5"/>
      <c r="OHF416" s="5"/>
      <c r="OHG416" s="5"/>
      <c r="OHH416" s="5"/>
      <c r="OHI416" s="5"/>
      <c r="OHJ416" s="5"/>
      <c r="OHK416" s="5"/>
      <c r="OHL416" s="5"/>
      <c r="OHM416" s="5"/>
      <c r="OHN416" s="5"/>
      <c r="OHO416" s="5"/>
      <c r="OHP416" s="5"/>
      <c r="OHQ416" s="5"/>
      <c r="OHR416" s="5"/>
      <c r="OHS416" s="5"/>
      <c r="OHT416" s="5"/>
      <c r="OHU416" s="5"/>
      <c r="OHV416" s="5"/>
      <c r="OHW416" s="5"/>
      <c r="OHX416" s="5"/>
      <c r="OHY416" s="5"/>
      <c r="OHZ416" s="5"/>
      <c r="OIA416" s="5"/>
      <c r="OIB416" s="5"/>
      <c r="OIC416" s="5"/>
      <c r="OID416" s="5"/>
      <c r="OIE416" s="5"/>
      <c r="OIF416" s="5"/>
      <c r="OIG416" s="5"/>
      <c r="OIH416" s="5"/>
      <c r="OII416" s="5"/>
      <c r="OIJ416" s="5"/>
      <c r="OIK416" s="5"/>
      <c r="OIL416" s="5"/>
      <c r="OIM416" s="5"/>
      <c r="OIN416" s="5"/>
      <c r="OIO416" s="5"/>
      <c r="OIP416" s="5"/>
      <c r="OIQ416" s="5"/>
      <c r="OIR416" s="5"/>
      <c r="OIS416" s="5"/>
      <c r="OIT416" s="5"/>
      <c r="OIU416" s="5"/>
      <c r="OIV416" s="5"/>
      <c r="OIW416" s="5"/>
      <c r="OIX416" s="5"/>
      <c r="OIY416" s="5"/>
      <c r="OIZ416" s="5"/>
      <c r="OJA416" s="5"/>
      <c r="OJB416" s="5"/>
      <c r="OJC416" s="5"/>
      <c r="OJD416" s="5"/>
      <c r="OJE416" s="5"/>
      <c r="OJF416" s="5"/>
      <c r="OJG416" s="5"/>
      <c r="OJH416" s="5"/>
      <c r="OJI416" s="5"/>
      <c r="OJJ416" s="5"/>
      <c r="OJK416" s="5"/>
      <c r="OJL416" s="5"/>
      <c r="OJM416" s="5"/>
      <c r="OJN416" s="5"/>
      <c r="OJO416" s="5"/>
      <c r="OJP416" s="5"/>
      <c r="OJQ416" s="5"/>
      <c r="OJR416" s="5"/>
      <c r="OJS416" s="5"/>
      <c r="OJT416" s="5"/>
      <c r="OJU416" s="5"/>
      <c r="OJV416" s="5"/>
      <c r="OJW416" s="5"/>
      <c r="OJX416" s="5"/>
      <c r="OJY416" s="5"/>
      <c r="OJZ416" s="5"/>
      <c r="OKA416" s="5"/>
      <c r="OKB416" s="5"/>
      <c r="OKC416" s="5"/>
      <c r="OKD416" s="5"/>
      <c r="OKE416" s="5"/>
      <c r="OKF416" s="5"/>
      <c r="OKG416" s="5"/>
      <c r="OKH416" s="5"/>
      <c r="OKI416" s="5"/>
      <c r="OKJ416" s="5"/>
      <c r="OKK416" s="5"/>
      <c r="OKL416" s="5"/>
      <c r="OKM416" s="5"/>
      <c r="OKN416" s="5"/>
      <c r="OKO416" s="5"/>
      <c r="OKP416" s="5"/>
      <c r="OKQ416" s="5"/>
      <c r="OKR416" s="5"/>
      <c r="OKS416" s="5"/>
      <c r="OKT416" s="5"/>
      <c r="OKU416" s="5"/>
      <c r="OKV416" s="5"/>
      <c r="OKW416" s="5"/>
      <c r="OKX416" s="5"/>
      <c r="OKY416" s="5"/>
      <c r="OKZ416" s="5"/>
      <c r="OLA416" s="5"/>
      <c r="OLB416" s="5"/>
      <c r="OLC416" s="5"/>
      <c r="OLD416" s="5"/>
      <c r="OLE416" s="5"/>
      <c r="OLF416" s="5"/>
      <c r="OLG416" s="5"/>
      <c r="OLH416" s="5"/>
      <c r="OLI416" s="5"/>
      <c r="OLJ416" s="5"/>
      <c r="OLK416" s="5"/>
      <c r="OLL416" s="5"/>
      <c r="OLM416" s="5"/>
      <c r="OLN416" s="5"/>
      <c r="OLO416" s="5"/>
      <c r="OLP416" s="5"/>
      <c r="OLQ416" s="5"/>
      <c r="OLR416" s="5"/>
      <c r="OLS416" s="5"/>
      <c r="OLT416" s="5"/>
      <c r="OLU416" s="5"/>
      <c r="OLV416" s="5"/>
      <c r="OLW416" s="5"/>
      <c r="OLX416" s="5"/>
      <c r="OLY416" s="5"/>
      <c r="OLZ416" s="5"/>
      <c r="OMA416" s="5"/>
      <c r="OMB416" s="5"/>
      <c r="OMC416" s="5"/>
      <c r="OMD416" s="5"/>
      <c r="OME416" s="5"/>
      <c r="OMF416" s="5"/>
      <c r="OMG416" s="5"/>
      <c r="OMH416" s="5"/>
      <c r="OMI416" s="5"/>
      <c r="OMJ416" s="5"/>
      <c r="OMK416" s="5"/>
      <c r="OML416" s="5"/>
      <c r="OMM416" s="5"/>
      <c r="OMN416" s="5"/>
      <c r="OMO416" s="5"/>
      <c r="OMP416" s="5"/>
      <c r="OMQ416" s="5"/>
      <c r="OMR416" s="5"/>
      <c r="OMS416" s="5"/>
      <c r="OMT416" s="5"/>
      <c r="OMU416" s="5"/>
      <c r="OMV416" s="5"/>
      <c r="OMW416" s="5"/>
      <c r="OMX416" s="5"/>
      <c r="OMY416" s="5"/>
      <c r="OMZ416" s="5"/>
      <c r="ONA416" s="5"/>
      <c r="ONB416" s="5"/>
      <c r="ONC416" s="5"/>
      <c r="OND416" s="5"/>
      <c r="ONE416" s="5"/>
      <c r="ONF416" s="5"/>
      <c r="ONG416" s="5"/>
      <c r="ONH416" s="5"/>
      <c r="ONI416" s="5"/>
      <c r="ONJ416" s="5"/>
      <c r="ONK416" s="5"/>
      <c r="ONL416" s="5"/>
      <c r="ONM416" s="5"/>
      <c r="ONN416" s="5"/>
      <c r="ONO416" s="5"/>
      <c r="ONP416" s="5"/>
      <c r="ONQ416" s="5"/>
      <c r="ONR416" s="5"/>
      <c r="ONS416" s="5"/>
      <c r="ONT416" s="5"/>
      <c r="ONU416" s="5"/>
      <c r="ONV416" s="5"/>
      <c r="ONW416" s="5"/>
      <c r="ONX416" s="5"/>
      <c r="ONY416" s="5"/>
      <c r="ONZ416" s="5"/>
      <c r="OOA416" s="5"/>
      <c r="OOB416" s="5"/>
      <c r="OOC416" s="5"/>
      <c r="OOD416" s="5"/>
      <c r="OOE416" s="5"/>
      <c r="OOF416" s="5"/>
      <c r="OOG416" s="5"/>
      <c r="OOH416" s="5"/>
      <c r="OOI416" s="5"/>
      <c r="OOJ416" s="5"/>
      <c r="OOK416" s="5"/>
      <c r="OOL416" s="5"/>
      <c r="OOM416" s="5"/>
      <c r="OON416" s="5"/>
      <c r="OOO416" s="5"/>
      <c r="OOP416" s="5"/>
      <c r="OOQ416" s="5"/>
      <c r="OOR416" s="5"/>
      <c r="OOS416" s="5"/>
      <c r="OOT416" s="5"/>
      <c r="OOU416" s="5"/>
      <c r="OOV416" s="5"/>
      <c r="OOW416" s="5"/>
      <c r="OOX416" s="5"/>
      <c r="OOY416" s="5"/>
      <c r="OOZ416" s="5"/>
      <c r="OPA416" s="5"/>
      <c r="OPB416" s="5"/>
      <c r="OPC416" s="5"/>
      <c r="OPD416" s="5"/>
      <c r="OPE416" s="5"/>
      <c r="OPF416" s="5"/>
      <c r="OPG416" s="5"/>
      <c r="OPH416" s="5"/>
      <c r="OPI416" s="5"/>
      <c r="OPJ416" s="5"/>
      <c r="OPK416" s="5"/>
      <c r="OPL416" s="5"/>
      <c r="OPM416" s="5"/>
      <c r="OPN416" s="5"/>
      <c r="OPO416" s="5"/>
      <c r="OPP416" s="5"/>
      <c r="OPQ416" s="5"/>
      <c r="OPR416" s="5"/>
      <c r="OPS416" s="5"/>
      <c r="OPT416" s="5"/>
      <c r="OPU416" s="5"/>
      <c r="OPV416" s="5"/>
      <c r="OPW416" s="5"/>
      <c r="OPX416" s="5"/>
      <c r="OPY416" s="5"/>
      <c r="OPZ416" s="5"/>
      <c r="OQA416" s="5"/>
      <c r="OQB416" s="5"/>
      <c r="OQC416" s="5"/>
      <c r="OQD416" s="5"/>
      <c r="OQE416" s="5"/>
      <c r="OQF416" s="5"/>
      <c r="OQG416" s="5"/>
      <c r="OQH416" s="5"/>
      <c r="OQI416" s="5"/>
      <c r="OQJ416" s="5"/>
      <c r="OQK416" s="5"/>
      <c r="OQL416" s="5"/>
      <c r="OQM416" s="5"/>
      <c r="OQN416" s="5"/>
      <c r="OQO416" s="5"/>
      <c r="OQP416" s="5"/>
      <c r="OQQ416" s="5"/>
      <c r="OQR416" s="5"/>
      <c r="OQS416" s="5"/>
      <c r="OQT416" s="5"/>
      <c r="OQU416" s="5"/>
      <c r="OQV416" s="5"/>
      <c r="OQW416" s="5"/>
      <c r="OQX416" s="5"/>
      <c r="OQY416" s="5"/>
      <c r="OQZ416" s="5"/>
      <c r="ORA416" s="5"/>
      <c r="ORB416" s="5"/>
      <c r="ORC416" s="5"/>
      <c r="ORD416" s="5"/>
      <c r="ORE416" s="5"/>
      <c r="ORF416" s="5"/>
      <c r="ORG416" s="5"/>
      <c r="ORH416" s="5"/>
      <c r="ORI416" s="5"/>
      <c r="ORJ416" s="5"/>
      <c r="ORK416" s="5"/>
      <c r="ORL416" s="5"/>
      <c r="ORM416" s="5"/>
      <c r="ORN416" s="5"/>
      <c r="ORO416" s="5"/>
      <c r="ORP416" s="5"/>
      <c r="ORQ416" s="5"/>
      <c r="ORR416" s="5"/>
      <c r="ORS416" s="5"/>
      <c r="ORT416" s="5"/>
      <c r="ORU416" s="5"/>
      <c r="ORV416" s="5"/>
      <c r="ORW416" s="5"/>
      <c r="ORX416" s="5"/>
      <c r="ORY416" s="5"/>
      <c r="ORZ416" s="5"/>
      <c r="OSA416" s="5"/>
      <c r="OSB416" s="5"/>
      <c r="OSC416" s="5"/>
      <c r="OSD416" s="5"/>
      <c r="OSE416" s="5"/>
      <c r="OSF416" s="5"/>
      <c r="OSG416" s="5"/>
      <c r="OSH416" s="5"/>
      <c r="OSI416" s="5"/>
      <c r="OSJ416" s="5"/>
      <c r="OSK416" s="5"/>
      <c r="OSL416" s="5"/>
      <c r="OSM416" s="5"/>
      <c r="OSN416" s="5"/>
      <c r="OSO416" s="5"/>
      <c r="OSP416" s="5"/>
      <c r="OSQ416" s="5"/>
      <c r="OSR416" s="5"/>
      <c r="OSS416" s="5"/>
      <c r="OST416" s="5"/>
      <c r="OSU416" s="5"/>
      <c r="OSV416" s="5"/>
      <c r="OSW416" s="5"/>
      <c r="OSX416" s="5"/>
      <c r="OSY416" s="5"/>
      <c r="OSZ416" s="5"/>
      <c r="OTA416" s="5"/>
      <c r="OTB416" s="5"/>
      <c r="OTC416" s="5"/>
      <c r="OTD416" s="5"/>
      <c r="OTE416" s="5"/>
      <c r="OTF416" s="5"/>
      <c r="OTG416" s="5"/>
      <c r="OTH416" s="5"/>
      <c r="OTI416" s="5"/>
      <c r="OTJ416" s="5"/>
      <c r="OTK416" s="5"/>
      <c r="OTL416" s="5"/>
      <c r="OTM416" s="5"/>
      <c r="OTN416" s="5"/>
      <c r="OTO416" s="5"/>
      <c r="OTP416" s="5"/>
      <c r="OTQ416" s="5"/>
      <c r="OTR416" s="5"/>
      <c r="OTS416" s="5"/>
      <c r="OTT416" s="5"/>
      <c r="OTU416" s="5"/>
      <c r="OTV416" s="5"/>
      <c r="OTW416" s="5"/>
      <c r="OTX416" s="5"/>
      <c r="OTY416" s="5"/>
      <c r="OTZ416" s="5"/>
      <c r="OUA416" s="5"/>
      <c r="OUB416" s="5"/>
      <c r="OUC416" s="5"/>
      <c r="OUD416" s="5"/>
      <c r="OUE416" s="5"/>
      <c r="OUF416" s="5"/>
      <c r="OUG416" s="5"/>
      <c r="OUH416" s="5"/>
      <c r="OUI416" s="5"/>
      <c r="OUJ416" s="5"/>
      <c r="OUK416" s="5"/>
      <c r="OUL416" s="5"/>
      <c r="OUM416" s="5"/>
      <c r="OUN416" s="5"/>
      <c r="OUO416" s="5"/>
      <c r="OUP416" s="5"/>
      <c r="OUQ416" s="5"/>
      <c r="OUR416" s="5"/>
      <c r="OUS416" s="5"/>
      <c r="OUT416" s="5"/>
      <c r="OUU416" s="5"/>
      <c r="OUV416" s="5"/>
      <c r="OUW416" s="5"/>
      <c r="OUX416" s="5"/>
      <c r="OUY416" s="5"/>
      <c r="OUZ416" s="5"/>
      <c r="OVA416" s="5"/>
      <c r="OVB416" s="5"/>
      <c r="OVC416" s="5"/>
      <c r="OVD416" s="5"/>
      <c r="OVE416" s="5"/>
      <c r="OVF416" s="5"/>
      <c r="OVG416" s="5"/>
      <c r="OVH416" s="5"/>
      <c r="OVI416" s="5"/>
      <c r="OVJ416" s="5"/>
      <c r="OVK416" s="5"/>
      <c r="OVL416" s="5"/>
      <c r="OVM416" s="5"/>
      <c r="OVN416" s="5"/>
      <c r="OVO416" s="5"/>
      <c r="OVP416" s="5"/>
      <c r="OVQ416" s="5"/>
      <c r="OVR416" s="5"/>
      <c r="OVS416" s="5"/>
      <c r="OVT416" s="5"/>
      <c r="OVU416" s="5"/>
      <c r="OVV416" s="5"/>
      <c r="OVW416" s="5"/>
      <c r="OVX416" s="5"/>
      <c r="OVY416" s="5"/>
      <c r="OVZ416" s="5"/>
      <c r="OWA416" s="5"/>
      <c r="OWB416" s="5"/>
      <c r="OWC416" s="5"/>
      <c r="OWD416" s="5"/>
      <c r="OWE416" s="5"/>
      <c r="OWF416" s="5"/>
      <c r="OWG416" s="5"/>
      <c r="OWH416" s="5"/>
      <c r="OWI416" s="5"/>
      <c r="OWJ416" s="5"/>
      <c r="OWK416" s="5"/>
      <c r="OWL416" s="5"/>
      <c r="OWM416" s="5"/>
      <c r="OWN416" s="5"/>
      <c r="OWO416" s="5"/>
      <c r="OWP416" s="5"/>
      <c r="OWQ416" s="5"/>
      <c r="OWR416" s="5"/>
      <c r="OWS416" s="5"/>
      <c r="OWT416" s="5"/>
      <c r="OWU416" s="5"/>
      <c r="OWV416" s="5"/>
      <c r="OWW416" s="5"/>
      <c r="OWX416" s="5"/>
      <c r="OWY416" s="5"/>
      <c r="OWZ416" s="5"/>
      <c r="OXA416" s="5"/>
      <c r="OXB416" s="5"/>
      <c r="OXC416" s="5"/>
      <c r="OXD416" s="5"/>
      <c r="OXE416" s="5"/>
      <c r="OXF416" s="5"/>
      <c r="OXG416" s="5"/>
      <c r="OXH416" s="5"/>
      <c r="OXI416" s="5"/>
      <c r="OXJ416" s="5"/>
      <c r="OXK416" s="5"/>
      <c r="OXL416" s="5"/>
      <c r="OXM416" s="5"/>
      <c r="OXN416" s="5"/>
      <c r="OXO416" s="5"/>
      <c r="OXP416" s="5"/>
      <c r="OXQ416" s="5"/>
      <c r="OXR416" s="5"/>
      <c r="OXS416" s="5"/>
      <c r="OXT416" s="5"/>
      <c r="OXU416" s="5"/>
      <c r="OXV416" s="5"/>
      <c r="OXW416" s="5"/>
      <c r="OXX416" s="5"/>
      <c r="OXY416" s="5"/>
      <c r="OXZ416" s="5"/>
      <c r="OYA416" s="5"/>
      <c r="OYB416" s="5"/>
      <c r="OYC416" s="5"/>
      <c r="OYD416" s="5"/>
      <c r="OYE416" s="5"/>
      <c r="OYF416" s="5"/>
      <c r="OYG416" s="5"/>
      <c r="OYH416" s="5"/>
      <c r="OYI416" s="5"/>
      <c r="OYJ416" s="5"/>
      <c r="OYK416" s="5"/>
      <c r="OYL416" s="5"/>
      <c r="OYM416" s="5"/>
      <c r="OYN416" s="5"/>
      <c r="OYO416" s="5"/>
      <c r="OYP416" s="5"/>
      <c r="OYQ416" s="5"/>
      <c r="OYR416" s="5"/>
      <c r="OYS416" s="5"/>
      <c r="OYT416" s="5"/>
      <c r="OYU416" s="5"/>
      <c r="OYV416" s="5"/>
      <c r="OYW416" s="5"/>
      <c r="OYX416" s="5"/>
      <c r="OYY416" s="5"/>
      <c r="OYZ416" s="5"/>
      <c r="OZA416" s="5"/>
      <c r="OZB416" s="5"/>
      <c r="OZC416" s="5"/>
      <c r="OZD416" s="5"/>
      <c r="OZE416" s="5"/>
      <c r="OZF416" s="5"/>
      <c r="OZG416" s="5"/>
      <c r="OZH416" s="5"/>
      <c r="OZI416" s="5"/>
      <c r="OZJ416" s="5"/>
      <c r="OZK416" s="5"/>
      <c r="OZL416" s="5"/>
      <c r="OZM416" s="5"/>
      <c r="OZN416" s="5"/>
      <c r="OZO416" s="5"/>
      <c r="OZP416" s="5"/>
      <c r="OZQ416" s="5"/>
      <c r="OZR416" s="5"/>
      <c r="OZS416" s="5"/>
      <c r="OZT416" s="5"/>
      <c r="OZU416" s="5"/>
      <c r="OZV416" s="5"/>
      <c r="OZW416" s="5"/>
      <c r="OZX416" s="5"/>
      <c r="OZY416" s="5"/>
      <c r="OZZ416" s="5"/>
      <c r="PAA416" s="5"/>
      <c r="PAB416" s="5"/>
      <c r="PAC416" s="5"/>
      <c r="PAD416" s="5"/>
      <c r="PAE416" s="5"/>
      <c r="PAF416" s="5"/>
      <c r="PAG416" s="5"/>
      <c r="PAH416" s="5"/>
      <c r="PAI416" s="5"/>
      <c r="PAJ416" s="5"/>
      <c r="PAK416" s="5"/>
      <c r="PAL416" s="5"/>
      <c r="PAM416" s="5"/>
      <c r="PAN416" s="5"/>
      <c r="PAO416" s="5"/>
      <c r="PAP416" s="5"/>
      <c r="PAQ416" s="5"/>
      <c r="PAR416" s="5"/>
      <c r="PAS416" s="5"/>
      <c r="PAT416" s="5"/>
      <c r="PAU416" s="5"/>
      <c r="PAV416" s="5"/>
      <c r="PAW416" s="5"/>
      <c r="PAX416" s="5"/>
      <c r="PAY416" s="5"/>
      <c r="PAZ416" s="5"/>
      <c r="PBA416" s="5"/>
      <c r="PBB416" s="5"/>
      <c r="PBC416" s="5"/>
      <c r="PBD416" s="5"/>
      <c r="PBE416" s="5"/>
      <c r="PBF416" s="5"/>
      <c r="PBG416" s="5"/>
      <c r="PBH416" s="5"/>
      <c r="PBI416" s="5"/>
      <c r="PBJ416" s="5"/>
      <c r="PBK416" s="5"/>
      <c r="PBL416" s="5"/>
      <c r="PBM416" s="5"/>
      <c r="PBN416" s="5"/>
      <c r="PBO416" s="5"/>
      <c r="PBP416" s="5"/>
      <c r="PBQ416" s="5"/>
      <c r="PBR416" s="5"/>
      <c r="PBS416" s="5"/>
      <c r="PBT416" s="5"/>
      <c r="PBU416" s="5"/>
      <c r="PBV416" s="5"/>
      <c r="PBW416" s="5"/>
      <c r="PBX416" s="5"/>
      <c r="PBY416" s="5"/>
      <c r="PBZ416" s="5"/>
      <c r="PCA416" s="5"/>
      <c r="PCB416" s="5"/>
      <c r="PCC416" s="5"/>
      <c r="PCD416" s="5"/>
      <c r="PCE416" s="5"/>
      <c r="PCF416" s="5"/>
      <c r="PCG416" s="5"/>
      <c r="PCH416" s="5"/>
      <c r="PCI416" s="5"/>
      <c r="PCJ416" s="5"/>
      <c r="PCK416" s="5"/>
      <c r="PCL416" s="5"/>
      <c r="PCM416" s="5"/>
      <c r="PCN416" s="5"/>
      <c r="PCO416" s="5"/>
      <c r="PCP416" s="5"/>
      <c r="PCQ416" s="5"/>
      <c r="PCR416" s="5"/>
      <c r="PCS416" s="5"/>
      <c r="PCT416" s="5"/>
      <c r="PCU416" s="5"/>
      <c r="PCV416" s="5"/>
      <c r="PCW416" s="5"/>
      <c r="PCX416" s="5"/>
      <c r="PCY416" s="5"/>
      <c r="PCZ416" s="5"/>
      <c r="PDA416" s="5"/>
      <c r="PDB416" s="5"/>
      <c r="PDC416" s="5"/>
      <c r="PDD416" s="5"/>
      <c r="PDE416" s="5"/>
      <c r="PDF416" s="5"/>
      <c r="PDG416" s="5"/>
      <c r="PDH416" s="5"/>
      <c r="PDI416" s="5"/>
      <c r="PDJ416" s="5"/>
      <c r="PDK416" s="5"/>
      <c r="PDL416" s="5"/>
      <c r="PDM416" s="5"/>
      <c r="PDN416" s="5"/>
      <c r="PDO416" s="5"/>
      <c r="PDP416" s="5"/>
      <c r="PDQ416" s="5"/>
      <c r="PDR416" s="5"/>
      <c r="PDS416" s="5"/>
      <c r="PDT416" s="5"/>
      <c r="PDU416" s="5"/>
      <c r="PDV416" s="5"/>
      <c r="PDW416" s="5"/>
      <c r="PDX416" s="5"/>
      <c r="PDY416" s="5"/>
      <c r="PDZ416" s="5"/>
      <c r="PEA416" s="5"/>
      <c r="PEB416" s="5"/>
      <c r="PEC416" s="5"/>
      <c r="PED416" s="5"/>
      <c r="PEE416" s="5"/>
      <c r="PEF416" s="5"/>
      <c r="PEG416" s="5"/>
      <c r="PEH416" s="5"/>
      <c r="PEI416" s="5"/>
      <c r="PEJ416" s="5"/>
      <c r="PEK416" s="5"/>
      <c r="PEL416" s="5"/>
      <c r="PEM416" s="5"/>
      <c r="PEN416" s="5"/>
      <c r="PEO416" s="5"/>
      <c r="PEP416" s="5"/>
      <c r="PEQ416" s="5"/>
      <c r="PER416" s="5"/>
      <c r="PES416" s="5"/>
      <c r="PET416" s="5"/>
      <c r="PEU416" s="5"/>
      <c r="PEV416" s="5"/>
      <c r="PEW416" s="5"/>
      <c r="PEX416" s="5"/>
      <c r="PEY416" s="5"/>
      <c r="PEZ416" s="5"/>
      <c r="PFA416" s="5"/>
      <c r="PFB416" s="5"/>
      <c r="PFC416" s="5"/>
      <c r="PFD416" s="5"/>
      <c r="PFE416" s="5"/>
      <c r="PFF416" s="5"/>
      <c r="PFG416" s="5"/>
      <c r="PFH416" s="5"/>
      <c r="PFI416" s="5"/>
      <c r="PFJ416" s="5"/>
      <c r="PFK416" s="5"/>
      <c r="PFL416" s="5"/>
      <c r="PFM416" s="5"/>
      <c r="PFN416" s="5"/>
      <c r="PFO416" s="5"/>
      <c r="PFP416" s="5"/>
      <c r="PFQ416" s="5"/>
      <c r="PFR416" s="5"/>
      <c r="PFS416" s="5"/>
      <c r="PFT416" s="5"/>
      <c r="PFU416" s="5"/>
      <c r="PFV416" s="5"/>
      <c r="PFW416" s="5"/>
      <c r="PFX416" s="5"/>
      <c r="PFY416" s="5"/>
      <c r="PFZ416" s="5"/>
      <c r="PGA416" s="5"/>
      <c r="PGB416" s="5"/>
      <c r="PGC416" s="5"/>
      <c r="PGD416" s="5"/>
      <c r="PGE416" s="5"/>
      <c r="PGF416" s="5"/>
      <c r="PGG416" s="5"/>
      <c r="PGH416" s="5"/>
      <c r="PGI416" s="5"/>
      <c r="PGJ416" s="5"/>
      <c r="PGK416" s="5"/>
      <c r="PGL416" s="5"/>
      <c r="PGM416" s="5"/>
      <c r="PGN416" s="5"/>
      <c r="PGO416" s="5"/>
      <c r="PGP416" s="5"/>
      <c r="PGQ416" s="5"/>
      <c r="PGR416" s="5"/>
      <c r="PGS416" s="5"/>
      <c r="PGT416" s="5"/>
      <c r="PGU416" s="5"/>
      <c r="PGV416" s="5"/>
      <c r="PGW416" s="5"/>
      <c r="PGX416" s="5"/>
      <c r="PGY416" s="5"/>
      <c r="PGZ416" s="5"/>
      <c r="PHA416" s="5"/>
      <c r="PHB416" s="5"/>
      <c r="PHC416" s="5"/>
      <c r="PHD416" s="5"/>
      <c r="PHE416" s="5"/>
      <c r="PHF416" s="5"/>
      <c r="PHG416" s="5"/>
      <c r="PHH416" s="5"/>
      <c r="PHI416" s="5"/>
      <c r="PHJ416" s="5"/>
      <c r="PHK416" s="5"/>
      <c r="PHL416" s="5"/>
      <c r="PHM416" s="5"/>
      <c r="PHN416" s="5"/>
      <c r="PHO416" s="5"/>
      <c r="PHP416" s="5"/>
      <c r="PHQ416" s="5"/>
      <c r="PHR416" s="5"/>
      <c r="PHS416" s="5"/>
      <c r="PHT416" s="5"/>
      <c r="PHU416" s="5"/>
      <c r="PHV416" s="5"/>
      <c r="PHW416" s="5"/>
      <c r="PHX416" s="5"/>
      <c r="PHY416" s="5"/>
      <c r="PHZ416" s="5"/>
      <c r="PIA416" s="5"/>
      <c r="PIB416" s="5"/>
      <c r="PIC416" s="5"/>
      <c r="PID416" s="5"/>
      <c r="PIE416" s="5"/>
      <c r="PIF416" s="5"/>
      <c r="PIG416" s="5"/>
      <c r="PIH416" s="5"/>
      <c r="PII416" s="5"/>
      <c r="PIJ416" s="5"/>
      <c r="PIK416" s="5"/>
      <c r="PIL416" s="5"/>
      <c r="PIM416" s="5"/>
      <c r="PIN416" s="5"/>
      <c r="PIO416" s="5"/>
      <c r="PIP416" s="5"/>
      <c r="PIQ416" s="5"/>
      <c r="PIR416" s="5"/>
      <c r="PIS416" s="5"/>
      <c r="PIT416" s="5"/>
      <c r="PIU416" s="5"/>
      <c r="PIV416" s="5"/>
      <c r="PIW416" s="5"/>
      <c r="PIX416" s="5"/>
      <c r="PIY416" s="5"/>
      <c r="PIZ416" s="5"/>
      <c r="PJA416" s="5"/>
      <c r="PJB416" s="5"/>
      <c r="PJC416" s="5"/>
      <c r="PJD416" s="5"/>
      <c r="PJE416" s="5"/>
      <c r="PJF416" s="5"/>
      <c r="PJG416" s="5"/>
      <c r="PJH416" s="5"/>
      <c r="PJI416" s="5"/>
      <c r="PJJ416" s="5"/>
      <c r="PJK416" s="5"/>
      <c r="PJL416" s="5"/>
      <c r="PJM416" s="5"/>
      <c r="PJN416" s="5"/>
      <c r="PJO416" s="5"/>
      <c r="PJP416" s="5"/>
      <c r="PJQ416" s="5"/>
      <c r="PJR416" s="5"/>
      <c r="PJS416" s="5"/>
      <c r="PJT416" s="5"/>
      <c r="PJU416" s="5"/>
      <c r="PJV416" s="5"/>
      <c r="PJW416" s="5"/>
      <c r="PJX416" s="5"/>
      <c r="PJY416" s="5"/>
      <c r="PJZ416" s="5"/>
      <c r="PKA416" s="5"/>
      <c r="PKB416" s="5"/>
      <c r="PKC416" s="5"/>
      <c r="PKD416" s="5"/>
      <c r="PKE416" s="5"/>
      <c r="PKF416" s="5"/>
      <c r="PKG416" s="5"/>
      <c r="PKH416" s="5"/>
      <c r="PKI416" s="5"/>
      <c r="PKJ416" s="5"/>
      <c r="PKK416" s="5"/>
      <c r="PKL416" s="5"/>
      <c r="PKM416" s="5"/>
      <c r="PKN416" s="5"/>
      <c r="PKO416" s="5"/>
      <c r="PKP416" s="5"/>
      <c r="PKQ416" s="5"/>
      <c r="PKR416" s="5"/>
      <c r="PKS416" s="5"/>
      <c r="PKT416" s="5"/>
      <c r="PKU416" s="5"/>
      <c r="PKV416" s="5"/>
      <c r="PKW416" s="5"/>
      <c r="PKX416" s="5"/>
      <c r="PKY416" s="5"/>
      <c r="PKZ416" s="5"/>
      <c r="PLA416" s="5"/>
      <c r="PLB416" s="5"/>
      <c r="PLC416" s="5"/>
      <c r="PLD416" s="5"/>
      <c r="PLE416" s="5"/>
      <c r="PLF416" s="5"/>
      <c r="PLG416" s="5"/>
      <c r="PLH416" s="5"/>
      <c r="PLI416" s="5"/>
      <c r="PLJ416" s="5"/>
      <c r="PLK416" s="5"/>
      <c r="PLL416" s="5"/>
      <c r="PLM416" s="5"/>
      <c r="PLN416" s="5"/>
      <c r="PLO416" s="5"/>
      <c r="PLP416" s="5"/>
      <c r="PLQ416" s="5"/>
      <c r="PLR416" s="5"/>
      <c r="PLS416" s="5"/>
      <c r="PLT416" s="5"/>
      <c r="PLU416" s="5"/>
      <c r="PLV416" s="5"/>
      <c r="PLW416" s="5"/>
      <c r="PLX416" s="5"/>
      <c r="PLY416" s="5"/>
      <c r="PLZ416" s="5"/>
      <c r="PMA416" s="5"/>
      <c r="PMB416" s="5"/>
      <c r="PMC416" s="5"/>
      <c r="PMD416" s="5"/>
      <c r="PME416" s="5"/>
      <c r="PMF416" s="5"/>
      <c r="PMG416" s="5"/>
      <c r="PMH416" s="5"/>
      <c r="PMI416" s="5"/>
      <c r="PMJ416" s="5"/>
      <c r="PMK416" s="5"/>
      <c r="PML416" s="5"/>
      <c r="PMM416" s="5"/>
      <c r="PMN416" s="5"/>
      <c r="PMO416" s="5"/>
      <c r="PMP416" s="5"/>
      <c r="PMQ416" s="5"/>
      <c r="PMR416" s="5"/>
      <c r="PMS416" s="5"/>
      <c r="PMT416" s="5"/>
      <c r="PMU416" s="5"/>
      <c r="PMV416" s="5"/>
      <c r="PMW416" s="5"/>
      <c r="PMX416" s="5"/>
      <c r="PMY416" s="5"/>
      <c r="PMZ416" s="5"/>
      <c r="PNA416" s="5"/>
      <c r="PNB416" s="5"/>
      <c r="PNC416" s="5"/>
      <c r="PND416" s="5"/>
      <c r="PNE416" s="5"/>
      <c r="PNF416" s="5"/>
      <c r="PNG416" s="5"/>
      <c r="PNH416" s="5"/>
      <c r="PNI416" s="5"/>
      <c r="PNJ416" s="5"/>
      <c r="PNK416" s="5"/>
      <c r="PNL416" s="5"/>
      <c r="PNM416" s="5"/>
      <c r="PNN416" s="5"/>
      <c r="PNO416" s="5"/>
      <c r="PNP416" s="5"/>
      <c r="PNQ416" s="5"/>
      <c r="PNR416" s="5"/>
      <c r="PNS416" s="5"/>
      <c r="PNT416" s="5"/>
      <c r="PNU416" s="5"/>
      <c r="PNV416" s="5"/>
      <c r="PNW416" s="5"/>
      <c r="PNX416" s="5"/>
      <c r="PNY416" s="5"/>
      <c r="PNZ416" s="5"/>
      <c r="POA416" s="5"/>
      <c r="POB416" s="5"/>
      <c r="POC416" s="5"/>
      <c r="POD416" s="5"/>
      <c r="POE416" s="5"/>
      <c r="POF416" s="5"/>
      <c r="POG416" s="5"/>
      <c r="POH416" s="5"/>
      <c r="POI416" s="5"/>
      <c r="POJ416" s="5"/>
      <c r="POK416" s="5"/>
      <c r="POL416" s="5"/>
      <c r="POM416" s="5"/>
      <c r="PON416" s="5"/>
      <c r="POO416" s="5"/>
      <c r="POP416" s="5"/>
      <c r="POQ416" s="5"/>
      <c r="POR416" s="5"/>
      <c r="POS416" s="5"/>
      <c r="POT416" s="5"/>
      <c r="POU416" s="5"/>
      <c r="POV416" s="5"/>
      <c r="POW416" s="5"/>
      <c r="POX416" s="5"/>
      <c r="POY416" s="5"/>
      <c r="POZ416" s="5"/>
      <c r="PPA416" s="5"/>
      <c r="PPB416" s="5"/>
      <c r="PPC416" s="5"/>
      <c r="PPD416" s="5"/>
      <c r="PPE416" s="5"/>
      <c r="PPF416" s="5"/>
      <c r="PPG416" s="5"/>
      <c r="PPH416" s="5"/>
      <c r="PPI416" s="5"/>
      <c r="PPJ416" s="5"/>
      <c r="PPK416" s="5"/>
      <c r="PPL416" s="5"/>
      <c r="PPM416" s="5"/>
      <c r="PPN416" s="5"/>
      <c r="PPO416" s="5"/>
      <c r="PPP416" s="5"/>
      <c r="PPQ416" s="5"/>
      <c r="PPR416" s="5"/>
      <c r="PPS416" s="5"/>
      <c r="PPT416" s="5"/>
      <c r="PPU416" s="5"/>
      <c r="PPV416" s="5"/>
      <c r="PPW416" s="5"/>
      <c r="PPX416" s="5"/>
      <c r="PPY416" s="5"/>
      <c r="PPZ416" s="5"/>
      <c r="PQA416" s="5"/>
      <c r="PQB416" s="5"/>
      <c r="PQC416" s="5"/>
      <c r="PQD416" s="5"/>
      <c r="PQE416" s="5"/>
      <c r="PQF416" s="5"/>
      <c r="PQG416" s="5"/>
      <c r="PQH416" s="5"/>
      <c r="PQI416" s="5"/>
      <c r="PQJ416" s="5"/>
      <c r="PQK416" s="5"/>
      <c r="PQL416" s="5"/>
      <c r="PQM416" s="5"/>
      <c r="PQN416" s="5"/>
      <c r="PQO416" s="5"/>
      <c r="PQP416" s="5"/>
      <c r="PQQ416" s="5"/>
      <c r="PQR416" s="5"/>
      <c r="PQS416" s="5"/>
      <c r="PQT416" s="5"/>
      <c r="PQU416" s="5"/>
      <c r="PQV416" s="5"/>
      <c r="PQW416" s="5"/>
      <c r="PQX416" s="5"/>
      <c r="PQY416" s="5"/>
      <c r="PQZ416" s="5"/>
      <c r="PRA416" s="5"/>
      <c r="PRB416" s="5"/>
      <c r="PRC416" s="5"/>
      <c r="PRD416" s="5"/>
      <c r="PRE416" s="5"/>
      <c r="PRF416" s="5"/>
      <c r="PRG416" s="5"/>
      <c r="PRH416" s="5"/>
      <c r="PRI416" s="5"/>
      <c r="PRJ416" s="5"/>
      <c r="PRK416" s="5"/>
      <c r="PRL416" s="5"/>
      <c r="PRM416" s="5"/>
      <c r="PRN416" s="5"/>
      <c r="PRO416" s="5"/>
      <c r="PRP416" s="5"/>
      <c r="PRQ416" s="5"/>
      <c r="PRR416" s="5"/>
      <c r="PRS416" s="5"/>
      <c r="PRT416" s="5"/>
      <c r="PRU416" s="5"/>
      <c r="PRV416" s="5"/>
      <c r="PRW416" s="5"/>
      <c r="PRX416" s="5"/>
      <c r="PRY416" s="5"/>
      <c r="PRZ416" s="5"/>
      <c r="PSA416" s="5"/>
      <c r="PSB416" s="5"/>
      <c r="PSC416" s="5"/>
      <c r="PSD416" s="5"/>
      <c r="PSE416" s="5"/>
      <c r="PSF416" s="5"/>
      <c r="PSG416" s="5"/>
      <c r="PSH416" s="5"/>
      <c r="PSI416" s="5"/>
      <c r="PSJ416" s="5"/>
      <c r="PSK416" s="5"/>
      <c r="PSL416" s="5"/>
      <c r="PSM416" s="5"/>
      <c r="PSN416" s="5"/>
      <c r="PSO416" s="5"/>
      <c r="PSP416" s="5"/>
      <c r="PSQ416" s="5"/>
      <c r="PSR416" s="5"/>
      <c r="PSS416" s="5"/>
      <c r="PST416" s="5"/>
      <c r="PSU416" s="5"/>
      <c r="PSV416" s="5"/>
      <c r="PSW416" s="5"/>
      <c r="PSX416" s="5"/>
      <c r="PSY416" s="5"/>
      <c r="PSZ416" s="5"/>
      <c r="PTA416" s="5"/>
      <c r="PTB416" s="5"/>
      <c r="PTC416" s="5"/>
      <c r="PTD416" s="5"/>
      <c r="PTE416" s="5"/>
      <c r="PTF416" s="5"/>
      <c r="PTG416" s="5"/>
      <c r="PTH416" s="5"/>
      <c r="PTI416" s="5"/>
      <c r="PTJ416" s="5"/>
      <c r="PTK416" s="5"/>
      <c r="PTL416" s="5"/>
      <c r="PTM416" s="5"/>
      <c r="PTN416" s="5"/>
      <c r="PTO416" s="5"/>
      <c r="PTP416" s="5"/>
      <c r="PTQ416" s="5"/>
      <c r="PTR416" s="5"/>
      <c r="PTS416" s="5"/>
      <c r="PTT416" s="5"/>
      <c r="PTU416" s="5"/>
      <c r="PTV416" s="5"/>
      <c r="PTW416" s="5"/>
      <c r="PTX416" s="5"/>
      <c r="PTY416" s="5"/>
      <c r="PTZ416" s="5"/>
      <c r="PUA416" s="5"/>
      <c r="PUB416" s="5"/>
      <c r="PUC416" s="5"/>
      <c r="PUD416" s="5"/>
      <c r="PUE416" s="5"/>
      <c r="PUF416" s="5"/>
      <c r="PUG416" s="5"/>
      <c r="PUH416" s="5"/>
      <c r="PUI416" s="5"/>
      <c r="PUJ416" s="5"/>
      <c r="PUK416" s="5"/>
      <c r="PUL416" s="5"/>
      <c r="PUM416" s="5"/>
      <c r="PUN416" s="5"/>
      <c r="PUO416" s="5"/>
      <c r="PUP416" s="5"/>
      <c r="PUQ416" s="5"/>
      <c r="PUR416" s="5"/>
      <c r="PUS416" s="5"/>
      <c r="PUT416" s="5"/>
      <c r="PUU416" s="5"/>
      <c r="PUV416" s="5"/>
      <c r="PUW416" s="5"/>
      <c r="PUX416" s="5"/>
      <c r="PUY416" s="5"/>
      <c r="PUZ416" s="5"/>
      <c r="PVA416" s="5"/>
      <c r="PVB416" s="5"/>
      <c r="PVC416" s="5"/>
      <c r="PVD416" s="5"/>
      <c r="PVE416" s="5"/>
      <c r="PVF416" s="5"/>
      <c r="PVG416" s="5"/>
      <c r="PVH416" s="5"/>
      <c r="PVI416" s="5"/>
      <c r="PVJ416" s="5"/>
      <c r="PVK416" s="5"/>
      <c r="PVL416" s="5"/>
      <c r="PVM416" s="5"/>
      <c r="PVN416" s="5"/>
      <c r="PVO416" s="5"/>
      <c r="PVP416" s="5"/>
      <c r="PVQ416" s="5"/>
      <c r="PVR416" s="5"/>
      <c r="PVS416" s="5"/>
      <c r="PVT416" s="5"/>
      <c r="PVU416" s="5"/>
      <c r="PVV416" s="5"/>
      <c r="PVW416" s="5"/>
      <c r="PVX416" s="5"/>
      <c r="PVY416" s="5"/>
      <c r="PVZ416" s="5"/>
      <c r="PWA416" s="5"/>
      <c r="PWB416" s="5"/>
      <c r="PWC416" s="5"/>
      <c r="PWD416" s="5"/>
      <c r="PWE416" s="5"/>
      <c r="PWF416" s="5"/>
      <c r="PWG416" s="5"/>
      <c r="PWH416" s="5"/>
      <c r="PWI416" s="5"/>
      <c r="PWJ416" s="5"/>
      <c r="PWK416" s="5"/>
      <c r="PWL416" s="5"/>
      <c r="PWM416" s="5"/>
      <c r="PWN416" s="5"/>
      <c r="PWO416" s="5"/>
      <c r="PWP416" s="5"/>
      <c r="PWQ416" s="5"/>
      <c r="PWR416" s="5"/>
      <c r="PWS416" s="5"/>
      <c r="PWT416" s="5"/>
      <c r="PWU416" s="5"/>
      <c r="PWV416" s="5"/>
      <c r="PWW416" s="5"/>
      <c r="PWX416" s="5"/>
      <c r="PWY416" s="5"/>
      <c r="PWZ416" s="5"/>
      <c r="PXA416" s="5"/>
      <c r="PXB416" s="5"/>
      <c r="PXC416" s="5"/>
      <c r="PXD416" s="5"/>
      <c r="PXE416" s="5"/>
      <c r="PXF416" s="5"/>
      <c r="PXG416" s="5"/>
      <c r="PXH416" s="5"/>
      <c r="PXI416" s="5"/>
      <c r="PXJ416" s="5"/>
      <c r="PXK416" s="5"/>
      <c r="PXL416" s="5"/>
      <c r="PXM416" s="5"/>
      <c r="PXN416" s="5"/>
      <c r="PXO416" s="5"/>
      <c r="PXP416" s="5"/>
      <c r="PXQ416" s="5"/>
      <c r="PXR416" s="5"/>
      <c r="PXS416" s="5"/>
      <c r="PXT416" s="5"/>
      <c r="PXU416" s="5"/>
      <c r="PXV416" s="5"/>
      <c r="PXW416" s="5"/>
      <c r="PXX416" s="5"/>
      <c r="PXY416" s="5"/>
      <c r="PXZ416" s="5"/>
      <c r="PYA416" s="5"/>
      <c r="PYB416" s="5"/>
      <c r="PYC416" s="5"/>
      <c r="PYD416" s="5"/>
      <c r="PYE416" s="5"/>
      <c r="PYF416" s="5"/>
      <c r="PYG416" s="5"/>
      <c r="PYH416" s="5"/>
      <c r="PYI416" s="5"/>
      <c r="PYJ416" s="5"/>
      <c r="PYK416" s="5"/>
      <c r="PYL416" s="5"/>
      <c r="PYM416" s="5"/>
      <c r="PYN416" s="5"/>
      <c r="PYO416" s="5"/>
      <c r="PYP416" s="5"/>
      <c r="PYQ416" s="5"/>
      <c r="PYR416" s="5"/>
      <c r="PYS416" s="5"/>
      <c r="PYT416" s="5"/>
      <c r="PYU416" s="5"/>
      <c r="PYV416" s="5"/>
      <c r="PYW416" s="5"/>
      <c r="PYX416" s="5"/>
      <c r="PYY416" s="5"/>
      <c r="PYZ416" s="5"/>
      <c r="PZA416" s="5"/>
      <c r="PZB416" s="5"/>
      <c r="PZC416" s="5"/>
      <c r="PZD416" s="5"/>
      <c r="PZE416" s="5"/>
      <c r="PZF416" s="5"/>
      <c r="PZG416" s="5"/>
      <c r="PZH416" s="5"/>
      <c r="PZI416" s="5"/>
      <c r="PZJ416" s="5"/>
      <c r="PZK416" s="5"/>
      <c r="PZL416" s="5"/>
      <c r="PZM416" s="5"/>
      <c r="PZN416" s="5"/>
      <c r="PZO416" s="5"/>
      <c r="PZP416" s="5"/>
      <c r="PZQ416" s="5"/>
      <c r="PZR416" s="5"/>
      <c r="PZS416" s="5"/>
      <c r="PZT416" s="5"/>
      <c r="PZU416" s="5"/>
      <c r="PZV416" s="5"/>
      <c r="PZW416" s="5"/>
      <c r="PZX416" s="5"/>
      <c r="PZY416" s="5"/>
      <c r="PZZ416" s="5"/>
      <c r="QAA416" s="5"/>
      <c r="QAB416" s="5"/>
      <c r="QAC416" s="5"/>
      <c r="QAD416" s="5"/>
      <c r="QAE416" s="5"/>
      <c r="QAF416" s="5"/>
      <c r="QAG416" s="5"/>
      <c r="QAH416" s="5"/>
      <c r="QAI416" s="5"/>
      <c r="QAJ416" s="5"/>
      <c r="QAK416" s="5"/>
      <c r="QAL416" s="5"/>
      <c r="QAM416" s="5"/>
      <c r="QAN416" s="5"/>
      <c r="QAO416" s="5"/>
      <c r="QAP416" s="5"/>
      <c r="QAQ416" s="5"/>
      <c r="QAR416" s="5"/>
      <c r="QAS416" s="5"/>
      <c r="QAT416" s="5"/>
      <c r="QAU416" s="5"/>
      <c r="QAV416" s="5"/>
      <c r="QAW416" s="5"/>
      <c r="QAX416" s="5"/>
      <c r="QAY416" s="5"/>
      <c r="QAZ416" s="5"/>
      <c r="QBA416" s="5"/>
      <c r="QBB416" s="5"/>
      <c r="QBC416" s="5"/>
      <c r="QBD416" s="5"/>
      <c r="QBE416" s="5"/>
      <c r="QBF416" s="5"/>
      <c r="QBG416" s="5"/>
      <c r="QBH416" s="5"/>
      <c r="QBI416" s="5"/>
      <c r="QBJ416" s="5"/>
      <c r="QBK416" s="5"/>
      <c r="QBL416" s="5"/>
      <c r="QBM416" s="5"/>
      <c r="QBN416" s="5"/>
      <c r="QBO416" s="5"/>
      <c r="QBP416" s="5"/>
      <c r="QBQ416" s="5"/>
      <c r="QBR416" s="5"/>
      <c r="QBS416" s="5"/>
      <c r="QBT416" s="5"/>
      <c r="QBU416" s="5"/>
      <c r="QBV416" s="5"/>
      <c r="QBW416" s="5"/>
      <c r="QBX416" s="5"/>
      <c r="QBY416" s="5"/>
      <c r="QBZ416" s="5"/>
      <c r="QCA416" s="5"/>
      <c r="QCB416" s="5"/>
      <c r="QCC416" s="5"/>
      <c r="QCD416" s="5"/>
      <c r="QCE416" s="5"/>
      <c r="QCF416" s="5"/>
      <c r="QCG416" s="5"/>
      <c r="QCH416" s="5"/>
      <c r="QCI416" s="5"/>
      <c r="QCJ416" s="5"/>
      <c r="QCK416" s="5"/>
      <c r="QCL416" s="5"/>
      <c r="QCM416" s="5"/>
      <c r="QCN416" s="5"/>
      <c r="QCO416" s="5"/>
      <c r="QCP416" s="5"/>
      <c r="QCQ416" s="5"/>
      <c r="QCR416" s="5"/>
      <c r="QCS416" s="5"/>
      <c r="QCT416" s="5"/>
      <c r="QCU416" s="5"/>
      <c r="QCV416" s="5"/>
      <c r="QCW416" s="5"/>
      <c r="QCX416" s="5"/>
      <c r="QCY416" s="5"/>
      <c r="QCZ416" s="5"/>
      <c r="QDA416" s="5"/>
      <c r="QDB416" s="5"/>
      <c r="QDC416" s="5"/>
      <c r="QDD416" s="5"/>
      <c r="QDE416" s="5"/>
      <c r="QDF416" s="5"/>
      <c r="QDG416" s="5"/>
      <c r="QDH416" s="5"/>
      <c r="QDI416" s="5"/>
      <c r="QDJ416" s="5"/>
      <c r="QDK416" s="5"/>
      <c r="QDL416" s="5"/>
      <c r="QDM416" s="5"/>
      <c r="QDN416" s="5"/>
      <c r="QDO416" s="5"/>
      <c r="QDP416" s="5"/>
      <c r="QDQ416" s="5"/>
      <c r="QDR416" s="5"/>
      <c r="QDS416" s="5"/>
      <c r="QDT416" s="5"/>
      <c r="QDU416" s="5"/>
      <c r="QDV416" s="5"/>
      <c r="QDW416" s="5"/>
      <c r="QDX416" s="5"/>
      <c r="QDY416" s="5"/>
      <c r="QDZ416" s="5"/>
      <c r="QEA416" s="5"/>
      <c r="QEB416" s="5"/>
      <c r="QEC416" s="5"/>
      <c r="QED416" s="5"/>
      <c r="QEE416" s="5"/>
      <c r="QEF416" s="5"/>
      <c r="QEG416" s="5"/>
      <c r="QEH416" s="5"/>
      <c r="QEI416" s="5"/>
      <c r="QEJ416" s="5"/>
      <c r="QEK416" s="5"/>
      <c r="QEL416" s="5"/>
      <c r="QEM416" s="5"/>
      <c r="QEN416" s="5"/>
      <c r="QEO416" s="5"/>
      <c r="QEP416" s="5"/>
      <c r="QEQ416" s="5"/>
      <c r="QER416" s="5"/>
      <c r="QES416" s="5"/>
      <c r="QET416" s="5"/>
      <c r="QEU416" s="5"/>
      <c r="QEV416" s="5"/>
      <c r="QEW416" s="5"/>
      <c r="QEX416" s="5"/>
      <c r="QEY416" s="5"/>
      <c r="QEZ416" s="5"/>
      <c r="QFA416" s="5"/>
      <c r="QFB416" s="5"/>
      <c r="QFC416" s="5"/>
      <c r="QFD416" s="5"/>
      <c r="QFE416" s="5"/>
      <c r="QFF416" s="5"/>
      <c r="QFG416" s="5"/>
      <c r="QFH416" s="5"/>
      <c r="QFI416" s="5"/>
      <c r="QFJ416" s="5"/>
      <c r="QFK416" s="5"/>
      <c r="QFL416" s="5"/>
      <c r="QFM416" s="5"/>
      <c r="QFN416" s="5"/>
      <c r="QFO416" s="5"/>
      <c r="QFP416" s="5"/>
      <c r="QFQ416" s="5"/>
      <c r="QFR416" s="5"/>
      <c r="QFS416" s="5"/>
      <c r="QFT416" s="5"/>
      <c r="QFU416" s="5"/>
      <c r="QFV416" s="5"/>
      <c r="QFW416" s="5"/>
      <c r="QFX416" s="5"/>
      <c r="QFY416" s="5"/>
      <c r="QFZ416" s="5"/>
      <c r="QGA416" s="5"/>
      <c r="QGB416" s="5"/>
      <c r="QGC416" s="5"/>
      <c r="QGD416" s="5"/>
      <c r="QGE416" s="5"/>
      <c r="QGF416" s="5"/>
      <c r="QGG416" s="5"/>
      <c r="QGH416" s="5"/>
      <c r="QGI416" s="5"/>
      <c r="QGJ416" s="5"/>
      <c r="QGK416" s="5"/>
      <c r="QGL416" s="5"/>
      <c r="QGM416" s="5"/>
      <c r="QGN416" s="5"/>
      <c r="QGO416" s="5"/>
      <c r="QGP416" s="5"/>
      <c r="QGQ416" s="5"/>
      <c r="QGR416" s="5"/>
      <c r="QGS416" s="5"/>
      <c r="QGT416" s="5"/>
      <c r="QGU416" s="5"/>
      <c r="QGV416" s="5"/>
      <c r="QGW416" s="5"/>
      <c r="QGX416" s="5"/>
      <c r="QGY416" s="5"/>
      <c r="QGZ416" s="5"/>
      <c r="QHA416" s="5"/>
      <c r="QHB416" s="5"/>
      <c r="QHC416" s="5"/>
      <c r="QHD416" s="5"/>
      <c r="QHE416" s="5"/>
      <c r="QHF416" s="5"/>
      <c r="QHG416" s="5"/>
      <c r="QHH416" s="5"/>
      <c r="QHI416" s="5"/>
      <c r="QHJ416" s="5"/>
      <c r="QHK416" s="5"/>
      <c r="QHL416" s="5"/>
      <c r="QHM416" s="5"/>
      <c r="QHN416" s="5"/>
      <c r="QHO416" s="5"/>
      <c r="QHP416" s="5"/>
      <c r="QHQ416" s="5"/>
      <c r="QHR416" s="5"/>
      <c r="QHS416" s="5"/>
      <c r="QHT416" s="5"/>
      <c r="QHU416" s="5"/>
      <c r="QHV416" s="5"/>
      <c r="QHW416" s="5"/>
      <c r="QHX416" s="5"/>
      <c r="QHY416" s="5"/>
      <c r="QHZ416" s="5"/>
      <c r="QIA416" s="5"/>
      <c r="QIB416" s="5"/>
      <c r="QIC416" s="5"/>
      <c r="QID416" s="5"/>
      <c r="QIE416" s="5"/>
      <c r="QIF416" s="5"/>
      <c r="QIG416" s="5"/>
      <c r="QIH416" s="5"/>
      <c r="QII416" s="5"/>
      <c r="QIJ416" s="5"/>
      <c r="QIK416" s="5"/>
      <c r="QIL416" s="5"/>
      <c r="QIM416" s="5"/>
      <c r="QIN416" s="5"/>
      <c r="QIO416" s="5"/>
      <c r="QIP416" s="5"/>
      <c r="QIQ416" s="5"/>
      <c r="QIR416" s="5"/>
      <c r="QIS416" s="5"/>
      <c r="QIT416" s="5"/>
      <c r="QIU416" s="5"/>
      <c r="QIV416" s="5"/>
      <c r="QIW416" s="5"/>
      <c r="QIX416" s="5"/>
      <c r="QIY416" s="5"/>
      <c r="QIZ416" s="5"/>
      <c r="QJA416" s="5"/>
      <c r="QJB416" s="5"/>
      <c r="QJC416" s="5"/>
      <c r="QJD416" s="5"/>
      <c r="QJE416" s="5"/>
      <c r="QJF416" s="5"/>
      <c r="QJG416" s="5"/>
      <c r="QJH416" s="5"/>
      <c r="QJI416" s="5"/>
      <c r="QJJ416" s="5"/>
      <c r="QJK416" s="5"/>
      <c r="QJL416" s="5"/>
      <c r="QJM416" s="5"/>
      <c r="QJN416" s="5"/>
      <c r="QJO416" s="5"/>
      <c r="QJP416" s="5"/>
      <c r="QJQ416" s="5"/>
      <c r="QJR416" s="5"/>
      <c r="QJS416" s="5"/>
      <c r="QJT416" s="5"/>
      <c r="QJU416" s="5"/>
      <c r="QJV416" s="5"/>
      <c r="QJW416" s="5"/>
      <c r="QJX416" s="5"/>
      <c r="QJY416" s="5"/>
      <c r="QJZ416" s="5"/>
      <c r="QKA416" s="5"/>
      <c r="QKB416" s="5"/>
      <c r="QKC416" s="5"/>
      <c r="QKD416" s="5"/>
      <c r="QKE416" s="5"/>
      <c r="QKF416" s="5"/>
      <c r="QKG416" s="5"/>
      <c r="QKH416" s="5"/>
      <c r="QKI416" s="5"/>
      <c r="QKJ416" s="5"/>
      <c r="QKK416" s="5"/>
      <c r="QKL416" s="5"/>
      <c r="QKM416" s="5"/>
      <c r="QKN416" s="5"/>
      <c r="QKO416" s="5"/>
      <c r="QKP416" s="5"/>
      <c r="QKQ416" s="5"/>
      <c r="QKR416" s="5"/>
      <c r="QKS416" s="5"/>
      <c r="QKT416" s="5"/>
      <c r="QKU416" s="5"/>
      <c r="QKV416" s="5"/>
      <c r="QKW416" s="5"/>
      <c r="QKX416" s="5"/>
      <c r="QKY416" s="5"/>
      <c r="QKZ416" s="5"/>
      <c r="QLA416" s="5"/>
      <c r="QLB416" s="5"/>
      <c r="QLC416" s="5"/>
      <c r="QLD416" s="5"/>
      <c r="QLE416" s="5"/>
      <c r="QLF416" s="5"/>
      <c r="QLG416" s="5"/>
      <c r="QLH416" s="5"/>
      <c r="QLI416" s="5"/>
      <c r="QLJ416" s="5"/>
      <c r="QLK416" s="5"/>
      <c r="QLL416" s="5"/>
      <c r="QLM416" s="5"/>
      <c r="QLN416" s="5"/>
      <c r="QLO416" s="5"/>
      <c r="QLP416" s="5"/>
      <c r="QLQ416" s="5"/>
      <c r="QLR416" s="5"/>
      <c r="QLS416" s="5"/>
      <c r="QLT416" s="5"/>
      <c r="QLU416" s="5"/>
      <c r="QLV416" s="5"/>
      <c r="QLW416" s="5"/>
      <c r="QLX416" s="5"/>
      <c r="QLY416" s="5"/>
      <c r="QLZ416" s="5"/>
      <c r="QMA416" s="5"/>
      <c r="QMB416" s="5"/>
      <c r="QMC416" s="5"/>
      <c r="QMD416" s="5"/>
      <c r="QME416" s="5"/>
      <c r="QMF416" s="5"/>
      <c r="QMG416" s="5"/>
      <c r="QMH416" s="5"/>
      <c r="QMI416" s="5"/>
      <c r="QMJ416" s="5"/>
      <c r="QMK416" s="5"/>
      <c r="QML416" s="5"/>
      <c r="QMM416" s="5"/>
      <c r="QMN416" s="5"/>
      <c r="QMO416" s="5"/>
      <c r="QMP416" s="5"/>
      <c r="QMQ416" s="5"/>
      <c r="QMR416" s="5"/>
      <c r="QMS416" s="5"/>
      <c r="QMT416" s="5"/>
      <c r="QMU416" s="5"/>
      <c r="QMV416" s="5"/>
      <c r="QMW416" s="5"/>
      <c r="QMX416" s="5"/>
      <c r="QMY416" s="5"/>
      <c r="QMZ416" s="5"/>
      <c r="QNA416" s="5"/>
      <c r="QNB416" s="5"/>
      <c r="QNC416" s="5"/>
      <c r="QND416" s="5"/>
      <c r="QNE416" s="5"/>
      <c r="QNF416" s="5"/>
      <c r="QNG416" s="5"/>
      <c r="QNH416" s="5"/>
      <c r="QNI416" s="5"/>
      <c r="QNJ416" s="5"/>
      <c r="QNK416" s="5"/>
      <c r="QNL416" s="5"/>
      <c r="QNM416" s="5"/>
      <c r="QNN416" s="5"/>
      <c r="QNO416" s="5"/>
      <c r="QNP416" s="5"/>
      <c r="QNQ416" s="5"/>
      <c r="QNR416" s="5"/>
      <c r="QNS416" s="5"/>
      <c r="QNT416" s="5"/>
      <c r="QNU416" s="5"/>
      <c r="QNV416" s="5"/>
      <c r="QNW416" s="5"/>
      <c r="QNX416" s="5"/>
      <c r="QNY416" s="5"/>
      <c r="QNZ416" s="5"/>
      <c r="QOA416" s="5"/>
      <c r="QOB416" s="5"/>
      <c r="QOC416" s="5"/>
      <c r="QOD416" s="5"/>
      <c r="QOE416" s="5"/>
      <c r="QOF416" s="5"/>
      <c r="QOG416" s="5"/>
      <c r="QOH416" s="5"/>
      <c r="QOI416" s="5"/>
      <c r="QOJ416" s="5"/>
      <c r="QOK416" s="5"/>
      <c r="QOL416" s="5"/>
      <c r="QOM416" s="5"/>
      <c r="QON416" s="5"/>
      <c r="QOO416" s="5"/>
      <c r="QOP416" s="5"/>
      <c r="QOQ416" s="5"/>
      <c r="QOR416" s="5"/>
      <c r="QOS416" s="5"/>
      <c r="QOT416" s="5"/>
      <c r="QOU416" s="5"/>
      <c r="QOV416" s="5"/>
      <c r="QOW416" s="5"/>
      <c r="QOX416" s="5"/>
      <c r="QOY416" s="5"/>
      <c r="QOZ416" s="5"/>
      <c r="QPA416" s="5"/>
      <c r="QPB416" s="5"/>
      <c r="QPC416" s="5"/>
      <c r="QPD416" s="5"/>
      <c r="QPE416" s="5"/>
      <c r="QPF416" s="5"/>
      <c r="QPG416" s="5"/>
      <c r="QPH416" s="5"/>
      <c r="QPI416" s="5"/>
      <c r="QPJ416" s="5"/>
      <c r="QPK416" s="5"/>
      <c r="QPL416" s="5"/>
      <c r="QPM416" s="5"/>
      <c r="QPN416" s="5"/>
      <c r="QPO416" s="5"/>
      <c r="QPP416" s="5"/>
      <c r="QPQ416" s="5"/>
      <c r="QPR416" s="5"/>
      <c r="QPS416" s="5"/>
      <c r="QPT416" s="5"/>
      <c r="QPU416" s="5"/>
      <c r="QPV416" s="5"/>
      <c r="QPW416" s="5"/>
      <c r="QPX416" s="5"/>
      <c r="QPY416" s="5"/>
      <c r="QPZ416" s="5"/>
      <c r="QQA416" s="5"/>
      <c r="QQB416" s="5"/>
      <c r="QQC416" s="5"/>
      <c r="QQD416" s="5"/>
      <c r="QQE416" s="5"/>
      <c r="QQF416" s="5"/>
      <c r="QQG416" s="5"/>
      <c r="QQH416" s="5"/>
      <c r="QQI416" s="5"/>
      <c r="QQJ416" s="5"/>
      <c r="QQK416" s="5"/>
      <c r="QQL416" s="5"/>
      <c r="QQM416" s="5"/>
      <c r="QQN416" s="5"/>
      <c r="QQO416" s="5"/>
      <c r="QQP416" s="5"/>
      <c r="QQQ416" s="5"/>
      <c r="QQR416" s="5"/>
      <c r="QQS416" s="5"/>
      <c r="QQT416" s="5"/>
      <c r="QQU416" s="5"/>
      <c r="QQV416" s="5"/>
      <c r="QQW416" s="5"/>
      <c r="QQX416" s="5"/>
      <c r="QQY416" s="5"/>
      <c r="QQZ416" s="5"/>
      <c r="QRA416" s="5"/>
      <c r="QRB416" s="5"/>
      <c r="QRC416" s="5"/>
      <c r="QRD416" s="5"/>
      <c r="QRE416" s="5"/>
      <c r="QRF416" s="5"/>
      <c r="QRG416" s="5"/>
      <c r="QRH416" s="5"/>
      <c r="QRI416" s="5"/>
      <c r="QRJ416" s="5"/>
      <c r="QRK416" s="5"/>
      <c r="QRL416" s="5"/>
      <c r="QRM416" s="5"/>
      <c r="QRN416" s="5"/>
      <c r="QRO416" s="5"/>
      <c r="QRP416" s="5"/>
      <c r="QRQ416" s="5"/>
      <c r="QRR416" s="5"/>
      <c r="QRS416" s="5"/>
      <c r="QRT416" s="5"/>
      <c r="QRU416" s="5"/>
      <c r="QRV416" s="5"/>
      <c r="QRW416" s="5"/>
      <c r="QRX416" s="5"/>
      <c r="QRY416" s="5"/>
      <c r="QRZ416" s="5"/>
      <c r="QSA416" s="5"/>
      <c r="QSB416" s="5"/>
      <c r="QSC416" s="5"/>
      <c r="QSD416" s="5"/>
      <c r="QSE416" s="5"/>
      <c r="QSF416" s="5"/>
      <c r="QSG416" s="5"/>
      <c r="QSH416" s="5"/>
      <c r="QSI416" s="5"/>
      <c r="QSJ416" s="5"/>
      <c r="QSK416" s="5"/>
      <c r="QSL416" s="5"/>
      <c r="QSM416" s="5"/>
      <c r="QSN416" s="5"/>
      <c r="QSO416" s="5"/>
      <c r="QSP416" s="5"/>
      <c r="QSQ416" s="5"/>
      <c r="QSR416" s="5"/>
      <c r="QSS416" s="5"/>
      <c r="QST416" s="5"/>
      <c r="QSU416" s="5"/>
      <c r="QSV416" s="5"/>
      <c r="QSW416" s="5"/>
      <c r="QSX416" s="5"/>
      <c r="QSY416" s="5"/>
      <c r="QSZ416" s="5"/>
      <c r="QTA416" s="5"/>
      <c r="QTB416" s="5"/>
      <c r="QTC416" s="5"/>
      <c r="QTD416" s="5"/>
      <c r="QTE416" s="5"/>
      <c r="QTF416" s="5"/>
      <c r="QTG416" s="5"/>
      <c r="QTH416" s="5"/>
      <c r="QTI416" s="5"/>
      <c r="QTJ416" s="5"/>
      <c r="QTK416" s="5"/>
      <c r="QTL416" s="5"/>
      <c r="QTM416" s="5"/>
      <c r="QTN416" s="5"/>
      <c r="QTO416" s="5"/>
      <c r="QTP416" s="5"/>
      <c r="QTQ416" s="5"/>
      <c r="QTR416" s="5"/>
      <c r="QTS416" s="5"/>
      <c r="QTT416" s="5"/>
      <c r="QTU416" s="5"/>
      <c r="QTV416" s="5"/>
      <c r="QTW416" s="5"/>
      <c r="QTX416" s="5"/>
      <c r="QTY416" s="5"/>
      <c r="QTZ416" s="5"/>
      <c r="QUA416" s="5"/>
      <c r="QUB416" s="5"/>
      <c r="QUC416" s="5"/>
      <c r="QUD416" s="5"/>
      <c r="QUE416" s="5"/>
      <c r="QUF416" s="5"/>
      <c r="QUG416" s="5"/>
      <c r="QUH416" s="5"/>
      <c r="QUI416" s="5"/>
      <c r="QUJ416" s="5"/>
      <c r="QUK416" s="5"/>
      <c r="QUL416" s="5"/>
      <c r="QUM416" s="5"/>
      <c r="QUN416" s="5"/>
      <c r="QUO416" s="5"/>
      <c r="QUP416" s="5"/>
      <c r="QUQ416" s="5"/>
      <c r="QUR416" s="5"/>
      <c r="QUS416" s="5"/>
      <c r="QUT416" s="5"/>
      <c r="QUU416" s="5"/>
      <c r="QUV416" s="5"/>
      <c r="QUW416" s="5"/>
      <c r="QUX416" s="5"/>
      <c r="QUY416" s="5"/>
      <c r="QUZ416" s="5"/>
      <c r="QVA416" s="5"/>
      <c r="QVB416" s="5"/>
      <c r="QVC416" s="5"/>
      <c r="QVD416" s="5"/>
      <c r="QVE416" s="5"/>
      <c r="QVF416" s="5"/>
      <c r="QVG416" s="5"/>
      <c r="QVH416" s="5"/>
      <c r="QVI416" s="5"/>
      <c r="QVJ416" s="5"/>
      <c r="QVK416" s="5"/>
      <c r="QVL416" s="5"/>
      <c r="QVM416" s="5"/>
      <c r="QVN416" s="5"/>
      <c r="QVO416" s="5"/>
      <c r="QVP416" s="5"/>
      <c r="QVQ416" s="5"/>
      <c r="QVR416" s="5"/>
      <c r="QVS416" s="5"/>
      <c r="QVT416" s="5"/>
      <c r="QVU416" s="5"/>
      <c r="QVV416" s="5"/>
      <c r="QVW416" s="5"/>
      <c r="QVX416" s="5"/>
      <c r="QVY416" s="5"/>
      <c r="QVZ416" s="5"/>
      <c r="QWA416" s="5"/>
      <c r="QWB416" s="5"/>
      <c r="QWC416" s="5"/>
      <c r="QWD416" s="5"/>
      <c r="QWE416" s="5"/>
      <c r="QWF416" s="5"/>
      <c r="QWG416" s="5"/>
      <c r="QWH416" s="5"/>
      <c r="QWI416" s="5"/>
      <c r="QWJ416" s="5"/>
      <c r="QWK416" s="5"/>
      <c r="QWL416" s="5"/>
      <c r="QWM416" s="5"/>
      <c r="QWN416" s="5"/>
      <c r="QWO416" s="5"/>
      <c r="QWP416" s="5"/>
      <c r="QWQ416" s="5"/>
      <c r="QWR416" s="5"/>
      <c r="QWS416" s="5"/>
      <c r="QWT416" s="5"/>
      <c r="QWU416" s="5"/>
      <c r="QWV416" s="5"/>
      <c r="QWW416" s="5"/>
      <c r="QWX416" s="5"/>
      <c r="QWY416" s="5"/>
      <c r="QWZ416" s="5"/>
      <c r="QXA416" s="5"/>
      <c r="QXB416" s="5"/>
      <c r="QXC416" s="5"/>
      <c r="QXD416" s="5"/>
      <c r="QXE416" s="5"/>
      <c r="QXF416" s="5"/>
      <c r="QXG416" s="5"/>
      <c r="QXH416" s="5"/>
      <c r="QXI416" s="5"/>
      <c r="QXJ416" s="5"/>
      <c r="QXK416" s="5"/>
      <c r="QXL416" s="5"/>
      <c r="QXM416" s="5"/>
      <c r="QXN416" s="5"/>
      <c r="QXO416" s="5"/>
      <c r="QXP416" s="5"/>
      <c r="QXQ416" s="5"/>
      <c r="QXR416" s="5"/>
      <c r="QXS416" s="5"/>
      <c r="QXT416" s="5"/>
      <c r="QXU416" s="5"/>
      <c r="QXV416" s="5"/>
      <c r="QXW416" s="5"/>
      <c r="QXX416" s="5"/>
      <c r="QXY416" s="5"/>
      <c r="QXZ416" s="5"/>
      <c r="QYA416" s="5"/>
      <c r="QYB416" s="5"/>
      <c r="QYC416" s="5"/>
      <c r="QYD416" s="5"/>
      <c r="QYE416" s="5"/>
      <c r="QYF416" s="5"/>
      <c r="QYG416" s="5"/>
      <c r="QYH416" s="5"/>
      <c r="QYI416" s="5"/>
      <c r="QYJ416" s="5"/>
      <c r="QYK416" s="5"/>
      <c r="QYL416" s="5"/>
      <c r="QYM416" s="5"/>
      <c r="QYN416" s="5"/>
      <c r="QYO416" s="5"/>
      <c r="QYP416" s="5"/>
      <c r="QYQ416" s="5"/>
      <c r="QYR416" s="5"/>
      <c r="QYS416" s="5"/>
      <c r="QYT416" s="5"/>
      <c r="QYU416" s="5"/>
      <c r="QYV416" s="5"/>
      <c r="QYW416" s="5"/>
      <c r="QYX416" s="5"/>
      <c r="QYY416" s="5"/>
      <c r="QYZ416" s="5"/>
      <c r="QZA416" s="5"/>
      <c r="QZB416" s="5"/>
      <c r="QZC416" s="5"/>
      <c r="QZD416" s="5"/>
      <c r="QZE416" s="5"/>
      <c r="QZF416" s="5"/>
      <c r="QZG416" s="5"/>
      <c r="QZH416" s="5"/>
      <c r="QZI416" s="5"/>
      <c r="QZJ416" s="5"/>
      <c r="QZK416" s="5"/>
      <c r="QZL416" s="5"/>
      <c r="QZM416" s="5"/>
      <c r="QZN416" s="5"/>
      <c r="QZO416" s="5"/>
      <c r="QZP416" s="5"/>
      <c r="QZQ416" s="5"/>
      <c r="QZR416" s="5"/>
      <c r="QZS416" s="5"/>
      <c r="QZT416" s="5"/>
      <c r="QZU416" s="5"/>
      <c r="QZV416" s="5"/>
      <c r="QZW416" s="5"/>
      <c r="QZX416" s="5"/>
      <c r="QZY416" s="5"/>
      <c r="QZZ416" s="5"/>
      <c r="RAA416" s="5"/>
      <c r="RAB416" s="5"/>
      <c r="RAC416" s="5"/>
      <c r="RAD416" s="5"/>
      <c r="RAE416" s="5"/>
      <c r="RAF416" s="5"/>
      <c r="RAG416" s="5"/>
      <c r="RAH416" s="5"/>
      <c r="RAI416" s="5"/>
      <c r="RAJ416" s="5"/>
      <c r="RAK416" s="5"/>
      <c r="RAL416" s="5"/>
      <c r="RAM416" s="5"/>
      <c r="RAN416" s="5"/>
      <c r="RAO416" s="5"/>
      <c r="RAP416" s="5"/>
      <c r="RAQ416" s="5"/>
      <c r="RAR416" s="5"/>
      <c r="RAS416" s="5"/>
      <c r="RAT416" s="5"/>
      <c r="RAU416" s="5"/>
      <c r="RAV416" s="5"/>
      <c r="RAW416" s="5"/>
      <c r="RAX416" s="5"/>
      <c r="RAY416" s="5"/>
      <c r="RAZ416" s="5"/>
      <c r="RBA416" s="5"/>
      <c r="RBB416" s="5"/>
      <c r="RBC416" s="5"/>
      <c r="RBD416" s="5"/>
      <c r="RBE416" s="5"/>
      <c r="RBF416" s="5"/>
      <c r="RBG416" s="5"/>
      <c r="RBH416" s="5"/>
      <c r="RBI416" s="5"/>
      <c r="RBJ416" s="5"/>
      <c r="RBK416" s="5"/>
      <c r="RBL416" s="5"/>
      <c r="RBM416" s="5"/>
      <c r="RBN416" s="5"/>
      <c r="RBO416" s="5"/>
      <c r="RBP416" s="5"/>
      <c r="RBQ416" s="5"/>
      <c r="RBR416" s="5"/>
      <c r="RBS416" s="5"/>
      <c r="RBT416" s="5"/>
      <c r="RBU416" s="5"/>
      <c r="RBV416" s="5"/>
      <c r="RBW416" s="5"/>
      <c r="RBX416" s="5"/>
      <c r="RBY416" s="5"/>
      <c r="RBZ416" s="5"/>
      <c r="RCA416" s="5"/>
      <c r="RCB416" s="5"/>
      <c r="RCC416" s="5"/>
      <c r="RCD416" s="5"/>
      <c r="RCE416" s="5"/>
      <c r="RCF416" s="5"/>
      <c r="RCG416" s="5"/>
      <c r="RCH416" s="5"/>
      <c r="RCI416" s="5"/>
      <c r="RCJ416" s="5"/>
      <c r="RCK416" s="5"/>
      <c r="RCL416" s="5"/>
      <c r="RCM416" s="5"/>
      <c r="RCN416" s="5"/>
      <c r="RCO416" s="5"/>
      <c r="RCP416" s="5"/>
      <c r="RCQ416" s="5"/>
      <c r="RCR416" s="5"/>
      <c r="RCS416" s="5"/>
      <c r="RCT416" s="5"/>
      <c r="RCU416" s="5"/>
      <c r="RCV416" s="5"/>
      <c r="RCW416" s="5"/>
      <c r="RCX416" s="5"/>
      <c r="RCY416" s="5"/>
      <c r="RCZ416" s="5"/>
      <c r="RDA416" s="5"/>
      <c r="RDB416" s="5"/>
      <c r="RDC416" s="5"/>
      <c r="RDD416" s="5"/>
      <c r="RDE416" s="5"/>
      <c r="RDF416" s="5"/>
      <c r="RDG416" s="5"/>
      <c r="RDH416" s="5"/>
      <c r="RDI416" s="5"/>
      <c r="RDJ416" s="5"/>
      <c r="RDK416" s="5"/>
      <c r="RDL416" s="5"/>
      <c r="RDM416" s="5"/>
      <c r="RDN416" s="5"/>
      <c r="RDO416" s="5"/>
      <c r="RDP416" s="5"/>
      <c r="RDQ416" s="5"/>
      <c r="RDR416" s="5"/>
      <c r="RDS416" s="5"/>
      <c r="RDT416" s="5"/>
      <c r="RDU416" s="5"/>
      <c r="RDV416" s="5"/>
      <c r="RDW416" s="5"/>
      <c r="RDX416" s="5"/>
      <c r="RDY416" s="5"/>
      <c r="RDZ416" s="5"/>
      <c r="REA416" s="5"/>
      <c r="REB416" s="5"/>
      <c r="REC416" s="5"/>
      <c r="RED416" s="5"/>
      <c r="REE416" s="5"/>
      <c r="REF416" s="5"/>
      <c r="REG416" s="5"/>
      <c r="REH416" s="5"/>
      <c r="REI416" s="5"/>
      <c r="REJ416" s="5"/>
      <c r="REK416" s="5"/>
      <c r="REL416" s="5"/>
      <c r="REM416" s="5"/>
      <c r="REN416" s="5"/>
      <c r="REO416" s="5"/>
      <c r="REP416" s="5"/>
      <c r="REQ416" s="5"/>
      <c r="RER416" s="5"/>
      <c r="RES416" s="5"/>
      <c r="RET416" s="5"/>
      <c r="REU416" s="5"/>
      <c r="REV416" s="5"/>
      <c r="REW416" s="5"/>
      <c r="REX416" s="5"/>
      <c r="REY416" s="5"/>
      <c r="REZ416" s="5"/>
      <c r="RFA416" s="5"/>
      <c r="RFB416" s="5"/>
      <c r="RFC416" s="5"/>
      <c r="RFD416" s="5"/>
      <c r="RFE416" s="5"/>
      <c r="RFF416" s="5"/>
      <c r="RFG416" s="5"/>
      <c r="RFH416" s="5"/>
      <c r="RFI416" s="5"/>
      <c r="RFJ416" s="5"/>
      <c r="RFK416" s="5"/>
      <c r="RFL416" s="5"/>
      <c r="RFM416" s="5"/>
      <c r="RFN416" s="5"/>
      <c r="RFO416" s="5"/>
      <c r="RFP416" s="5"/>
      <c r="RFQ416" s="5"/>
      <c r="RFR416" s="5"/>
      <c r="RFS416" s="5"/>
      <c r="RFT416" s="5"/>
      <c r="RFU416" s="5"/>
      <c r="RFV416" s="5"/>
      <c r="RFW416" s="5"/>
      <c r="RFX416" s="5"/>
      <c r="RFY416" s="5"/>
      <c r="RFZ416" s="5"/>
      <c r="RGA416" s="5"/>
      <c r="RGB416" s="5"/>
      <c r="RGC416" s="5"/>
      <c r="RGD416" s="5"/>
      <c r="RGE416" s="5"/>
      <c r="RGF416" s="5"/>
      <c r="RGG416" s="5"/>
      <c r="RGH416" s="5"/>
      <c r="RGI416" s="5"/>
      <c r="RGJ416" s="5"/>
      <c r="RGK416" s="5"/>
      <c r="RGL416" s="5"/>
      <c r="RGM416" s="5"/>
      <c r="RGN416" s="5"/>
      <c r="RGO416" s="5"/>
      <c r="RGP416" s="5"/>
      <c r="RGQ416" s="5"/>
      <c r="RGR416" s="5"/>
      <c r="RGS416" s="5"/>
      <c r="RGT416" s="5"/>
      <c r="RGU416" s="5"/>
      <c r="RGV416" s="5"/>
      <c r="RGW416" s="5"/>
      <c r="RGX416" s="5"/>
      <c r="RGY416" s="5"/>
      <c r="RGZ416" s="5"/>
      <c r="RHA416" s="5"/>
      <c r="RHB416" s="5"/>
      <c r="RHC416" s="5"/>
      <c r="RHD416" s="5"/>
      <c r="RHE416" s="5"/>
      <c r="RHF416" s="5"/>
      <c r="RHG416" s="5"/>
      <c r="RHH416" s="5"/>
      <c r="RHI416" s="5"/>
      <c r="RHJ416" s="5"/>
      <c r="RHK416" s="5"/>
      <c r="RHL416" s="5"/>
      <c r="RHM416" s="5"/>
      <c r="RHN416" s="5"/>
      <c r="RHO416" s="5"/>
      <c r="RHP416" s="5"/>
      <c r="RHQ416" s="5"/>
      <c r="RHR416" s="5"/>
      <c r="RHS416" s="5"/>
      <c r="RHT416" s="5"/>
      <c r="RHU416" s="5"/>
      <c r="RHV416" s="5"/>
      <c r="RHW416" s="5"/>
      <c r="RHX416" s="5"/>
      <c r="RHY416" s="5"/>
      <c r="RHZ416" s="5"/>
      <c r="RIA416" s="5"/>
      <c r="RIB416" s="5"/>
      <c r="RIC416" s="5"/>
      <c r="RID416" s="5"/>
      <c r="RIE416" s="5"/>
      <c r="RIF416" s="5"/>
      <c r="RIG416" s="5"/>
      <c r="RIH416" s="5"/>
      <c r="RII416" s="5"/>
      <c r="RIJ416" s="5"/>
      <c r="RIK416" s="5"/>
      <c r="RIL416" s="5"/>
      <c r="RIM416" s="5"/>
      <c r="RIN416" s="5"/>
      <c r="RIO416" s="5"/>
      <c r="RIP416" s="5"/>
      <c r="RIQ416" s="5"/>
      <c r="RIR416" s="5"/>
      <c r="RIS416" s="5"/>
      <c r="RIT416" s="5"/>
      <c r="RIU416" s="5"/>
      <c r="RIV416" s="5"/>
      <c r="RIW416" s="5"/>
      <c r="RIX416" s="5"/>
      <c r="RIY416" s="5"/>
      <c r="RIZ416" s="5"/>
      <c r="RJA416" s="5"/>
      <c r="RJB416" s="5"/>
      <c r="RJC416" s="5"/>
      <c r="RJD416" s="5"/>
      <c r="RJE416" s="5"/>
      <c r="RJF416" s="5"/>
      <c r="RJG416" s="5"/>
      <c r="RJH416" s="5"/>
      <c r="RJI416" s="5"/>
      <c r="RJJ416" s="5"/>
      <c r="RJK416" s="5"/>
      <c r="RJL416" s="5"/>
      <c r="RJM416" s="5"/>
      <c r="RJN416" s="5"/>
      <c r="RJO416" s="5"/>
      <c r="RJP416" s="5"/>
      <c r="RJQ416" s="5"/>
      <c r="RJR416" s="5"/>
      <c r="RJS416" s="5"/>
      <c r="RJT416" s="5"/>
      <c r="RJU416" s="5"/>
      <c r="RJV416" s="5"/>
      <c r="RJW416" s="5"/>
      <c r="RJX416" s="5"/>
      <c r="RJY416" s="5"/>
      <c r="RJZ416" s="5"/>
      <c r="RKA416" s="5"/>
      <c r="RKB416" s="5"/>
      <c r="RKC416" s="5"/>
      <c r="RKD416" s="5"/>
      <c r="RKE416" s="5"/>
      <c r="RKF416" s="5"/>
      <c r="RKG416" s="5"/>
      <c r="RKH416" s="5"/>
      <c r="RKI416" s="5"/>
      <c r="RKJ416" s="5"/>
      <c r="RKK416" s="5"/>
      <c r="RKL416" s="5"/>
      <c r="RKM416" s="5"/>
      <c r="RKN416" s="5"/>
      <c r="RKO416" s="5"/>
      <c r="RKP416" s="5"/>
      <c r="RKQ416" s="5"/>
      <c r="RKR416" s="5"/>
      <c r="RKS416" s="5"/>
      <c r="RKT416" s="5"/>
      <c r="RKU416" s="5"/>
      <c r="RKV416" s="5"/>
      <c r="RKW416" s="5"/>
      <c r="RKX416" s="5"/>
      <c r="RKY416" s="5"/>
      <c r="RKZ416" s="5"/>
      <c r="RLA416" s="5"/>
      <c r="RLB416" s="5"/>
      <c r="RLC416" s="5"/>
      <c r="RLD416" s="5"/>
      <c r="RLE416" s="5"/>
      <c r="RLF416" s="5"/>
      <c r="RLG416" s="5"/>
      <c r="RLH416" s="5"/>
      <c r="RLI416" s="5"/>
      <c r="RLJ416" s="5"/>
      <c r="RLK416" s="5"/>
      <c r="RLL416" s="5"/>
      <c r="RLM416" s="5"/>
      <c r="RLN416" s="5"/>
      <c r="RLO416" s="5"/>
      <c r="RLP416" s="5"/>
      <c r="RLQ416" s="5"/>
      <c r="RLR416" s="5"/>
      <c r="RLS416" s="5"/>
      <c r="RLT416" s="5"/>
      <c r="RLU416" s="5"/>
      <c r="RLV416" s="5"/>
      <c r="RLW416" s="5"/>
      <c r="RLX416" s="5"/>
      <c r="RLY416" s="5"/>
      <c r="RLZ416" s="5"/>
      <c r="RMA416" s="5"/>
      <c r="RMB416" s="5"/>
      <c r="RMC416" s="5"/>
      <c r="RMD416" s="5"/>
      <c r="RME416" s="5"/>
      <c r="RMF416" s="5"/>
      <c r="RMG416" s="5"/>
      <c r="RMH416" s="5"/>
      <c r="RMI416" s="5"/>
      <c r="RMJ416" s="5"/>
      <c r="RMK416" s="5"/>
      <c r="RML416" s="5"/>
      <c r="RMM416" s="5"/>
      <c r="RMN416" s="5"/>
      <c r="RMO416" s="5"/>
      <c r="RMP416" s="5"/>
      <c r="RMQ416" s="5"/>
      <c r="RMR416" s="5"/>
      <c r="RMS416" s="5"/>
      <c r="RMT416" s="5"/>
      <c r="RMU416" s="5"/>
      <c r="RMV416" s="5"/>
      <c r="RMW416" s="5"/>
      <c r="RMX416" s="5"/>
      <c r="RMY416" s="5"/>
      <c r="RMZ416" s="5"/>
      <c r="RNA416" s="5"/>
      <c r="RNB416" s="5"/>
      <c r="RNC416" s="5"/>
      <c r="RND416" s="5"/>
      <c r="RNE416" s="5"/>
      <c r="RNF416" s="5"/>
      <c r="RNG416" s="5"/>
      <c r="RNH416" s="5"/>
      <c r="RNI416" s="5"/>
      <c r="RNJ416" s="5"/>
      <c r="RNK416" s="5"/>
      <c r="RNL416" s="5"/>
      <c r="RNM416" s="5"/>
      <c r="RNN416" s="5"/>
      <c r="RNO416" s="5"/>
      <c r="RNP416" s="5"/>
      <c r="RNQ416" s="5"/>
      <c r="RNR416" s="5"/>
      <c r="RNS416" s="5"/>
      <c r="RNT416" s="5"/>
      <c r="RNU416" s="5"/>
      <c r="RNV416" s="5"/>
      <c r="RNW416" s="5"/>
      <c r="RNX416" s="5"/>
      <c r="RNY416" s="5"/>
      <c r="RNZ416" s="5"/>
      <c r="ROA416" s="5"/>
      <c r="ROB416" s="5"/>
      <c r="ROC416" s="5"/>
      <c r="ROD416" s="5"/>
      <c r="ROE416" s="5"/>
      <c r="ROF416" s="5"/>
      <c r="ROG416" s="5"/>
      <c r="ROH416" s="5"/>
      <c r="ROI416" s="5"/>
      <c r="ROJ416" s="5"/>
      <c r="ROK416" s="5"/>
      <c r="ROL416" s="5"/>
      <c r="ROM416" s="5"/>
      <c r="RON416" s="5"/>
      <c r="ROO416" s="5"/>
      <c r="ROP416" s="5"/>
      <c r="ROQ416" s="5"/>
      <c r="ROR416" s="5"/>
      <c r="ROS416" s="5"/>
      <c r="ROT416" s="5"/>
      <c r="ROU416" s="5"/>
      <c r="ROV416" s="5"/>
      <c r="ROW416" s="5"/>
      <c r="ROX416" s="5"/>
      <c r="ROY416" s="5"/>
      <c r="ROZ416" s="5"/>
      <c r="RPA416" s="5"/>
      <c r="RPB416" s="5"/>
      <c r="RPC416" s="5"/>
      <c r="RPD416" s="5"/>
      <c r="RPE416" s="5"/>
      <c r="RPF416" s="5"/>
      <c r="RPG416" s="5"/>
      <c r="RPH416" s="5"/>
      <c r="RPI416" s="5"/>
      <c r="RPJ416" s="5"/>
      <c r="RPK416" s="5"/>
      <c r="RPL416" s="5"/>
      <c r="RPM416" s="5"/>
      <c r="RPN416" s="5"/>
      <c r="RPO416" s="5"/>
      <c r="RPP416" s="5"/>
      <c r="RPQ416" s="5"/>
      <c r="RPR416" s="5"/>
      <c r="RPS416" s="5"/>
      <c r="RPT416" s="5"/>
      <c r="RPU416" s="5"/>
      <c r="RPV416" s="5"/>
      <c r="RPW416" s="5"/>
      <c r="RPX416" s="5"/>
      <c r="RPY416" s="5"/>
      <c r="RPZ416" s="5"/>
      <c r="RQA416" s="5"/>
      <c r="RQB416" s="5"/>
      <c r="RQC416" s="5"/>
      <c r="RQD416" s="5"/>
      <c r="RQE416" s="5"/>
      <c r="RQF416" s="5"/>
      <c r="RQG416" s="5"/>
      <c r="RQH416" s="5"/>
      <c r="RQI416" s="5"/>
      <c r="RQJ416" s="5"/>
      <c r="RQK416" s="5"/>
      <c r="RQL416" s="5"/>
      <c r="RQM416" s="5"/>
      <c r="RQN416" s="5"/>
      <c r="RQO416" s="5"/>
      <c r="RQP416" s="5"/>
      <c r="RQQ416" s="5"/>
      <c r="RQR416" s="5"/>
      <c r="RQS416" s="5"/>
      <c r="RQT416" s="5"/>
      <c r="RQU416" s="5"/>
      <c r="RQV416" s="5"/>
      <c r="RQW416" s="5"/>
      <c r="RQX416" s="5"/>
      <c r="RQY416" s="5"/>
      <c r="RQZ416" s="5"/>
      <c r="RRA416" s="5"/>
      <c r="RRB416" s="5"/>
      <c r="RRC416" s="5"/>
      <c r="RRD416" s="5"/>
      <c r="RRE416" s="5"/>
      <c r="RRF416" s="5"/>
      <c r="RRG416" s="5"/>
      <c r="RRH416" s="5"/>
      <c r="RRI416" s="5"/>
      <c r="RRJ416" s="5"/>
      <c r="RRK416" s="5"/>
      <c r="RRL416" s="5"/>
      <c r="RRM416" s="5"/>
      <c r="RRN416" s="5"/>
      <c r="RRO416" s="5"/>
      <c r="RRP416" s="5"/>
      <c r="RRQ416" s="5"/>
      <c r="RRR416" s="5"/>
      <c r="RRS416" s="5"/>
      <c r="RRT416" s="5"/>
      <c r="RRU416" s="5"/>
      <c r="RRV416" s="5"/>
      <c r="RRW416" s="5"/>
      <c r="RRX416" s="5"/>
      <c r="RRY416" s="5"/>
      <c r="RRZ416" s="5"/>
      <c r="RSA416" s="5"/>
      <c r="RSB416" s="5"/>
      <c r="RSC416" s="5"/>
      <c r="RSD416" s="5"/>
      <c r="RSE416" s="5"/>
      <c r="RSF416" s="5"/>
      <c r="RSG416" s="5"/>
      <c r="RSH416" s="5"/>
      <c r="RSI416" s="5"/>
      <c r="RSJ416" s="5"/>
      <c r="RSK416" s="5"/>
      <c r="RSL416" s="5"/>
      <c r="RSM416" s="5"/>
      <c r="RSN416" s="5"/>
      <c r="RSO416" s="5"/>
      <c r="RSP416" s="5"/>
      <c r="RSQ416" s="5"/>
      <c r="RSR416" s="5"/>
      <c r="RSS416" s="5"/>
      <c r="RST416" s="5"/>
      <c r="RSU416" s="5"/>
      <c r="RSV416" s="5"/>
      <c r="RSW416" s="5"/>
      <c r="RSX416" s="5"/>
      <c r="RSY416" s="5"/>
      <c r="RSZ416" s="5"/>
      <c r="RTA416" s="5"/>
      <c r="RTB416" s="5"/>
      <c r="RTC416" s="5"/>
      <c r="RTD416" s="5"/>
      <c r="RTE416" s="5"/>
      <c r="RTF416" s="5"/>
      <c r="RTG416" s="5"/>
      <c r="RTH416" s="5"/>
      <c r="RTI416" s="5"/>
      <c r="RTJ416" s="5"/>
      <c r="RTK416" s="5"/>
      <c r="RTL416" s="5"/>
      <c r="RTM416" s="5"/>
      <c r="RTN416" s="5"/>
      <c r="RTO416" s="5"/>
      <c r="RTP416" s="5"/>
      <c r="RTQ416" s="5"/>
      <c r="RTR416" s="5"/>
      <c r="RTS416" s="5"/>
      <c r="RTT416" s="5"/>
      <c r="RTU416" s="5"/>
      <c r="RTV416" s="5"/>
      <c r="RTW416" s="5"/>
      <c r="RTX416" s="5"/>
      <c r="RTY416" s="5"/>
      <c r="RTZ416" s="5"/>
      <c r="RUA416" s="5"/>
      <c r="RUB416" s="5"/>
      <c r="RUC416" s="5"/>
      <c r="RUD416" s="5"/>
      <c r="RUE416" s="5"/>
      <c r="RUF416" s="5"/>
      <c r="RUG416" s="5"/>
      <c r="RUH416" s="5"/>
      <c r="RUI416" s="5"/>
      <c r="RUJ416" s="5"/>
      <c r="RUK416" s="5"/>
      <c r="RUL416" s="5"/>
      <c r="RUM416" s="5"/>
      <c r="RUN416" s="5"/>
      <c r="RUO416" s="5"/>
      <c r="RUP416" s="5"/>
      <c r="RUQ416" s="5"/>
      <c r="RUR416" s="5"/>
      <c r="RUS416" s="5"/>
      <c r="RUT416" s="5"/>
      <c r="RUU416" s="5"/>
      <c r="RUV416" s="5"/>
      <c r="RUW416" s="5"/>
      <c r="RUX416" s="5"/>
      <c r="RUY416" s="5"/>
      <c r="RUZ416" s="5"/>
      <c r="RVA416" s="5"/>
      <c r="RVB416" s="5"/>
      <c r="RVC416" s="5"/>
      <c r="RVD416" s="5"/>
      <c r="RVE416" s="5"/>
      <c r="RVF416" s="5"/>
      <c r="RVG416" s="5"/>
      <c r="RVH416" s="5"/>
      <c r="RVI416" s="5"/>
      <c r="RVJ416" s="5"/>
      <c r="RVK416" s="5"/>
      <c r="RVL416" s="5"/>
      <c r="RVM416" s="5"/>
      <c r="RVN416" s="5"/>
      <c r="RVO416" s="5"/>
      <c r="RVP416" s="5"/>
      <c r="RVQ416" s="5"/>
      <c r="RVR416" s="5"/>
      <c r="RVS416" s="5"/>
      <c r="RVT416" s="5"/>
      <c r="RVU416" s="5"/>
      <c r="RVV416" s="5"/>
      <c r="RVW416" s="5"/>
      <c r="RVX416" s="5"/>
      <c r="RVY416" s="5"/>
      <c r="RVZ416" s="5"/>
      <c r="RWA416" s="5"/>
      <c r="RWB416" s="5"/>
      <c r="RWC416" s="5"/>
      <c r="RWD416" s="5"/>
      <c r="RWE416" s="5"/>
      <c r="RWF416" s="5"/>
      <c r="RWG416" s="5"/>
      <c r="RWH416" s="5"/>
      <c r="RWI416" s="5"/>
      <c r="RWJ416" s="5"/>
      <c r="RWK416" s="5"/>
      <c r="RWL416" s="5"/>
      <c r="RWM416" s="5"/>
      <c r="RWN416" s="5"/>
      <c r="RWO416" s="5"/>
      <c r="RWP416" s="5"/>
      <c r="RWQ416" s="5"/>
      <c r="RWR416" s="5"/>
      <c r="RWS416" s="5"/>
      <c r="RWT416" s="5"/>
      <c r="RWU416" s="5"/>
      <c r="RWV416" s="5"/>
      <c r="RWW416" s="5"/>
      <c r="RWX416" s="5"/>
      <c r="RWY416" s="5"/>
      <c r="RWZ416" s="5"/>
      <c r="RXA416" s="5"/>
      <c r="RXB416" s="5"/>
      <c r="RXC416" s="5"/>
      <c r="RXD416" s="5"/>
      <c r="RXE416" s="5"/>
      <c r="RXF416" s="5"/>
      <c r="RXG416" s="5"/>
      <c r="RXH416" s="5"/>
      <c r="RXI416" s="5"/>
      <c r="RXJ416" s="5"/>
      <c r="RXK416" s="5"/>
      <c r="RXL416" s="5"/>
      <c r="RXM416" s="5"/>
      <c r="RXN416" s="5"/>
      <c r="RXO416" s="5"/>
      <c r="RXP416" s="5"/>
      <c r="RXQ416" s="5"/>
      <c r="RXR416" s="5"/>
      <c r="RXS416" s="5"/>
      <c r="RXT416" s="5"/>
      <c r="RXU416" s="5"/>
      <c r="RXV416" s="5"/>
      <c r="RXW416" s="5"/>
      <c r="RXX416" s="5"/>
      <c r="RXY416" s="5"/>
      <c r="RXZ416" s="5"/>
      <c r="RYA416" s="5"/>
      <c r="RYB416" s="5"/>
      <c r="RYC416" s="5"/>
      <c r="RYD416" s="5"/>
      <c r="RYE416" s="5"/>
      <c r="RYF416" s="5"/>
      <c r="RYG416" s="5"/>
      <c r="RYH416" s="5"/>
      <c r="RYI416" s="5"/>
      <c r="RYJ416" s="5"/>
      <c r="RYK416" s="5"/>
      <c r="RYL416" s="5"/>
      <c r="RYM416" s="5"/>
      <c r="RYN416" s="5"/>
      <c r="RYO416" s="5"/>
      <c r="RYP416" s="5"/>
      <c r="RYQ416" s="5"/>
      <c r="RYR416" s="5"/>
      <c r="RYS416" s="5"/>
      <c r="RYT416" s="5"/>
      <c r="RYU416" s="5"/>
      <c r="RYV416" s="5"/>
      <c r="RYW416" s="5"/>
      <c r="RYX416" s="5"/>
      <c r="RYY416" s="5"/>
      <c r="RYZ416" s="5"/>
      <c r="RZA416" s="5"/>
      <c r="RZB416" s="5"/>
      <c r="RZC416" s="5"/>
      <c r="RZD416" s="5"/>
      <c r="RZE416" s="5"/>
      <c r="RZF416" s="5"/>
      <c r="RZG416" s="5"/>
      <c r="RZH416" s="5"/>
      <c r="RZI416" s="5"/>
      <c r="RZJ416" s="5"/>
      <c r="RZK416" s="5"/>
      <c r="RZL416" s="5"/>
      <c r="RZM416" s="5"/>
      <c r="RZN416" s="5"/>
      <c r="RZO416" s="5"/>
      <c r="RZP416" s="5"/>
      <c r="RZQ416" s="5"/>
      <c r="RZR416" s="5"/>
      <c r="RZS416" s="5"/>
      <c r="RZT416" s="5"/>
      <c r="RZU416" s="5"/>
      <c r="RZV416" s="5"/>
      <c r="RZW416" s="5"/>
      <c r="RZX416" s="5"/>
      <c r="RZY416" s="5"/>
      <c r="RZZ416" s="5"/>
      <c r="SAA416" s="5"/>
      <c r="SAB416" s="5"/>
      <c r="SAC416" s="5"/>
      <c r="SAD416" s="5"/>
      <c r="SAE416" s="5"/>
      <c r="SAF416" s="5"/>
      <c r="SAG416" s="5"/>
      <c r="SAH416" s="5"/>
      <c r="SAI416" s="5"/>
      <c r="SAJ416" s="5"/>
      <c r="SAK416" s="5"/>
      <c r="SAL416" s="5"/>
      <c r="SAM416" s="5"/>
      <c r="SAN416" s="5"/>
      <c r="SAO416" s="5"/>
      <c r="SAP416" s="5"/>
      <c r="SAQ416" s="5"/>
      <c r="SAR416" s="5"/>
      <c r="SAS416" s="5"/>
      <c r="SAT416" s="5"/>
      <c r="SAU416" s="5"/>
      <c r="SAV416" s="5"/>
      <c r="SAW416" s="5"/>
      <c r="SAX416" s="5"/>
      <c r="SAY416" s="5"/>
      <c r="SAZ416" s="5"/>
      <c r="SBA416" s="5"/>
      <c r="SBB416" s="5"/>
      <c r="SBC416" s="5"/>
      <c r="SBD416" s="5"/>
      <c r="SBE416" s="5"/>
      <c r="SBF416" s="5"/>
      <c r="SBG416" s="5"/>
      <c r="SBH416" s="5"/>
      <c r="SBI416" s="5"/>
      <c r="SBJ416" s="5"/>
      <c r="SBK416" s="5"/>
      <c r="SBL416" s="5"/>
      <c r="SBM416" s="5"/>
      <c r="SBN416" s="5"/>
      <c r="SBO416" s="5"/>
      <c r="SBP416" s="5"/>
      <c r="SBQ416" s="5"/>
      <c r="SBR416" s="5"/>
      <c r="SBS416" s="5"/>
      <c r="SBT416" s="5"/>
      <c r="SBU416" s="5"/>
      <c r="SBV416" s="5"/>
      <c r="SBW416" s="5"/>
      <c r="SBX416" s="5"/>
      <c r="SBY416" s="5"/>
      <c r="SBZ416" s="5"/>
      <c r="SCA416" s="5"/>
      <c r="SCB416" s="5"/>
      <c r="SCC416" s="5"/>
      <c r="SCD416" s="5"/>
      <c r="SCE416" s="5"/>
      <c r="SCF416" s="5"/>
      <c r="SCG416" s="5"/>
      <c r="SCH416" s="5"/>
      <c r="SCI416" s="5"/>
      <c r="SCJ416" s="5"/>
      <c r="SCK416" s="5"/>
      <c r="SCL416" s="5"/>
      <c r="SCM416" s="5"/>
      <c r="SCN416" s="5"/>
      <c r="SCO416" s="5"/>
      <c r="SCP416" s="5"/>
      <c r="SCQ416" s="5"/>
      <c r="SCR416" s="5"/>
      <c r="SCS416" s="5"/>
      <c r="SCT416" s="5"/>
      <c r="SCU416" s="5"/>
      <c r="SCV416" s="5"/>
      <c r="SCW416" s="5"/>
      <c r="SCX416" s="5"/>
      <c r="SCY416" s="5"/>
      <c r="SCZ416" s="5"/>
      <c r="SDA416" s="5"/>
      <c r="SDB416" s="5"/>
      <c r="SDC416" s="5"/>
      <c r="SDD416" s="5"/>
      <c r="SDE416" s="5"/>
      <c r="SDF416" s="5"/>
      <c r="SDG416" s="5"/>
      <c r="SDH416" s="5"/>
      <c r="SDI416" s="5"/>
      <c r="SDJ416" s="5"/>
      <c r="SDK416" s="5"/>
      <c r="SDL416" s="5"/>
      <c r="SDM416" s="5"/>
      <c r="SDN416" s="5"/>
      <c r="SDO416" s="5"/>
      <c r="SDP416" s="5"/>
      <c r="SDQ416" s="5"/>
      <c r="SDR416" s="5"/>
      <c r="SDS416" s="5"/>
      <c r="SDT416" s="5"/>
      <c r="SDU416" s="5"/>
      <c r="SDV416" s="5"/>
      <c r="SDW416" s="5"/>
      <c r="SDX416" s="5"/>
      <c r="SDY416" s="5"/>
      <c r="SDZ416" s="5"/>
      <c r="SEA416" s="5"/>
      <c r="SEB416" s="5"/>
      <c r="SEC416" s="5"/>
      <c r="SED416" s="5"/>
      <c r="SEE416" s="5"/>
      <c r="SEF416" s="5"/>
      <c r="SEG416" s="5"/>
      <c r="SEH416" s="5"/>
      <c r="SEI416" s="5"/>
      <c r="SEJ416" s="5"/>
      <c r="SEK416" s="5"/>
      <c r="SEL416" s="5"/>
      <c r="SEM416" s="5"/>
      <c r="SEN416" s="5"/>
      <c r="SEO416" s="5"/>
      <c r="SEP416" s="5"/>
      <c r="SEQ416" s="5"/>
      <c r="SER416" s="5"/>
      <c r="SES416" s="5"/>
      <c r="SET416" s="5"/>
      <c r="SEU416" s="5"/>
      <c r="SEV416" s="5"/>
      <c r="SEW416" s="5"/>
      <c r="SEX416" s="5"/>
      <c r="SEY416" s="5"/>
      <c r="SEZ416" s="5"/>
      <c r="SFA416" s="5"/>
      <c r="SFB416" s="5"/>
      <c r="SFC416" s="5"/>
      <c r="SFD416" s="5"/>
      <c r="SFE416" s="5"/>
      <c r="SFF416" s="5"/>
      <c r="SFG416" s="5"/>
      <c r="SFH416" s="5"/>
      <c r="SFI416" s="5"/>
      <c r="SFJ416" s="5"/>
      <c r="SFK416" s="5"/>
      <c r="SFL416" s="5"/>
      <c r="SFM416" s="5"/>
      <c r="SFN416" s="5"/>
      <c r="SFO416" s="5"/>
      <c r="SFP416" s="5"/>
      <c r="SFQ416" s="5"/>
      <c r="SFR416" s="5"/>
      <c r="SFS416" s="5"/>
      <c r="SFT416" s="5"/>
      <c r="SFU416" s="5"/>
      <c r="SFV416" s="5"/>
      <c r="SFW416" s="5"/>
      <c r="SFX416" s="5"/>
      <c r="SFY416" s="5"/>
      <c r="SFZ416" s="5"/>
      <c r="SGA416" s="5"/>
      <c r="SGB416" s="5"/>
      <c r="SGC416" s="5"/>
      <c r="SGD416" s="5"/>
      <c r="SGE416" s="5"/>
      <c r="SGF416" s="5"/>
      <c r="SGG416" s="5"/>
      <c r="SGH416" s="5"/>
      <c r="SGI416" s="5"/>
      <c r="SGJ416" s="5"/>
      <c r="SGK416" s="5"/>
      <c r="SGL416" s="5"/>
      <c r="SGM416" s="5"/>
      <c r="SGN416" s="5"/>
      <c r="SGO416" s="5"/>
      <c r="SGP416" s="5"/>
      <c r="SGQ416" s="5"/>
      <c r="SGR416" s="5"/>
      <c r="SGS416" s="5"/>
      <c r="SGT416" s="5"/>
      <c r="SGU416" s="5"/>
      <c r="SGV416" s="5"/>
      <c r="SGW416" s="5"/>
      <c r="SGX416" s="5"/>
      <c r="SGY416" s="5"/>
      <c r="SGZ416" s="5"/>
      <c r="SHA416" s="5"/>
      <c r="SHB416" s="5"/>
      <c r="SHC416" s="5"/>
      <c r="SHD416" s="5"/>
      <c r="SHE416" s="5"/>
      <c r="SHF416" s="5"/>
      <c r="SHG416" s="5"/>
      <c r="SHH416" s="5"/>
      <c r="SHI416" s="5"/>
      <c r="SHJ416" s="5"/>
      <c r="SHK416" s="5"/>
      <c r="SHL416" s="5"/>
      <c r="SHM416" s="5"/>
      <c r="SHN416" s="5"/>
      <c r="SHO416" s="5"/>
      <c r="SHP416" s="5"/>
      <c r="SHQ416" s="5"/>
      <c r="SHR416" s="5"/>
      <c r="SHS416" s="5"/>
      <c r="SHT416" s="5"/>
      <c r="SHU416" s="5"/>
      <c r="SHV416" s="5"/>
      <c r="SHW416" s="5"/>
      <c r="SHX416" s="5"/>
      <c r="SHY416" s="5"/>
      <c r="SHZ416" s="5"/>
      <c r="SIA416" s="5"/>
      <c r="SIB416" s="5"/>
      <c r="SIC416" s="5"/>
      <c r="SID416" s="5"/>
      <c r="SIE416" s="5"/>
      <c r="SIF416" s="5"/>
      <c r="SIG416" s="5"/>
      <c r="SIH416" s="5"/>
      <c r="SII416" s="5"/>
      <c r="SIJ416" s="5"/>
      <c r="SIK416" s="5"/>
      <c r="SIL416" s="5"/>
      <c r="SIM416" s="5"/>
      <c r="SIN416" s="5"/>
      <c r="SIO416" s="5"/>
      <c r="SIP416" s="5"/>
      <c r="SIQ416" s="5"/>
      <c r="SIR416" s="5"/>
      <c r="SIS416" s="5"/>
      <c r="SIT416" s="5"/>
      <c r="SIU416" s="5"/>
      <c r="SIV416" s="5"/>
      <c r="SIW416" s="5"/>
      <c r="SIX416" s="5"/>
      <c r="SIY416" s="5"/>
      <c r="SIZ416" s="5"/>
      <c r="SJA416" s="5"/>
      <c r="SJB416" s="5"/>
      <c r="SJC416" s="5"/>
      <c r="SJD416" s="5"/>
      <c r="SJE416" s="5"/>
      <c r="SJF416" s="5"/>
      <c r="SJG416" s="5"/>
      <c r="SJH416" s="5"/>
      <c r="SJI416" s="5"/>
      <c r="SJJ416" s="5"/>
      <c r="SJK416" s="5"/>
      <c r="SJL416" s="5"/>
      <c r="SJM416" s="5"/>
      <c r="SJN416" s="5"/>
      <c r="SJO416" s="5"/>
      <c r="SJP416" s="5"/>
      <c r="SJQ416" s="5"/>
      <c r="SJR416" s="5"/>
      <c r="SJS416" s="5"/>
      <c r="SJT416" s="5"/>
      <c r="SJU416" s="5"/>
      <c r="SJV416" s="5"/>
      <c r="SJW416" s="5"/>
      <c r="SJX416" s="5"/>
      <c r="SJY416" s="5"/>
      <c r="SJZ416" s="5"/>
      <c r="SKA416" s="5"/>
      <c r="SKB416" s="5"/>
      <c r="SKC416" s="5"/>
      <c r="SKD416" s="5"/>
      <c r="SKE416" s="5"/>
      <c r="SKF416" s="5"/>
      <c r="SKG416" s="5"/>
      <c r="SKH416" s="5"/>
      <c r="SKI416" s="5"/>
      <c r="SKJ416" s="5"/>
      <c r="SKK416" s="5"/>
      <c r="SKL416" s="5"/>
      <c r="SKM416" s="5"/>
      <c r="SKN416" s="5"/>
      <c r="SKO416" s="5"/>
      <c r="SKP416" s="5"/>
      <c r="SKQ416" s="5"/>
      <c r="SKR416" s="5"/>
      <c r="SKS416" s="5"/>
      <c r="SKT416" s="5"/>
      <c r="SKU416" s="5"/>
      <c r="SKV416" s="5"/>
      <c r="SKW416" s="5"/>
      <c r="SKX416" s="5"/>
      <c r="SKY416" s="5"/>
      <c r="SKZ416" s="5"/>
      <c r="SLA416" s="5"/>
      <c r="SLB416" s="5"/>
      <c r="SLC416" s="5"/>
      <c r="SLD416" s="5"/>
      <c r="SLE416" s="5"/>
      <c r="SLF416" s="5"/>
      <c r="SLG416" s="5"/>
      <c r="SLH416" s="5"/>
      <c r="SLI416" s="5"/>
      <c r="SLJ416" s="5"/>
      <c r="SLK416" s="5"/>
      <c r="SLL416" s="5"/>
      <c r="SLM416" s="5"/>
      <c r="SLN416" s="5"/>
      <c r="SLO416" s="5"/>
      <c r="SLP416" s="5"/>
      <c r="SLQ416" s="5"/>
      <c r="SLR416" s="5"/>
      <c r="SLS416" s="5"/>
      <c r="SLT416" s="5"/>
      <c r="SLU416" s="5"/>
      <c r="SLV416" s="5"/>
      <c r="SLW416" s="5"/>
      <c r="SLX416" s="5"/>
      <c r="SLY416" s="5"/>
      <c r="SLZ416" s="5"/>
      <c r="SMA416" s="5"/>
      <c r="SMB416" s="5"/>
      <c r="SMC416" s="5"/>
      <c r="SMD416" s="5"/>
      <c r="SME416" s="5"/>
      <c r="SMF416" s="5"/>
      <c r="SMG416" s="5"/>
      <c r="SMH416" s="5"/>
      <c r="SMI416" s="5"/>
      <c r="SMJ416" s="5"/>
      <c r="SMK416" s="5"/>
      <c r="SML416" s="5"/>
      <c r="SMM416" s="5"/>
      <c r="SMN416" s="5"/>
      <c r="SMO416" s="5"/>
      <c r="SMP416" s="5"/>
      <c r="SMQ416" s="5"/>
      <c r="SMR416" s="5"/>
      <c r="SMS416" s="5"/>
      <c r="SMT416" s="5"/>
      <c r="SMU416" s="5"/>
      <c r="SMV416" s="5"/>
      <c r="SMW416" s="5"/>
      <c r="SMX416" s="5"/>
      <c r="SMY416" s="5"/>
      <c r="SMZ416" s="5"/>
      <c r="SNA416" s="5"/>
      <c r="SNB416" s="5"/>
      <c r="SNC416" s="5"/>
      <c r="SND416" s="5"/>
      <c r="SNE416" s="5"/>
      <c r="SNF416" s="5"/>
      <c r="SNG416" s="5"/>
      <c r="SNH416" s="5"/>
      <c r="SNI416" s="5"/>
      <c r="SNJ416" s="5"/>
      <c r="SNK416" s="5"/>
      <c r="SNL416" s="5"/>
      <c r="SNM416" s="5"/>
      <c r="SNN416" s="5"/>
      <c r="SNO416" s="5"/>
      <c r="SNP416" s="5"/>
      <c r="SNQ416" s="5"/>
      <c r="SNR416" s="5"/>
      <c r="SNS416" s="5"/>
      <c r="SNT416" s="5"/>
      <c r="SNU416" s="5"/>
      <c r="SNV416" s="5"/>
      <c r="SNW416" s="5"/>
      <c r="SNX416" s="5"/>
      <c r="SNY416" s="5"/>
      <c r="SNZ416" s="5"/>
      <c r="SOA416" s="5"/>
      <c r="SOB416" s="5"/>
      <c r="SOC416" s="5"/>
      <c r="SOD416" s="5"/>
      <c r="SOE416" s="5"/>
      <c r="SOF416" s="5"/>
      <c r="SOG416" s="5"/>
      <c r="SOH416" s="5"/>
      <c r="SOI416" s="5"/>
      <c r="SOJ416" s="5"/>
      <c r="SOK416" s="5"/>
      <c r="SOL416" s="5"/>
      <c r="SOM416" s="5"/>
      <c r="SON416" s="5"/>
      <c r="SOO416" s="5"/>
      <c r="SOP416" s="5"/>
      <c r="SOQ416" s="5"/>
      <c r="SOR416" s="5"/>
      <c r="SOS416" s="5"/>
      <c r="SOT416" s="5"/>
      <c r="SOU416" s="5"/>
      <c r="SOV416" s="5"/>
      <c r="SOW416" s="5"/>
      <c r="SOX416" s="5"/>
      <c r="SOY416" s="5"/>
      <c r="SOZ416" s="5"/>
      <c r="SPA416" s="5"/>
      <c r="SPB416" s="5"/>
      <c r="SPC416" s="5"/>
      <c r="SPD416" s="5"/>
      <c r="SPE416" s="5"/>
      <c r="SPF416" s="5"/>
      <c r="SPG416" s="5"/>
      <c r="SPH416" s="5"/>
      <c r="SPI416" s="5"/>
      <c r="SPJ416" s="5"/>
      <c r="SPK416" s="5"/>
      <c r="SPL416" s="5"/>
      <c r="SPM416" s="5"/>
      <c r="SPN416" s="5"/>
      <c r="SPO416" s="5"/>
      <c r="SPP416" s="5"/>
      <c r="SPQ416" s="5"/>
      <c r="SPR416" s="5"/>
      <c r="SPS416" s="5"/>
      <c r="SPT416" s="5"/>
      <c r="SPU416" s="5"/>
      <c r="SPV416" s="5"/>
      <c r="SPW416" s="5"/>
      <c r="SPX416" s="5"/>
      <c r="SPY416" s="5"/>
      <c r="SPZ416" s="5"/>
      <c r="SQA416" s="5"/>
      <c r="SQB416" s="5"/>
      <c r="SQC416" s="5"/>
      <c r="SQD416" s="5"/>
      <c r="SQE416" s="5"/>
      <c r="SQF416" s="5"/>
      <c r="SQG416" s="5"/>
      <c r="SQH416" s="5"/>
      <c r="SQI416" s="5"/>
      <c r="SQJ416" s="5"/>
      <c r="SQK416" s="5"/>
      <c r="SQL416" s="5"/>
      <c r="SQM416" s="5"/>
      <c r="SQN416" s="5"/>
      <c r="SQO416" s="5"/>
      <c r="SQP416" s="5"/>
      <c r="SQQ416" s="5"/>
      <c r="SQR416" s="5"/>
      <c r="SQS416" s="5"/>
      <c r="SQT416" s="5"/>
      <c r="SQU416" s="5"/>
      <c r="SQV416" s="5"/>
      <c r="SQW416" s="5"/>
      <c r="SQX416" s="5"/>
      <c r="SQY416" s="5"/>
      <c r="SQZ416" s="5"/>
      <c r="SRA416" s="5"/>
      <c r="SRB416" s="5"/>
      <c r="SRC416" s="5"/>
      <c r="SRD416" s="5"/>
      <c r="SRE416" s="5"/>
      <c r="SRF416" s="5"/>
      <c r="SRG416" s="5"/>
      <c r="SRH416" s="5"/>
      <c r="SRI416" s="5"/>
      <c r="SRJ416" s="5"/>
      <c r="SRK416" s="5"/>
      <c r="SRL416" s="5"/>
      <c r="SRM416" s="5"/>
      <c r="SRN416" s="5"/>
      <c r="SRO416" s="5"/>
      <c r="SRP416" s="5"/>
      <c r="SRQ416" s="5"/>
      <c r="SRR416" s="5"/>
      <c r="SRS416" s="5"/>
      <c r="SRT416" s="5"/>
      <c r="SRU416" s="5"/>
      <c r="SRV416" s="5"/>
      <c r="SRW416" s="5"/>
      <c r="SRX416" s="5"/>
      <c r="SRY416" s="5"/>
      <c r="SRZ416" s="5"/>
      <c r="SSA416" s="5"/>
      <c r="SSB416" s="5"/>
      <c r="SSC416" s="5"/>
      <c r="SSD416" s="5"/>
      <c r="SSE416" s="5"/>
      <c r="SSF416" s="5"/>
      <c r="SSG416" s="5"/>
      <c r="SSH416" s="5"/>
      <c r="SSI416" s="5"/>
      <c r="SSJ416" s="5"/>
      <c r="SSK416" s="5"/>
      <c r="SSL416" s="5"/>
      <c r="SSM416" s="5"/>
      <c r="SSN416" s="5"/>
      <c r="SSO416" s="5"/>
      <c r="SSP416" s="5"/>
      <c r="SSQ416" s="5"/>
      <c r="SSR416" s="5"/>
      <c r="SSS416" s="5"/>
      <c r="SST416" s="5"/>
      <c r="SSU416" s="5"/>
      <c r="SSV416" s="5"/>
      <c r="SSW416" s="5"/>
      <c r="SSX416" s="5"/>
      <c r="SSY416" s="5"/>
      <c r="SSZ416" s="5"/>
      <c r="STA416" s="5"/>
      <c r="STB416" s="5"/>
      <c r="STC416" s="5"/>
      <c r="STD416" s="5"/>
      <c r="STE416" s="5"/>
      <c r="STF416" s="5"/>
      <c r="STG416" s="5"/>
      <c r="STH416" s="5"/>
      <c r="STI416" s="5"/>
      <c r="STJ416" s="5"/>
      <c r="STK416" s="5"/>
      <c r="STL416" s="5"/>
      <c r="STM416" s="5"/>
      <c r="STN416" s="5"/>
      <c r="STO416" s="5"/>
      <c r="STP416" s="5"/>
      <c r="STQ416" s="5"/>
      <c r="STR416" s="5"/>
      <c r="STS416" s="5"/>
      <c r="STT416" s="5"/>
      <c r="STU416" s="5"/>
      <c r="STV416" s="5"/>
      <c r="STW416" s="5"/>
      <c r="STX416" s="5"/>
      <c r="STY416" s="5"/>
      <c r="STZ416" s="5"/>
      <c r="SUA416" s="5"/>
      <c r="SUB416" s="5"/>
      <c r="SUC416" s="5"/>
      <c r="SUD416" s="5"/>
      <c r="SUE416" s="5"/>
      <c r="SUF416" s="5"/>
      <c r="SUG416" s="5"/>
      <c r="SUH416" s="5"/>
      <c r="SUI416" s="5"/>
      <c r="SUJ416" s="5"/>
      <c r="SUK416" s="5"/>
      <c r="SUL416" s="5"/>
      <c r="SUM416" s="5"/>
      <c r="SUN416" s="5"/>
      <c r="SUO416" s="5"/>
      <c r="SUP416" s="5"/>
      <c r="SUQ416" s="5"/>
      <c r="SUR416" s="5"/>
      <c r="SUS416" s="5"/>
      <c r="SUT416" s="5"/>
      <c r="SUU416" s="5"/>
      <c r="SUV416" s="5"/>
      <c r="SUW416" s="5"/>
      <c r="SUX416" s="5"/>
      <c r="SUY416" s="5"/>
      <c r="SUZ416" s="5"/>
      <c r="SVA416" s="5"/>
      <c r="SVB416" s="5"/>
      <c r="SVC416" s="5"/>
      <c r="SVD416" s="5"/>
      <c r="SVE416" s="5"/>
      <c r="SVF416" s="5"/>
      <c r="SVG416" s="5"/>
      <c r="SVH416" s="5"/>
      <c r="SVI416" s="5"/>
      <c r="SVJ416" s="5"/>
      <c r="SVK416" s="5"/>
      <c r="SVL416" s="5"/>
      <c r="SVM416" s="5"/>
      <c r="SVN416" s="5"/>
      <c r="SVO416" s="5"/>
      <c r="SVP416" s="5"/>
      <c r="SVQ416" s="5"/>
      <c r="SVR416" s="5"/>
      <c r="SVS416" s="5"/>
      <c r="SVT416" s="5"/>
      <c r="SVU416" s="5"/>
      <c r="SVV416" s="5"/>
      <c r="SVW416" s="5"/>
      <c r="SVX416" s="5"/>
      <c r="SVY416" s="5"/>
      <c r="SVZ416" s="5"/>
      <c r="SWA416" s="5"/>
      <c r="SWB416" s="5"/>
      <c r="SWC416" s="5"/>
      <c r="SWD416" s="5"/>
      <c r="SWE416" s="5"/>
      <c r="SWF416" s="5"/>
      <c r="SWG416" s="5"/>
      <c r="SWH416" s="5"/>
      <c r="SWI416" s="5"/>
      <c r="SWJ416" s="5"/>
      <c r="SWK416" s="5"/>
      <c r="SWL416" s="5"/>
      <c r="SWM416" s="5"/>
      <c r="SWN416" s="5"/>
      <c r="SWO416" s="5"/>
      <c r="SWP416" s="5"/>
      <c r="SWQ416" s="5"/>
      <c r="SWR416" s="5"/>
      <c r="SWS416" s="5"/>
      <c r="SWT416" s="5"/>
      <c r="SWU416" s="5"/>
      <c r="SWV416" s="5"/>
      <c r="SWW416" s="5"/>
      <c r="SWX416" s="5"/>
      <c r="SWY416" s="5"/>
      <c r="SWZ416" s="5"/>
      <c r="SXA416" s="5"/>
      <c r="SXB416" s="5"/>
      <c r="SXC416" s="5"/>
      <c r="SXD416" s="5"/>
      <c r="SXE416" s="5"/>
      <c r="SXF416" s="5"/>
      <c r="SXG416" s="5"/>
      <c r="SXH416" s="5"/>
      <c r="SXI416" s="5"/>
      <c r="SXJ416" s="5"/>
      <c r="SXK416" s="5"/>
      <c r="SXL416" s="5"/>
      <c r="SXM416" s="5"/>
      <c r="SXN416" s="5"/>
      <c r="SXO416" s="5"/>
      <c r="SXP416" s="5"/>
      <c r="SXQ416" s="5"/>
      <c r="SXR416" s="5"/>
      <c r="SXS416" s="5"/>
      <c r="SXT416" s="5"/>
      <c r="SXU416" s="5"/>
      <c r="SXV416" s="5"/>
      <c r="SXW416" s="5"/>
      <c r="SXX416" s="5"/>
      <c r="SXY416" s="5"/>
      <c r="SXZ416" s="5"/>
      <c r="SYA416" s="5"/>
      <c r="SYB416" s="5"/>
      <c r="SYC416" s="5"/>
      <c r="SYD416" s="5"/>
      <c r="SYE416" s="5"/>
      <c r="SYF416" s="5"/>
      <c r="SYG416" s="5"/>
      <c r="SYH416" s="5"/>
      <c r="SYI416" s="5"/>
      <c r="SYJ416" s="5"/>
      <c r="SYK416" s="5"/>
      <c r="SYL416" s="5"/>
      <c r="SYM416" s="5"/>
      <c r="SYN416" s="5"/>
      <c r="SYO416" s="5"/>
      <c r="SYP416" s="5"/>
      <c r="SYQ416" s="5"/>
      <c r="SYR416" s="5"/>
      <c r="SYS416" s="5"/>
      <c r="SYT416" s="5"/>
      <c r="SYU416" s="5"/>
      <c r="SYV416" s="5"/>
      <c r="SYW416" s="5"/>
      <c r="SYX416" s="5"/>
      <c r="SYY416" s="5"/>
      <c r="SYZ416" s="5"/>
      <c r="SZA416" s="5"/>
      <c r="SZB416" s="5"/>
      <c r="SZC416" s="5"/>
      <c r="SZD416" s="5"/>
      <c r="SZE416" s="5"/>
      <c r="SZF416" s="5"/>
      <c r="SZG416" s="5"/>
      <c r="SZH416" s="5"/>
      <c r="SZI416" s="5"/>
      <c r="SZJ416" s="5"/>
      <c r="SZK416" s="5"/>
      <c r="SZL416" s="5"/>
      <c r="SZM416" s="5"/>
      <c r="SZN416" s="5"/>
      <c r="SZO416" s="5"/>
      <c r="SZP416" s="5"/>
      <c r="SZQ416" s="5"/>
      <c r="SZR416" s="5"/>
      <c r="SZS416" s="5"/>
      <c r="SZT416" s="5"/>
      <c r="SZU416" s="5"/>
      <c r="SZV416" s="5"/>
      <c r="SZW416" s="5"/>
      <c r="SZX416" s="5"/>
      <c r="SZY416" s="5"/>
      <c r="SZZ416" s="5"/>
      <c r="TAA416" s="5"/>
      <c r="TAB416" s="5"/>
      <c r="TAC416" s="5"/>
      <c r="TAD416" s="5"/>
      <c r="TAE416" s="5"/>
      <c r="TAF416" s="5"/>
      <c r="TAG416" s="5"/>
      <c r="TAH416" s="5"/>
      <c r="TAI416" s="5"/>
      <c r="TAJ416" s="5"/>
      <c r="TAK416" s="5"/>
      <c r="TAL416" s="5"/>
      <c r="TAM416" s="5"/>
      <c r="TAN416" s="5"/>
      <c r="TAO416" s="5"/>
      <c r="TAP416" s="5"/>
      <c r="TAQ416" s="5"/>
      <c r="TAR416" s="5"/>
      <c r="TAS416" s="5"/>
      <c r="TAT416" s="5"/>
      <c r="TAU416" s="5"/>
      <c r="TAV416" s="5"/>
      <c r="TAW416" s="5"/>
      <c r="TAX416" s="5"/>
      <c r="TAY416" s="5"/>
      <c r="TAZ416" s="5"/>
      <c r="TBA416" s="5"/>
      <c r="TBB416" s="5"/>
      <c r="TBC416" s="5"/>
      <c r="TBD416" s="5"/>
      <c r="TBE416" s="5"/>
      <c r="TBF416" s="5"/>
      <c r="TBG416" s="5"/>
      <c r="TBH416" s="5"/>
      <c r="TBI416" s="5"/>
      <c r="TBJ416" s="5"/>
      <c r="TBK416" s="5"/>
      <c r="TBL416" s="5"/>
      <c r="TBM416" s="5"/>
      <c r="TBN416" s="5"/>
      <c r="TBO416" s="5"/>
      <c r="TBP416" s="5"/>
      <c r="TBQ416" s="5"/>
      <c r="TBR416" s="5"/>
      <c r="TBS416" s="5"/>
      <c r="TBT416" s="5"/>
      <c r="TBU416" s="5"/>
      <c r="TBV416" s="5"/>
      <c r="TBW416" s="5"/>
      <c r="TBX416" s="5"/>
      <c r="TBY416" s="5"/>
      <c r="TBZ416" s="5"/>
      <c r="TCA416" s="5"/>
      <c r="TCB416" s="5"/>
      <c r="TCC416" s="5"/>
      <c r="TCD416" s="5"/>
      <c r="TCE416" s="5"/>
      <c r="TCF416" s="5"/>
      <c r="TCG416" s="5"/>
      <c r="TCH416" s="5"/>
      <c r="TCI416" s="5"/>
      <c r="TCJ416" s="5"/>
      <c r="TCK416" s="5"/>
      <c r="TCL416" s="5"/>
      <c r="TCM416" s="5"/>
      <c r="TCN416" s="5"/>
      <c r="TCO416" s="5"/>
      <c r="TCP416" s="5"/>
      <c r="TCQ416" s="5"/>
      <c r="TCR416" s="5"/>
      <c r="TCS416" s="5"/>
      <c r="TCT416" s="5"/>
      <c r="TCU416" s="5"/>
      <c r="TCV416" s="5"/>
      <c r="TCW416" s="5"/>
      <c r="TCX416" s="5"/>
      <c r="TCY416" s="5"/>
      <c r="TCZ416" s="5"/>
      <c r="TDA416" s="5"/>
      <c r="TDB416" s="5"/>
      <c r="TDC416" s="5"/>
      <c r="TDD416" s="5"/>
      <c r="TDE416" s="5"/>
      <c r="TDF416" s="5"/>
      <c r="TDG416" s="5"/>
      <c r="TDH416" s="5"/>
      <c r="TDI416" s="5"/>
      <c r="TDJ416" s="5"/>
      <c r="TDK416" s="5"/>
      <c r="TDL416" s="5"/>
      <c r="TDM416" s="5"/>
      <c r="TDN416" s="5"/>
      <c r="TDO416" s="5"/>
      <c r="TDP416" s="5"/>
      <c r="TDQ416" s="5"/>
      <c r="TDR416" s="5"/>
      <c r="TDS416" s="5"/>
      <c r="TDT416" s="5"/>
      <c r="TDU416" s="5"/>
      <c r="TDV416" s="5"/>
      <c r="TDW416" s="5"/>
      <c r="TDX416" s="5"/>
      <c r="TDY416" s="5"/>
      <c r="TDZ416" s="5"/>
      <c r="TEA416" s="5"/>
      <c r="TEB416" s="5"/>
      <c r="TEC416" s="5"/>
      <c r="TED416" s="5"/>
      <c r="TEE416" s="5"/>
      <c r="TEF416" s="5"/>
      <c r="TEG416" s="5"/>
      <c r="TEH416" s="5"/>
      <c r="TEI416" s="5"/>
      <c r="TEJ416" s="5"/>
      <c r="TEK416" s="5"/>
      <c r="TEL416" s="5"/>
      <c r="TEM416" s="5"/>
      <c r="TEN416" s="5"/>
      <c r="TEO416" s="5"/>
      <c r="TEP416" s="5"/>
      <c r="TEQ416" s="5"/>
      <c r="TER416" s="5"/>
      <c r="TES416" s="5"/>
      <c r="TET416" s="5"/>
      <c r="TEU416" s="5"/>
      <c r="TEV416" s="5"/>
      <c r="TEW416" s="5"/>
      <c r="TEX416" s="5"/>
      <c r="TEY416" s="5"/>
      <c r="TEZ416" s="5"/>
      <c r="TFA416" s="5"/>
      <c r="TFB416" s="5"/>
      <c r="TFC416" s="5"/>
      <c r="TFD416" s="5"/>
      <c r="TFE416" s="5"/>
      <c r="TFF416" s="5"/>
      <c r="TFG416" s="5"/>
      <c r="TFH416" s="5"/>
      <c r="TFI416" s="5"/>
      <c r="TFJ416" s="5"/>
      <c r="TFK416" s="5"/>
      <c r="TFL416" s="5"/>
      <c r="TFM416" s="5"/>
      <c r="TFN416" s="5"/>
      <c r="TFO416" s="5"/>
      <c r="TFP416" s="5"/>
      <c r="TFQ416" s="5"/>
      <c r="TFR416" s="5"/>
      <c r="TFS416" s="5"/>
      <c r="TFT416" s="5"/>
      <c r="TFU416" s="5"/>
      <c r="TFV416" s="5"/>
      <c r="TFW416" s="5"/>
      <c r="TFX416" s="5"/>
      <c r="TFY416" s="5"/>
      <c r="TFZ416" s="5"/>
      <c r="TGA416" s="5"/>
      <c r="TGB416" s="5"/>
      <c r="TGC416" s="5"/>
      <c r="TGD416" s="5"/>
      <c r="TGE416" s="5"/>
      <c r="TGF416" s="5"/>
      <c r="TGG416" s="5"/>
      <c r="TGH416" s="5"/>
      <c r="TGI416" s="5"/>
      <c r="TGJ416" s="5"/>
      <c r="TGK416" s="5"/>
      <c r="TGL416" s="5"/>
      <c r="TGM416" s="5"/>
      <c r="TGN416" s="5"/>
      <c r="TGO416" s="5"/>
      <c r="TGP416" s="5"/>
      <c r="TGQ416" s="5"/>
      <c r="TGR416" s="5"/>
      <c r="TGS416" s="5"/>
      <c r="TGT416" s="5"/>
      <c r="TGU416" s="5"/>
      <c r="TGV416" s="5"/>
      <c r="TGW416" s="5"/>
      <c r="TGX416" s="5"/>
      <c r="TGY416" s="5"/>
      <c r="TGZ416" s="5"/>
      <c r="THA416" s="5"/>
      <c r="THB416" s="5"/>
      <c r="THC416" s="5"/>
      <c r="THD416" s="5"/>
      <c r="THE416" s="5"/>
      <c r="THF416" s="5"/>
      <c r="THG416" s="5"/>
      <c r="THH416" s="5"/>
      <c r="THI416" s="5"/>
      <c r="THJ416" s="5"/>
      <c r="THK416" s="5"/>
      <c r="THL416" s="5"/>
      <c r="THM416" s="5"/>
      <c r="THN416" s="5"/>
      <c r="THO416" s="5"/>
      <c r="THP416" s="5"/>
      <c r="THQ416" s="5"/>
      <c r="THR416" s="5"/>
      <c r="THS416" s="5"/>
      <c r="THT416" s="5"/>
      <c r="THU416" s="5"/>
      <c r="THV416" s="5"/>
      <c r="THW416" s="5"/>
      <c r="THX416" s="5"/>
      <c r="THY416" s="5"/>
      <c r="THZ416" s="5"/>
      <c r="TIA416" s="5"/>
      <c r="TIB416" s="5"/>
      <c r="TIC416" s="5"/>
      <c r="TID416" s="5"/>
      <c r="TIE416" s="5"/>
      <c r="TIF416" s="5"/>
      <c r="TIG416" s="5"/>
      <c r="TIH416" s="5"/>
      <c r="TII416" s="5"/>
      <c r="TIJ416" s="5"/>
      <c r="TIK416" s="5"/>
      <c r="TIL416" s="5"/>
      <c r="TIM416" s="5"/>
      <c r="TIN416" s="5"/>
      <c r="TIO416" s="5"/>
      <c r="TIP416" s="5"/>
      <c r="TIQ416" s="5"/>
      <c r="TIR416" s="5"/>
      <c r="TIS416" s="5"/>
      <c r="TIT416" s="5"/>
      <c r="TIU416" s="5"/>
      <c r="TIV416" s="5"/>
      <c r="TIW416" s="5"/>
      <c r="TIX416" s="5"/>
      <c r="TIY416" s="5"/>
      <c r="TIZ416" s="5"/>
      <c r="TJA416" s="5"/>
      <c r="TJB416" s="5"/>
      <c r="TJC416" s="5"/>
      <c r="TJD416" s="5"/>
      <c r="TJE416" s="5"/>
      <c r="TJF416" s="5"/>
      <c r="TJG416" s="5"/>
      <c r="TJH416" s="5"/>
      <c r="TJI416" s="5"/>
      <c r="TJJ416" s="5"/>
      <c r="TJK416" s="5"/>
      <c r="TJL416" s="5"/>
      <c r="TJM416" s="5"/>
      <c r="TJN416" s="5"/>
      <c r="TJO416" s="5"/>
      <c r="TJP416" s="5"/>
      <c r="TJQ416" s="5"/>
      <c r="TJR416" s="5"/>
      <c r="TJS416" s="5"/>
      <c r="TJT416" s="5"/>
      <c r="TJU416" s="5"/>
      <c r="TJV416" s="5"/>
      <c r="TJW416" s="5"/>
      <c r="TJX416" s="5"/>
      <c r="TJY416" s="5"/>
      <c r="TJZ416" s="5"/>
      <c r="TKA416" s="5"/>
      <c r="TKB416" s="5"/>
      <c r="TKC416" s="5"/>
      <c r="TKD416" s="5"/>
      <c r="TKE416" s="5"/>
      <c r="TKF416" s="5"/>
      <c r="TKG416" s="5"/>
      <c r="TKH416" s="5"/>
      <c r="TKI416" s="5"/>
      <c r="TKJ416" s="5"/>
      <c r="TKK416" s="5"/>
      <c r="TKL416" s="5"/>
      <c r="TKM416" s="5"/>
      <c r="TKN416" s="5"/>
      <c r="TKO416" s="5"/>
      <c r="TKP416" s="5"/>
      <c r="TKQ416" s="5"/>
      <c r="TKR416" s="5"/>
      <c r="TKS416" s="5"/>
      <c r="TKT416" s="5"/>
      <c r="TKU416" s="5"/>
      <c r="TKV416" s="5"/>
      <c r="TKW416" s="5"/>
      <c r="TKX416" s="5"/>
      <c r="TKY416" s="5"/>
      <c r="TKZ416" s="5"/>
      <c r="TLA416" s="5"/>
      <c r="TLB416" s="5"/>
      <c r="TLC416" s="5"/>
      <c r="TLD416" s="5"/>
      <c r="TLE416" s="5"/>
      <c r="TLF416" s="5"/>
      <c r="TLG416" s="5"/>
      <c r="TLH416" s="5"/>
      <c r="TLI416" s="5"/>
      <c r="TLJ416" s="5"/>
      <c r="TLK416" s="5"/>
      <c r="TLL416" s="5"/>
      <c r="TLM416" s="5"/>
      <c r="TLN416" s="5"/>
      <c r="TLO416" s="5"/>
      <c r="TLP416" s="5"/>
      <c r="TLQ416" s="5"/>
      <c r="TLR416" s="5"/>
      <c r="TLS416" s="5"/>
      <c r="TLT416" s="5"/>
      <c r="TLU416" s="5"/>
      <c r="TLV416" s="5"/>
      <c r="TLW416" s="5"/>
      <c r="TLX416" s="5"/>
      <c r="TLY416" s="5"/>
      <c r="TLZ416" s="5"/>
      <c r="TMA416" s="5"/>
      <c r="TMB416" s="5"/>
      <c r="TMC416" s="5"/>
      <c r="TMD416" s="5"/>
      <c r="TME416" s="5"/>
      <c r="TMF416" s="5"/>
      <c r="TMG416" s="5"/>
      <c r="TMH416" s="5"/>
      <c r="TMI416" s="5"/>
      <c r="TMJ416" s="5"/>
      <c r="TMK416" s="5"/>
      <c r="TML416" s="5"/>
      <c r="TMM416" s="5"/>
      <c r="TMN416" s="5"/>
      <c r="TMO416" s="5"/>
      <c r="TMP416" s="5"/>
      <c r="TMQ416" s="5"/>
      <c r="TMR416" s="5"/>
      <c r="TMS416" s="5"/>
      <c r="TMT416" s="5"/>
      <c r="TMU416" s="5"/>
      <c r="TMV416" s="5"/>
      <c r="TMW416" s="5"/>
      <c r="TMX416" s="5"/>
      <c r="TMY416" s="5"/>
      <c r="TMZ416" s="5"/>
      <c r="TNA416" s="5"/>
      <c r="TNB416" s="5"/>
      <c r="TNC416" s="5"/>
      <c r="TND416" s="5"/>
      <c r="TNE416" s="5"/>
      <c r="TNF416" s="5"/>
      <c r="TNG416" s="5"/>
      <c r="TNH416" s="5"/>
      <c r="TNI416" s="5"/>
      <c r="TNJ416" s="5"/>
      <c r="TNK416" s="5"/>
      <c r="TNL416" s="5"/>
      <c r="TNM416" s="5"/>
      <c r="TNN416" s="5"/>
      <c r="TNO416" s="5"/>
      <c r="TNP416" s="5"/>
      <c r="TNQ416" s="5"/>
      <c r="TNR416" s="5"/>
      <c r="TNS416" s="5"/>
      <c r="TNT416" s="5"/>
      <c r="TNU416" s="5"/>
      <c r="TNV416" s="5"/>
      <c r="TNW416" s="5"/>
      <c r="TNX416" s="5"/>
      <c r="TNY416" s="5"/>
      <c r="TNZ416" s="5"/>
      <c r="TOA416" s="5"/>
      <c r="TOB416" s="5"/>
      <c r="TOC416" s="5"/>
      <c r="TOD416" s="5"/>
      <c r="TOE416" s="5"/>
      <c r="TOF416" s="5"/>
      <c r="TOG416" s="5"/>
      <c r="TOH416" s="5"/>
      <c r="TOI416" s="5"/>
      <c r="TOJ416" s="5"/>
      <c r="TOK416" s="5"/>
      <c r="TOL416" s="5"/>
      <c r="TOM416" s="5"/>
      <c r="TON416" s="5"/>
      <c r="TOO416" s="5"/>
      <c r="TOP416" s="5"/>
      <c r="TOQ416" s="5"/>
      <c r="TOR416" s="5"/>
      <c r="TOS416" s="5"/>
      <c r="TOT416" s="5"/>
      <c r="TOU416" s="5"/>
      <c r="TOV416" s="5"/>
      <c r="TOW416" s="5"/>
      <c r="TOX416" s="5"/>
      <c r="TOY416" s="5"/>
      <c r="TOZ416" s="5"/>
      <c r="TPA416" s="5"/>
      <c r="TPB416" s="5"/>
      <c r="TPC416" s="5"/>
      <c r="TPD416" s="5"/>
      <c r="TPE416" s="5"/>
      <c r="TPF416" s="5"/>
      <c r="TPG416" s="5"/>
      <c r="TPH416" s="5"/>
      <c r="TPI416" s="5"/>
      <c r="TPJ416" s="5"/>
      <c r="TPK416" s="5"/>
      <c r="TPL416" s="5"/>
      <c r="TPM416" s="5"/>
      <c r="TPN416" s="5"/>
      <c r="TPO416" s="5"/>
      <c r="TPP416" s="5"/>
      <c r="TPQ416" s="5"/>
      <c r="TPR416" s="5"/>
      <c r="TPS416" s="5"/>
      <c r="TPT416" s="5"/>
      <c r="TPU416" s="5"/>
      <c r="TPV416" s="5"/>
      <c r="TPW416" s="5"/>
      <c r="TPX416" s="5"/>
      <c r="TPY416" s="5"/>
      <c r="TPZ416" s="5"/>
      <c r="TQA416" s="5"/>
      <c r="TQB416" s="5"/>
      <c r="TQC416" s="5"/>
      <c r="TQD416" s="5"/>
      <c r="TQE416" s="5"/>
      <c r="TQF416" s="5"/>
      <c r="TQG416" s="5"/>
      <c r="TQH416" s="5"/>
      <c r="TQI416" s="5"/>
      <c r="TQJ416" s="5"/>
      <c r="TQK416" s="5"/>
      <c r="TQL416" s="5"/>
      <c r="TQM416" s="5"/>
      <c r="TQN416" s="5"/>
      <c r="TQO416" s="5"/>
      <c r="TQP416" s="5"/>
      <c r="TQQ416" s="5"/>
      <c r="TQR416" s="5"/>
      <c r="TQS416" s="5"/>
      <c r="TQT416" s="5"/>
      <c r="TQU416" s="5"/>
      <c r="TQV416" s="5"/>
      <c r="TQW416" s="5"/>
      <c r="TQX416" s="5"/>
      <c r="TQY416" s="5"/>
      <c r="TQZ416" s="5"/>
      <c r="TRA416" s="5"/>
      <c r="TRB416" s="5"/>
      <c r="TRC416" s="5"/>
      <c r="TRD416" s="5"/>
      <c r="TRE416" s="5"/>
      <c r="TRF416" s="5"/>
      <c r="TRG416" s="5"/>
      <c r="TRH416" s="5"/>
      <c r="TRI416" s="5"/>
      <c r="TRJ416" s="5"/>
      <c r="TRK416" s="5"/>
      <c r="TRL416" s="5"/>
      <c r="TRM416" s="5"/>
      <c r="TRN416" s="5"/>
      <c r="TRO416" s="5"/>
      <c r="TRP416" s="5"/>
      <c r="TRQ416" s="5"/>
      <c r="TRR416" s="5"/>
      <c r="TRS416" s="5"/>
      <c r="TRT416" s="5"/>
      <c r="TRU416" s="5"/>
      <c r="TRV416" s="5"/>
      <c r="TRW416" s="5"/>
      <c r="TRX416" s="5"/>
      <c r="TRY416" s="5"/>
      <c r="TRZ416" s="5"/>
      <c r="TSA416" s="5"/>
      <c r="TSB416" s="5"/>
      <c r="TSC416" s="5"/>
      <c r="TSD416" s="5"/>
      <c r="TSE416" s="5"/>
      <c r="TSF416" s="5"/>
      <c r="TSG416" s="5"/>
      <c r="TSH416" s="5"/>
      <c r="TSI416" s="5"/>
      <c r="TSJ416" s="5"/>
      <c r="TSK416" s="5"/>
      <c r="TSL416" s="5"/>
      <c r="TSM416" s="5"/>
      <c r="TSN416" s="5"/>
      <c r="TSO416" s="5"/>
      <c r="TSP416" s="5"/>
      <c r="TSQ416" s="5"/>
      <c r="TSR416" s="5"/>
      <c r="TSS416" s="5"/>
      <c r="TST416" s="5"/>
      <c r="TSU416" s="5"/>
      <c r="TSV416" s="5"/>
      <c r="TSW416" s="5"/>
      <c r="TSX416" s="5"/>
      <c r="TSY416" s="5"/>
      <c r="TSZ416" s="5"/>
      <c r="TTA416" s="5"/>
      <c r="TTB416" s="5"/>
      <c r="TTC416" s="5"/>
      <c r="TTD416" s="5"/>
      <c r="TTE416" s="5"/>
      <c r="TTF416" s="5"/>
      <c r="TTG416" s="5"/>
      <c r="TTH416" s="5"/>
      <c r="TTI416" s="5"/>
      <c r="TTJ416" s="5"/>
      <c r="TTK416" s="5"/>
      <c r="TTL416" s="5"/>
      <c r="TTM416" s="5"/>
      <c r="TTN416" s="5"/>
      <c r="TTO416" s="5"/>
      <c r="TTP416" s="5"/>
      <c r="TTQ416" s="5"/>
      <c r="TTR416" s="5"/>
      <c r="TTS416" s="5"/>
      <c r="TTT416" s="5"/>
      <c r="TTU416" s="5"/>
      <c r="TTV416" s="5"/>
      <c r="TTW416" s="5"/>
      <c r="TTX416" s="5"/>
      <c r="TTY416" s="5"/>
      <c r="TTZ416" s="5"/>
      <c r="TUA416" s="5"/>
      <c r="TUB416" s="5"/>
      <c r="TUC416" s="5"/>
      <c r="TUD416" s="5"/>
      <c r="TUE416" s="5"/>
      <c r="TUF416" s="5"/>
      <c r="TUG416" s="5"/>
      <c r="TUH416" s="5"/>
      <c r="TUI416" s="5"/>
      <c r="TUJ416" s="5"/>
      <c r="TUK416" s="5"/>
      <c r="TUL416" s="5"/>
      <c r="TUM416" s="5"/>
      <c r="TUN416" s="5"/>
      <c r="TUO416" s="5"/>
      <c r="TUP416" s="5"/>
      <c r="TUQ416" s="5"/>
      <c r="TUR416" s="5"/>
      <c r="TUS416" s="5"/>
      <c r="TUT416" s="5"/>
      <c r="TUU416" s="5"/>
      <c r="TUV416" s="5"/>
      <c r="TUW416" s="5"/>
      <c r="TUX416" s="5"/>
      <c r="TUY416" s="5"/>
      <c r="TUZ416" s="5"/>
      <c r="TVA416" s="5"/>
      <c r="TVB416" s="5"/>
      <c r="TVC416" s="5"/>
      <c r="TVD416" s="5"/>
      <c r="TVE416" s="5"/>
      <c r="TVF416" s="5"/>
      <c r="TVG416" s="5"/>
      <c r="TVH416" s="5"/>
      <c r="TVI416" s="5"/>
      <c r="TVJ416" s="5"/>
      <c r="TVK416" s="5"/>
      <c r="TVL416" s="5"/>
      <c r="TVM416" s="5"/>
      <c r="TVN416" s="5"/>
      <c r="TVO416" s="5"/>
      <c r="TVP416" s="5"/>
      <c r="TVQ416" s="5"/>
      <c r="TVR416" s="5"/>
      <c r="TVS416" s="5"/>
      <c r="TVT416" s="5"/>
      <c r="TVU416" s="5"/>
      <c r="TVV416" s="5"/>
      <c r="TVW416" s="5"/>
      <c r="TVX416" s="5"/>
      <c r="TVY416" s="5"/>
      <c r="TVZ416" s="5"/>
      <c r="TWA416" s="5"/>
      <c r="TWB416" s="5"/>
      <c r="TWC416" s="5"/>
      <c r="TWD416" s="5"/>
      <c r="TWE416" s="5"/>
      <c r="TWF416" s="5"/>
      <c r="TWG416" s="5"/>
      <c r="TWH416" s="5"/>
      <c r="TWI416" s="5"/>
      <c r="TWJ416" s="5"/>
      <c r="TWK416" s="5"/>
      <c r="TWL416" s="5"/>
      <c r="TWM416" s="5"/>
      <c r="TWN416" s="5"/>
      <c r="TWO416" s="5"/>
      <c r="TWP416" s="5"/>
      <c r="TWQ416" s="5"/>
      <c r="TWR416" s="5"/>
      <c r="TWS416" s="5"/>
      <c r="TWT416" s="5"/>
      <c r="TWU416" s="5"/>
      <c r="TWV416" s="5"/>
      <c r="TWW416" s="5"/>
      <c r="TWX416" s="5"/>
      <c r="TWY416" s="5"/>
      <c r="TWZ416" s="5"/>
      <c r="TXA416" s="5"/>
      <c r="TXB416" s="5"/>
      <c r="TXC416" s="5"/>
      <c r="TXD416" s="5"/>
      <c r="TXE416" s="5"/>
      <c r="TXF416" s="5"/>
      <c r="TXG416" s="5"/>
      <c r="TXH416" s="5"/>
      <c r="TXI416" s="5"/>
      <c r="TXJ416" s="5"/>
      <c r="TXK416" s="5"/>
      <c r="TXL416" s="5"/>
      <c r="TXM416" s="5"/>
      <c r="TXN416" s="5"/>
      <c r="TXO416" s="5"/>
      <c r="TXP416" s="5"/>
      <c r="TXQ416" s="5"/>
      <c r="TXR416" s="5"/>
      <c r="TXS416" s="5"/>
      <c r="TXT416" s="5"/>
      <c r="TXU416" s="5"/>
      <c r="TXV416" s="5"/>
      <c r="TXW416" s="5"/>
      <c r="TXX416" s="5"/>
      <c r="TXY416" s="5"/>
      <c r="TXZ416" s="5"/>
      <c r="TYA416" s="5"/>
      <c r="TYB416" s="5"/>
      <c r="TYC416" s="5"/>
      <c r="TYD416" s="5"/>
      <c r="TYE416" s="5"/>
      <c r="TYF416" s="5"/>
      <c r="TYG416" s="5"/>
      <c r="TYH416" s="5"/>
      <c r="TYI416" s="5"/>
      <c r="TYJ416" s="5"/>
      <c r="TYK416" s="5"/>
      <c r="TYL416" s="5"/>
      <c r="TYM416" s="5"/>
      <c r="TYN416" s="5"/>
      <c r="TYO416" s="5"/>
      <c r="TYP416" s="5"/>
      <c r="TYQ416" s="5"/>
      <c r="TYR416" s="5"/>
      <c r="TYS416" s="5"/>
      <c r="TYT416" s="5"/>
      <c r="TYU416" s="5"/>
      <c r="TYV416" s="5"/>
      <c r="TYW416" s="5"/>
      <c r="TYX416" s="5"/>
      <c r="TYY416" s="5"/>
      <c r="TYZ416" s="5"/>
      <c r="TZA416" s="5"/>
      <c r="TZB416" s="5"/>
      <c r="TZC416" s="5"/>
      <c r="TZD416" s="5"/>
      <c r="TZE416" s="5"/>
      <c r="TZF416" s="5"/>
      <c r="TZG416" s="5"/>
      <c r="TZH416" s="5"/>
      <c r="TZI416" s="5"/>
      <c r="TZJ416" s="5"/>
      <c r="TZK416" s="5"/>
      <c r="TZL416" s="5"/>
      <c r="TZM416" s="5"/>
      <c r="TZN416" s="5"/>
      <c r="TZO416" s="5"/>
      <c r="TZP416" s="5"/>
      <c r="TZQ416" s="5"/>
      <c r="TZR416" s="5"/>
      <c r="TZS416" s="5"/>
      <c r="TZT416" s="5"/>
      <c r="TZU416" s="5"/>
      <c r="TZV416" s="5"/>
      <c r="TZW416" s="5"/>
      <c r="TZX416" s="5"/>
      <c r="TZY416" s="5"/>
      <c r="TZZ416" s="5"/>
      <c r="UAA416" s="5"/>
      <c r="UAB416" s="5"/>
      <c r="UAC416" s="5"/>
      <c r="UAD416" s="5"/>
      <c r="UAE416" s="5"/>
      <c r="UAF416" s="5"/>
      <c r="UAG416" s="5"/>
      <c r="UAH416" s="5"/>
      <c r="UAI416" s="5"/>
      <c r="UAJ416" s="5"/>
      <c r="UAK416" s="5"/>
      <c r="UAL416" s="5"/>
      <c r="UAM416" s="5"/>
      <c r="UAN416" s="5"/>
      <c r="UAO416" s="5"/>
      <c r="UAP416" s="5"/>
      <c r="UAQ416" s="5"/>
      <c r="UAR416" s="5"/>
      <c r="UAS416" s="5"/>
      <c r="UAT416" s="5"/>
      <c r="UAU416" s="5"/>
      <c r="UAV416" s="5"/>
      <c r="UAW416" s="5"/>
      <c r="UAX416" s="5"/>
      <c r="UAY416" s="5"/>
      <c r="UAZ416" s="5"/>
      <c r="UBA416" s="5"/>
      <c r="UBB416" s="5"/>
      <c r="UBC416" s="5"/>
      <c r="UBD416" s="5"/>
      <c r="UBE416" s="5"/>
      <c r="UBF416" s="5"/>
      <c r="UBG416" s="5"/>
      <c r="UBH416" s="5"/>
      <c r="UBI416" s="5"/>
      <c r="UBJ416" s="5"/>
      <c r="UBK416" s="5"/>
      <c r="UBL416" s="5"/>
      <c r="UBM416" s="5"/>
      <c r="UBN416" s="5"/>
      <c r="UBO416" s="5"/>
      <c r="UBP416" s="5"/>
      <c r="UBQ416" s="5"/>
      <c r="UBR416" s="5"/>
      <c r="UBS416" s="5"/>
      <c r="UBT416" s="5"/>
      <c r="UBU416" s="5"/>
      <c r="UBV416" s="5"/>
      <c r="UBW416" s="5"/>
      <c r="UBX416" s="5"/>
      <c r="UBY416" s="5"/>
      <c r="UBZ416" s="5"/>
      <c r="UCA416" s="5"/>
      <c r="UCB416" s="5"/>
      <c r="UCC416" s="5"/>
      <c r="UCD416" s="5"/>
      <c r="UCE416" s="5"/>
      <c r="UCF416" s="5"/>
      <c r="UCG416" s="5"/>
      <c r="UCH416" s="5"/>
      <c r="UCI416" s="5"/>
      <c r="UCJ416" s="5"/>
      <c r="UCK416" s="5"/>
      <c r="UCL416" s="5"/>
      <c r="UCM416" s="5"/>
      <c r="UCN416" s="5"/>
      <c r="UCO416" s="5"/>
      <c r="UCP416" s="5"/>
      <c r="UCQ416" s="5"/>
      <c r="UCR416" s="5"/>
      <c r="UCS416" s="5"/>
      <c r="UCT416" s="5"/>
      <c r="UCU416" s="5"/>
      <c r="UCV416" s="5"/>
      <c r="UCW416" s="5"/>
      <c r="UCX416" s="5"/>
      <c r="UCY416" s="5"/>
      <c r="UCZ416" s="5"/>
      <c r="UDA416" s="5"/>
      <c r="UDB416" s="5"/>
      <c r="UDC416" s="5"/>
      <c r="UDD416" s="5"/>
      <c r="UDE416" s="5"/>
      <c r="UDF416" s="5"/>
      <c r="UDG416" s="5"/>
      <c r="UDH416" s="5"/>
      <c r="UDI416" s="5"/>
      <c r="UDJ416" s="5"/>
      <c r="UDK416" s="5"/>
      <c r="UDL416" s="5"/>
      <c r="UDM416" s="5"/>
      <c r="UDN416" s="5"/>
      <c r="UDO416" s="5"/>
      <c r="UDP416" s="5"/>
      <c r="UDQ416" s="5"/>
      <c r="UDR416" s="5"/>
      <c r="UDS416" s="5"/>
      <c r="UDT416" s="5"/>
      <c r="UDU416" s="5"/>
      <c r="UDV416" s="5"/>
      <c r="UDW416" s="5"/>
      <c r="UDX416" s="5"/>
      <c r="UDY416" s="5"/>
      <c r="UDZ416" s="5"/>
      <c r="UEA416" s="5"/>
      <c r="UEB416" s="5"/>
      <c r="UEC416" s="5"/>
      <c r="UED416" s="5"/>
      <c r="UEE416" s="5"/>
      <c r="UEF416" s="5"/>
      <c r="UEG416" s="5"/>
      <c r="UEH416" s="5"/>
      <c r="UEI416" s="5"/>
      <c r="UEJ416" s="5"/>
      <c r="UEK416" s="5"/>
      <c r="UEL416" s="5"/>
      <c r="UEM416" s="5"/>
      <c r="UEN416" s="5"/>
      <c r="UEO416" s="5"/>
      <c r="UEP416" s="5"/>
      <c r="UEQ416" s="5"/>
      <c r="UER416" s="5"/>
      <c r="UES416" s="5"/>
      <c r="UET416" s="5"/>
      <c r="UEU416" s="5"/>
      <c r="UEV416" s="5"/>
      <c r="UEW416" s="5"/>
      <c r="UEX416" s="5"/>
      <c r="UEY416" s="5"/>
      <c r="UEZ416" s="5"/>
      <c r="UFA416" s="5"/>
      <c r="UFB416" s="5"/>
      <c r="UFC416" s="5"/>
      <c r="UFD416" s="5"/>
      <c r="UFE416" s="5"/>
      <c r="UFF416" s="5"/>
      <c r="UFG416" s="5"/>
      <c r="UFH416" s="5"/>
      <c r="UFI416" s="5"/>
      <c r="UFJ416" s="5"/>
      <c r="UFK416" s="5"/>
      <c r="UFL416" s="5"/>
      <c r="UFM416" s="5"/>
      <c r="UFN416" s="5"/>
      <c r="UFO416" s="5"/>
      <c r="UFP416" s="5"/>
      <c r="UFQ416" s="5"/>
      <c r="UFR416" s="5"/>
      <c r="UFS416" s="5"/>
      <c r="UFT416" s="5"/>
      <c r="UFU416" s="5"/>
      <c r="UFV416" s="5"/>
      <c r="UFW416" s="5"/>
      <c r="UFX416" s="5"/>
      <c r="UFY416" s="5"/>
      <c r="UFZ416" s="5"/>
      <c r="UGA416" s="5"/>
      <c r="UGB416" s="5"/>
      <c r="UGC416" s="5"/>
      <c r="UGD416" s="5"/>
      <c r="UGE416" s="5"/>
      <c r="UGF416" s="5"/>
      <c r="UGG416" s="5"/>
      <c r="UGH416" s="5"/>
      <c r="UGI416" s="5"/>
      <c r="UGJ416" s="5"/>
      <c r="UGK416" s="5"/>
      <c r="UGL416" s="5"/>
      <c r="UGM416" s="5"/>
      <c r="UGN416" s="5"/>
      <c r="UGO416" s="5"/>
      <c r="UGP416" s="5"/>
      <c r="UGQ416" s="5"/>
      <c r="UGR416" s="5"/>
      <c r="UGS416" s="5"/>
      <c r="UGT416" s="5"/>
      <c r="UGU416" s="5"/>
      <c r="UGV416" s="5"/>
      <c r="UGW416" s="5"/>
      <c r="UGX416" s="5"/>
      <c r="UGY416" s="5"/>
      <c r="UGZ416" s="5"/>
      <c r="UHA416" s="5"/>
      <c r="UHB416" s="5"/>
      <c r="UHC416" s="5"/>
      <c r="UHD416" s="5"/>
      <c r="UHE416" s="5"/>
      <c r="UHF416" s="5"/>
      <c r="UHG416" s="5"/>
      <c r="UHH416" s="5"/>
      <c r="UHI416" s="5"/>
      <c r="UHJ416" s="5"/>
      <c r="UHK416" s="5"/>
      <c r="UHL416" s="5"/>
      <c r="UHM416" s="5"/>
      <c r="UHN416" s="5"/>
      <c r="UHO416" s="5"/>
      <c r="UHP416" s="5"/>
      <c r="UHQ416" s="5"/>
      <c r="UHR416" s="5"/>
      <c r="UHS416" s="5"/>
      <c r="UHT416" s="5"/>
      <c r="UHU416" s="5"/>
      <c r="UHV416" s="5"/>
      <c r="UHW416" s="5"/>
      <c r="UHX416" s="5"/>
      <c r="UHY416" s="5"/>
      <c r="UHZ416" s="5"/>
      <c r="UIA416" s="5"/>
      <c r="UIB416" s="5"/>
      <c r="UIC416" s="5"/>
      <c r="UID416" s="5"/>
      <c r="UIE416" s="5"/>
      <c r="UIF416" s="5"/>
      <c r="UIG416" s="5"/>
      <c r="UIH416" s="5"/>
      <c r="UII416" s="5"/>
      <c r="UIJ416" s="5"/>
      <c r="UIK416" s="5"/>
      <c r="UIL416" s="5"/>
      <c r="UIM416" s="5"/>
      <c r="UIN416" s="5"/>
      <c r="UIO416" s="5"/>
      <c r="UIP416" s="5"/>
      <c r="UIQ416" s="5"/>
      <c r="UIR416" s="5"/>
      <c r="UIS416" s="5"/>
      <c r="UIT416" s="5"/>
      <c r="UIU416" s="5"/>
      <c r="UIV416" s="5"/>
      <c r="UIW416" s="5"/>
      <c r="UIX416" s="5"/>
      <c r="UIY416" s="5"/>
      <c r="UIZ416" s="5"/>
      <c r="UJA416" s="5"/>
      <c r="UJB416" s="5"/>
      <c r="UJC416" s="5"/>
      <c r="UJD416" s="5"/>
      <c r="UJE416" s="5"/>
      <c r="UJF416" s="5"/>
      <c r="UJG416" s="5"/>
      <c r="UJH416" s="5"/>
      <c r="UJI416" s="5"/>
      <c r="UJJ416" s="5"/>
      <c r="UJK416" s="5"/>
      <c r="UJL416" s="5"/>
      <c r="UJM416" s="5"/>
      <c r="UJN416" s="5"/>
      <c r="UJO416" s="5"/>
      <c r="UJP416" s="5"/>
      <c r="UJQ416" s="5"/>
      <c r="UJR416" s="5"/>
      <c r="UJS416" s="5"/>
      <c r="UJT416" s="5"/>
      <c r="UJU416" s="5"/>
      <c r="UJV416" s="5"/>
      <c r="UJW416" s="5"/>
      <c r="UJX416" s="5"/>
      <c r="UJY416" s="5"/>
      <c r="UJZ416" s="5"/>
      <c r="UKA416" s="5"/>
      <c r="UKB416" s="5"/>
      <c r="UKC416" s="5"/>
      <c r="UKD416" s="5"/>
      <c r="UKE416" s="5"/>
      <c r="UKF416" s="5"/>
      <c r="UKG416" s="5"/>
      <c r="UKH416" s="5"/>
      <c r="UKI416" s="5"/>
      <c r="UKJ416" s="5"/>
      <c r="UKK416" s="5"/>
      <c r="UKL416" s="5"/>
      <c r="UKM416" s="5"/>
      <c r="UKN416" s="5"/>
      <c r="UKO416" s="5"/>
      <c r="UKP416" s="5"/>
      <c r="UKQ416" s="5"/>
      <c r="UKR416" s="5"/>
      <c r="UKS416" s="5"/>
      <c r="UKT416" s="5"/>
      <c r="UKU416" s="5"/>
      <c r="UKV416" s="5"/>
      <c r="UKW416" s="5"/>
      <c r="UKX416" s="5"/>
      <c r="UKY416" s="5"/>
      <c r="UKZ416" s="5"/>
      <c r="ULA416" s="5"/>
      <c r="ULB416" s="5"/>
      <c r="ULC416" s="5"/>
      <c r="ULD416" s="5"/>
      <c r="ULE416" s="5"/>
      <c r="ULF416" s="5"/>
      <c r="ULG416" s="5"/>
      <c r="ULH416" s="5"/>
      <c r="ULI416" s="5"/>
      <c r="ULJ416" s="5"/>
      <c r="ULK416" s="5"/>
      <c r="ULL416" s="5"/>
      <c r="ULM416" s="5"/>
      <c r="ULN416" s="5"/>
      <c r="ULO416" s="5"/>
      <c r="ULP416" s="5"/>
      <c r="ULQ416" s="5"/>
      <c r="ULR416" s="5"/>
      <c r="ULS416" s="5"/>
      <c r="ULT416" s="5"/>
      <c r="ULU416" s="5"/>
      <c r="ULV416" s="5"/>
      <c r="ULW416" s="5"/>
      <c r="ULX416" s="5"/>
      <c r="ULY416" s="5"/>
      <c r="ULZ416" s="5"/>
      <c r="UMA416" s="5"/>
      <c r="UMB416" s="5"/>
      <c r="UMC416" s="5"/>
      <c r="UMD416" s="5"/>
      <c r="UME416" s="5"/>
      <c r="UMF416" s="5"/>
      <c r="UMG416" s="5"/>
      <c r="UMH416" s="5"/>
      <c r="UMI416" s="5"/>
      <c r="UMJ416" s="5"/>
      <c r="UMK416" s="5"/>
      <c r="UML416" s="5"/>
      <c r="UMM416" s="5"/>
      <c r="UMN416" s="5"/>
      <c r="UMO416" s="5"/>
      <c r="UMP416" s="5"/>
      <c r="UMQ416" s="5"/>
      <c r="UMR416" s="5"/>
      <c r="UMS416" s="5"/>
      <c r="UMT416" s="5"/>
      <c r="UMU416" s="5"/>
      <c r="UMV416" s="5"/>
      <c r="UMW416" s="5"/>
      <c r="UMX416" s="5"/>
      <c r="UMY416" s="5"/>
      <c r="UMZ416" s="5"/>
      <c r="UNA416" s="5"/>
      <c r="UNB416" s="5"/>
      <c r="UNC416" s="5"/>
      <c r="UND416" s="5"/>
      <c r="UNE416" s="5"/>
      <c r="UNF416" s="5"/>
      <c r="UNG416" s="5"/>
      <c r="UNH416" s="5"/>
      <c r="UNI416" s="5"/>
      <c r="UNJ416" s="5"/>
      <c r="UNK416" s="5"/>
      <c r="UNL416" s="5"/>
      <c r="UNM416" s="5"/>
      <c r="UNN416" s="5"/>
      <c r="UNO416" s="5"/>
      <c r="UNP416" s="5"/>
      <c r="UNQ416" s="5"/>
      <c r="UNR416" s="5"/>
      <c r="UNS416" s="5"/>
      <c r="UNT416" s="5"/>
      <c r="UNU416" s="5"/>
      <c r="UNV416" s="5"/>
      <c r="UNW416" s="5"/>
      <c r="UNX416" s="5"/>
      <c r="UNY416" s="5"/>
      <c r="UNZ416" s="5"/>
      <c r="UOA416" s="5"/>
      <c r="UOB416" s="5"/>
      <c r="UOC416" s="5"/>
      <c r="UOD416" s="5"/>
      <c r="UOE416" s="5"/>
      <c r="UOF416" s="5"/>
      <c r="UOG416" s="5"/>
      <c r="UOH416" s="5"/>
      <c r="UOI416" s="5"/>
      <c r="UOJ416" s="5"/>
      <c r="UOK416" s="5"/>
      <c r="UOL416" s="5"/>
      <c r="UOM416" s="5"/>
      <c r="UON416" s="5"/>
      <c r="UOO416" s="5"/>
      <c r="UOP416" s="5"/>
      <c r="UOQ416" s="5"/>
      <c r="UOR416" s="5"/>
      <c r="UOS416" s="5"/>
      <c r="UOT416" s="5"/>
      <c r="UOU416" s="5"/>
      <c r="UOV416" s="5"/>
      <c r="UOW416" s="5"/>
      <c r="UOX416" s="5"/>
      <c r="UOY416" s="5"/>
      <c r="UOZ416" s="5"/>
      <c r="UPA416" s="5"/>
      <c r="UPB416" s="5"/>
      <c r="UPC416" s="5"/>
      <c r="UPD416" s="5"/>
      <c r="UPE416" s="5"/>
      <c r="UPF416" s="5"/>
      <c r="UPG416" s="5"/>
      <c r="UPH416" s="5"/>
      <c r="UPI416" s="5"/>
      <c r="UPJ416" s="5"/>
      <c r="UPK416" s="5"/>
      <c r="UPL416" s="5"/>
      <c r="UPM416" s="5"/>
      <c r="UPN416" s="5"/>
      <c r="UPO416" s="5"/>
      <c r="UPP416" s="5"/>
      <c r="UPQ416" s="5"/>
      <c r="UPR416" s="5"/>
      <c r="UPS416" s="5"/>
      <c r="UPT416" s="5"/>
      <c r="UPU416" s="5"/>
      <c r="UPV416" s="5"/>
      <c r="UPW416" s="5"/>
      <c r="UPX416" s="5"/>
      <c r="UPY416" s="5"/>
      <c r="UPZ416" s="5"/>
      <c r="UQA416" s="5"/>
      <c r="UQB416" s="5"/>
      <c r="UQC416" s="5"/>
      <c r="UQD416" s="5"/>
      <c r="UQE416" s="5"/>
      <c r="UQF416" s="5"/>
      <c r="UQG416" s="5"/>
      <c r="UQH416" s="5"/>
      <c r="UQI416" s="5"/>
      <c r="UQJ416" s="5"/>
      <c r="UQK416" s="5"/>
      <c r="UQL416" s="5"/>
      <c r="UQM416" s="5"/>
      <c r="UQN416" s="5"/>
      <c r="UQO416" s="5"/>
      <c r="UQP416" s="5"/>
      <c r="UQQ416" s="5"/>
      <c r="UQR416" s="5"/>
      <c r="UQS416" s="5"/>
      <c r="UQT416" s="5"/>
      <c r="UQU416" s="5"/>
      <c r="UQV416" s="5"/>
      <c r="UQW416" s="5"/>
      <c r="UQX416" s="5"/>
      <c r="UQY416" s="5"/>
      <c r="UQZ416" s="5"/>
      <c r="URA416" s="5"/>
      <c r="URB416" s="5"/>
      <c r="URC416" s="5"/>
      <c r="URD416" s="5"/>
      <c r="URE416" s="5"/>
      <c r="URF416" s="5"/>
      <c r="URG416" s="5"/>
      <c r="URH416" s="5"/>
      <c r="URI416" s="5"/>
      <c r="URJ416" s="5"/>
      <c r="URK416" s="5"/>
      <c r="URL416" s="5"/>
      <c r="URM416" s="5"/>
      <c r="URN416" s="5"/>
      <c r="URO416" s="5"/>
      <c r="URP416" s="5"/>
      <c r="URQ416" s="5"/>
      <c r="URR416" s="5"/>
      <c r="URS416" s="5"/>
      <c r="URT416" s="5"/>
      <c r="URU416" s="5"/>
      <c r="URV416" s="5"/>
      <c r="URW416" s="5"/>
      <c r="URX416" s="5"/>
      <c r="URY416" s="5"/>
      <c r="URZ416" s="5"/>
      <c r="USA416" s="5"/>
      <c r="USB416" s="5"/>
      <c r="USC416" s="5"/>
      <c r="USD416" s="5"/>
      <c r="USE416" s="5"/>
      <c r="USF416" s="5"/>
      <c r="USG416" s="5"/>
      <c r="USH416" s="5"/>
      <c r="USI416" s="5"/>
      <c r="USJ416" s="5"/>
      <c r="USK416" s="5"/>
      <c r="USL416" s="5"/>
      <c r="USM416" s="5"/>
      <c r="USN416" s="5"/>
      <c r="USO416" s="5"/>
      <c r="USP416" s="5"/>
      <c r="USQ416" s="5"/>
      <c r="USR416" s="5"/>
      <c r="USS416" s="5"/>
      <c r="UST416" s="5"/>
      <c r="USU416" s="5"/>
      <c r="USV416" s="5"/>
      <c r="USW416" s="5"/>
      <c r="USX416" s="5"/>
      <c r="USY416" s="5"/>
      <c r="USZ416" s="5"/>
      <c r="UTA416" s="5"/>
      <c r="UTB416" s="5"/>
      <c r="UTC416" s="5"/>
      <c r="UTD416" s="5"/>
      <c r="UTE416" s="5"/>
      <c r="UTF416" s="5"/>
      <c r="UTG416" s="5"/>
      <c r="UTH416" s="5"/>
      <c r="UTI416" s="5"/>
      <c r="UTJ416" s="5"/>
      <c r="UTK416" s="5"/>
      <c r="UTL416" s="5"/>
      <c r="UTM416" s="5"/>
      <c r="UTN416" s="5"/>
      <c r="UTO416" s="5"/>
      <c r="UTP416" s="5"/>
      <c r="UTQ416" s="5"/>
      <c r="UTR416" s="5"/>
      <c r="UTS416" s="5"/>
      <c r="UTT416" s="5"/>
      <c r="UTU416" s="5"/>
      <c r="UTV416" s="5"/>
      <c r="UTW416" s="5"/>
      <c r="UTX416" s="5"/>
      <c r="UTY416" s="5"/>
      <c r="UTZ416" s="5"/>
      <c r="UUA416" s="5"/>
      <c r="UUB416" s="5"/>
      <c r="UUC416" s="5"/>
      <c r="UUD416" s="5"/>
      <c r="UUE416" s="5"/>
      <c r="UUF416" s="5"/>
      <c r="UUG416" s="5"/>
      <c r="UUH416" s="5"/>
      <c r="UUI416" s="5"/>
      <c r="UUJ416" s="5"/>
      <c r="UUK416" s="5"/>
      <c r="UUL416" s="5"/>
      <c r="UUM416" s="5"/>
      <c r="UUN416" s="5"/>
      <c r="UUO416" s="5"/>
      <c r="UUP416" s="5"/>
      <c r="UUQ416" s="5"/>
      <c r="UUR416" s="5"/>
      <c r="UUS416" s="5"/>
      <c r="UUT416" s="5"/>
      <c r="UUU416" s="5"/>
      <c r="UUV416" s="5"/>
      <c r="UUW416" s="5"/>
      <c r="UUX416" s="5"/>
      <c r="UUY416" s="5"/>
      <c r="UUZ416" s="5"/>
      <c r="UVA416" s="5"/>
      <c r="UVB416" s="5"/>
      <c r="UVC416" s="5"/>
      <c r="UVD416" s="5"/>
      <c r="UVE416" s="5"/>
      <c r="UVF416" s="5"/>
      <c r="UVG416" s="5"/>
      <c r="UVH416" s="5"/>
      <c r="UVI416" s="5"/>
      <c r="UVJ416" s="5"/>
      <c r="UVK416" s="5"/>
      <c r="UVL416" s="5"/>
      <c r="UVM416" s="5"/>
      <c r="UVN416" s="5"/>
      <c r="UVO416" s="5"/>
      <c r="UVP416" s="5"/>
      <c r="UVQ416" s="5"/>
      <c r="UVR416" s="5"/>
      <c r="UVS416" s="5"/>
      <c r="UVT416" s="5"/>
      <c r="UVU416" s="5"/>
      <c r="UVV416" s="5"/>
      <c r="UVW416" s="5"/>
      <c r="UVX416" s="5"/>
      <c r="UVY416" s="5"/>
      <c r="UVZ416" s="5"/>
      <c r="UWA416" s="5"/>
      <c r="UWB416" s="5"/>
      <c r="UWC416" s="5"/>
      <c r="UWD416" s="5"/>
      <c r="UWE416" s="5"/>
      <c r="UWF416" s="5"/>
      <c r="UWG416" s="5"/>
      <c r="UWH416" s="5"/>
      <c r="UWI416" s="5"/>
      <c r="UWJ416" s="5"/>
      <c r="UWK416" s="5"/>
      <c r="UWL416" s="5"/>
      <c r="UWM416" s="5"/>
      <c r="UWN416" s="5"/>
      <c r="UWO416" s="5"/>
      <c r="UWP416" s="5"/>
      <c r="UWQ416" s="5"/>
      <c r="UWR416" s="5"/>
      <c r="UWS416" s="5"/>
      <c r="UWT416" s="5"/>
      <c r="UWU416" s="5"/>
      <c r="UWV416" s="5"/>
      <c r="UWW416" s="5"/>
      <c r="UWX416" s="5"/>
      <c r="UWY416" s="5"/>
      <c r="UWZ416" s="5"/>
      <c r="UXA416" s="5"/>
      <c r="UXB416" s="5"/>
      <c r="UXC416" s="5"/>
      <c r="UXD416" s="5"/>
      <c r="UXE416" s="5"/>
      <c r="UXF416" s="5"/>
      <c r="UXG416" s="5"/>
      <c r="UXH416" s="5"/>
      <c r="UXI416" s="5"/>
      <c r="UXJ416" s="5"/>
      <c r="UXK416" s="5"/>
      <c r="UXL416" s="5"/>
      <c r="UXM416" s="5"/>
      <c r="UXN416" s="5"/>
      <c r="UXO416" s="5"/>
      <c r="UXP416" s="5"/>
      <c r="UXQ416" s="5"/>
      <c r="UXR416" s="5"/>
      <c r="UXS416" s="5"/>
      <c r="UXT416" s="5"/>
      <c r="UXU416" s="5"/>
      <c r="UXV416" s="5"/>
      <c r="UXW416" s="5"/>
      <c r="UXX416" s="5"/>
      <c r="UXY416" s="5"/>
      <c r="UXZ416" s="5"/>
      <c r="UYA416" s="5"/>
      <c r="UYB416" s="5"/>
      <c r="UYC416" s="5"/>
      <c r="UYD416" s="5"/>
      <c r="UYE416" s="5"/>
      <c r="UYF416" s="5"/>
      <c r="UYG416" s="5"/>
      <c r="UYH416" s="5"/>
      <c r="UYI416" s="5"/>
      <c r="UYJ416" s="5"/>
      <c r="UYK416" s="5"/>
      <c r="UYL416" s="5"/>
      <c r="UYM416" s="5"/>
      <c r="UYN416" s="5"/>
      <c r="UYO416" s="5"/>
      <c r="UYP416" s="5"/>
      <c r="UYQ416" s="5"/>
      <c r="UYR416" s="5"/>
      <c r="UYS416" s="5"/>
      <c r="UYT416" s="5"/>
      <c r="UYU416" s="5"/>
      <c r="UYV416" s="5"/>
      <c r="UYW416" s="5"/>
      <c r="UYX416" s="5"/>
      <c r="UYY416" s="5"/>
      <c r="UYZ416" s="5"/>
      <c r="UZA416" s="5"/>
      <c r="UZB416" s="5"/>
      <c r="UZC416" s="5"/>
      <c r="UZD416" s="5"/>
      <c r="UZE416" s="5"/>
      <c r="UZF416" s="5"/>
      <c r="UZG416" s="5"/>
      <c r="UZH416" s="5"/>
      <c r="UZI416" s="5"/>
      <c r="UZJ416" s="5"/>
      <c r="UZK416" s="5"/>
      <c r="UZL416" s="5"/>
      <c r="UZM416" s="5"/>
      <c r="UZN416" s="5"/>
      <c r="UZO416" s="5"/>
      <c r="UZP416" s="5"/>
      <c r="UZQ416" s="5"/>
      <c r="UZR416" s="5"/>
      <c r="UZS416" s="5"/>
      <c r="UZT416" s="5"/>
      <c r="UZU416" s="5"/>
      <c r="UZV416" s="5"/>
      <c r="UZW416" s="5"/>
      <c r="UZX416" s="5"/>
      <c r="UZY416" s="5"/>
      <c r="UZZ416" s="5"/>
      <c r="VAA416" s="5"/>
      <c r="VAB416" s="5"/>
      <c r="VAC416" s="5"/>
      <c r="VAD416" s="5"/>
      <c r="VAE416" s="5"/>
      <c r="VAF416" s="5"/>
      <c r="VAG416" s="5"/>
      <c r="VAH416" s="5"/>
      <c r="VAI416" s="5"/>
      <c r="VAJ416" s="5"/>
      <c r="VAK416" s="5"/>
      <c r="VAL416" s="5"/>
      <c r="VAM416" s="5"/>
      <c r="VAN416" s="5"/>
      <c r="VAO416" s="5"/>
      <c r="VAP416" s="5"/>
      <c r="VAQ416" s="5"/>
      <c r="VAR416" s="5"/>
      <c r="VAS416" s="5"/>
      <c r="VAT416" s="5"/>
      <c r="VAU416" s="5"/>
      <c r="VAV416" s="5"/>
      <c r="VAW416" s="5"/>
      <c r="VAX416" s="5"/>
      <c r="VAY416" s="5"/>
      <c r="VAZ416" s="5"/>
      <c r="VBA416" s="5"/>
      <c r="VBB416" s="5"/>
      <c r="VBC416" s="5"/>
      <c r="VBD416" s="5"/>
      <c r="VBE416" s="5"/>
      <c r="VBF416" s="5"/>
      <c r="VBG416" s="5"/>
      <c r="VBH416" s="5"/>
      <c r="VBI416" s="5"/>
      <c r="VBJ416" s="5"/>
      <c r="VBK416" s="5"/>
      <c r="VBL416" s="5"/>
      <c r="VBM416" s="5"/>
      <c r="VBN416" s="5"/>
      <c r="VBO416" s="5"/>
      <c r="VBP416" s="5"/>
      <c r="VBQ416" s="5"/>
      <c r="VBR416" s="5"/>
      <c r="VBS416" s="5"/>
      <c r="VBT416" s="5"/>
      <c r="VBU416" s="5"/>
      <c r="VBV416" s="5"/>
      <c r="VBW416" s="5"/>
      <c r="VBX416" s="5"/>
      <c r="VBY416" s="5"/>
      <c r="VBZ416" s="5"/>
      <c r="VCA416" s="5"/>
      <c r="VCB416" s="5"/>
      <c r="VCC416" s="5"/>
      <c r="VCD416" s="5"/>
      <c r="VCE416" s="5"/>
      <c r="VCF416" s="5"/>
      <c r="VCG416" s="5"/>
      <c r="VCH416" s="5"/>
      <c r="VCI416" s="5"/>
      <c r="VCJ416" s="5"/>
      <c r="VCK416" s="5"/>
      <c r="VCL416" s="5"/>
      <c r="VCM416" s="5"/>
      <c r="VCN416" s="5"/>
      <c r="VCO416" s="5"/>
      <c r="VCP416" s="5"/>
      <c r="VCQ416" s="5"/>
      <c r="VCR416" s="5"/>
      <c r="VCS416" s="5"/>
      <c r="VCT416" s="5"/>
      <c r="VCU416" s="5"/>
      <c r="VCV416" s="5"/>
      <c r="VCW416" s="5"/>
      <c r="VCX416" s="5"/>
      <c r="VCY416" s="5"/>
      <c r="VCZ416" s="5"/>
      <c r="VDA416" s="5"/>
      <c r="VDB416" s="5"/>
      <c r="VDC416" s="5"/>
      <c r="VDD416" s="5"/>
      <c r="VDE416" s="5"/>
      <c r="VDF416" s="5"/>
      <c r="VDG416" s="5"/>
      <c r="VDH416" s="5"/>
      <c r="VDI416" s="5"/>
      <c r="VDJ416" s="5"/>
      <c r="VDK416" s="5"/>
      <c r="VDL416" s="5"/>
      <c r="VDM416" s="5"/>
      <c r="VDN416" s="5"/>
      <c r="VDO416" s="5"/>
      <c r="VDP416" s="5"/>
      <c r="VDQ416" s="5"/>
      <c r="VDR416" s="5"/>
      <c r="VDS416" s="5"/>
      <c r="VDT416" s="5"/>
      <c r="VDU416" s="5"/>
      <c r="VDV416" s="5"/>
      <c r="VDW416" s="5"/>
      <c r="VDX416" s="5"/>
      <c r="VDY416" s="5"/>
      <c r="VDZ416" s="5"/>
      <c r="VEA416" s="5"/>
      <c r="VEB416" s="5"/>
      <c r="VEC416" s="5"/>
      <c r="VED416" s="5"/>
      <c r="VEE416" s="5"/>
      <c r="VEF416" s="5"/>
      <c r="VEG416" s="5"/>
      <c r="VEH416" s="5"/>
      <c r="VEI416" s="5"/>
      <c r="VEJ416" s="5"/>
      <c r="VEK416" s="5"/>
      <c r="VEL416" s="5"/>
      <c r="VEM416" s="5"/>
      <c r="VEN416" s="5"/>
      <c r="VEO416" s="5"/>
      <c r="VEP416" s="5"/>
      <c r="VEQ416" s="5"/>
      <c r="VER416" s="5"/>
      <c r="VES416" s="5"/>
      <c r="VET416" s="5"/>
      <c r="VEU416" s="5"/>
      <c r="VEV416" s="5"/>
      <c r="VEW416" s="5"/>
      <c r="VEX416" s="5"/>
      <c r="VEY416" s="5"/>
      <c r="VEZ416" s="5"/>
      <c r="VFA416" s="5"/>
      <c r="VFB416" s="5"/>
      <c r="VFC416" s="5"/>
      <c r="VFD416" s="5"/>
      <c r="VFE416" s="5"/>
      <c r="VFF416" s="5"/>
      <c r="VFG416" s="5"/>
      <c r="VFH416" s="5"/>
      <c r="VFI416" s="5"/>
      <c r="VFJ416" s="5"/>
      <c r="VFK416" s="5"/>
      <c r="VFL416" s="5"/>
      <c r="VFM416" s="5"/>
      <c r="VFN416" s="5"/>
      <c r="VFO416" s="5"/>
      <c r="VFP416" s="5"/>
      <c r="VFQ416" s="5"/>
      <c r="VFR416" s="5"/>
      <c r="VFS416" s="5"/>
      <c r="VFT416" s="5"/>
      <c r="VFU416" s="5"/>
      <c r="VFV416" s="5"/>
      <c r="VFW416" s="5"/>
      <c r="VFX416" s="5"/>
      <c r="VFY416" s="5"/>
      <c r="VFZ416" s="5"/>
      <c r="VGA416" s="5"/>
      <c r="VGB416" s="5"/>
      <c r="VGC416" s="5"/>
      <c r="VGD416" s="5"/>
      <c r="VGE416" s="5"/>
      <c r="VGF416" s="5"/>
      <c r="VGG416" s="5"/>
      <c r="VGH416" s="5"/>
      <c r="VGI416" s="5"/>
      <c r="VGJ416" s="5"/>
      <c r="VGK416" s="5"/>
      <c r="VGL416" s="5"/>
      <c r="VGM416" s="5"/>
      <c r="VGN416" s="5"/>
      <c r="VGO416" s="5"/>
      <c r="VGP416" s="5"/>
      <c r="VGQ416" s="5"/>
      <c r="VGR416" s="5"/>
      <c r="VGS416" s="5"/>
      <c r="VGT416" s="5"/>
      <c r="VGU416" s="5"/>
      <c r="VGV416" s="5"/>
      <c r="VGW416" s="5"/>
      <c r="VGX416" s="5"/>
      <c r="VGY416" s="5"/>
      <c r="VGZ416" s="5"/>
      <c r="VHA416" s="5"/>
      <c r="VHB416" s="5"/>
      <c r="VHC416" s="5"/>
      <c r="VHD416" s="5"/>
      <c r="VHE416" s="5"/>
      <c r="VHF416" s="5"/>
      <c r="VHG416" s="5"/>
      <c r="VHH416" s="5"/>
      <c r="VHI416" s="5"/>
      <c r="VHJ416" s="5"/>
      <c r="VHK416" s="5"/>
      <c r="VHL416" s="5"/>
      <c r="VHM416" s="5"/>
      <c r="VHN416" s="5"/>
      <c r="VHO416" s="5"/>
      <c r="VHP416" s="5"/>
      <c r="VHQ416" s="5"/>
      <c r="VHR416" s="5"/>
      <c r="VHS416" s="5"/>
      <c r="VHT416" s="5"/>
      <c r="VHU416" s="5"/>
      <c r="VHV416" s="5"/>
      <c r="VHW416" s="5"/>
      <c r="VHX416" s="5"/>
      <c r="VHY416" s="5"/>
      <c r="VHZ416" s="5"/>
      <c r="VIA416" s="5"/>
      <c r="VIB416" s="5"/>
      <c r="VIC416" s="5"/>
      <c r="VID416" s="5"/>
      <c r="VIE416" s="5"/>
      <c r="VIF416" s="5"/>
      <c r="VIG416" s="5"/>
      <c r="VIH416" s="5"/>
      <c r="VII416" s="5"/>
      <c r="VIJ416" s="5"/>
      <c r="VIK416" s="5"/>
      <c r="VIL416" s="5"/>
      <c r="VIM416" s="5"/>
      <c r="VIN416" s="5"/>
      <c r="VIO416" s="5"/>
      <c r="VIP416" s="5"/>
      <c r="VIQ416" s="5"/>
      <c r="VIR416" s="5"/>
      <c r="VIS416" s="5"/>
      <c r="VIT416" s="5"/>
      <c r="VIU416" s="5"/>
      <c r="VIV416" s="5"/>
      <c r="VIW416" s="5"/>
      <c r="VIX416" s="5"/>
      <c r="VIY416" s="5"/>
      <c r="VIZ416" s="5"/>
      <c r="VJA416" s="5"/>
      <c r="VJB416" s="5"/>
      <c r="VJC416" s="5"/>
      <c r="VJD416" s="5"/>
      <c r="VJE416" s="5"/>
      <c r="VJF416" s="5"/>
      <c r="VJG416" s="5"/>
      <c r="VJH416" s="5"/>
      <c r="VJI416" s="5"/>
      <c r="VJJ416" s="5"/>
      <c r="VJK416" s="5"/>
      <c r="VJL416" s="5"/>
      <c r="VJM416" s="5"/>
      <c r="VJN416" s="5"/>
      <c r="VJO416" s="5"/>
      <c r="VJP416" s="5"/>
      <c r="VJQ416" s="5"/>
      <c r="VJR416" s="5"/>
      <c r="VJS416" s="5"/>
      <c r="VJT416" s="5"/>
      <c r="VJU416" s="5"/>
      <c r="VJV416" s="5"/>
      <c r="VJW416" s="5"/>
      <c r="VJX416" s="5"/>
      <c r="VJY416" s="5"/>
      <c r="VJZ416" s="5"/>
      <c r="VKA416" s="5"/>
      <c r="VKB416" s="5"/>
      <c r="VKC416" s="5"/>
      <c r="VKD416" s="5"/>
      <c r="VKE416" s="5"/>
      <c r="VKF416" s="5"/>
      <c r="VKG416" s="5"/>
      <c r="VKH416" s="5"/>
      <c r="VKI416" s="5"/>
      <c r="VKJ416" s="5"/>
      <c r="VKK416" s="5"/>
      <c r="VKL416" s="5"/>
      <c r="VKM416" s="5"/>
      <c r="VKN416" s="5"/>
      <c r="VKO416" s="5"/>
      <c r="VKP416" s="5"/>
      <c r="VKQ416" s="5"/>
      <c r="VKR416" s="5"/>
      <c r="VKS416" s="5"/>
      <c r="VKT416" s="5"/>
      <c r="VKU416" s="5"/>
      <c r="VKV416" s="5"/>
      <c r="VKW416" s="5"/>
      <c r="VKX416" s="5"/>
      <c r="VKY416" s="5"/>
      <c r="VKZ416" s="5"/>
      <c r="VLA416" s="5"/>
      <c r="VLB416" s="5"/>
      <c r="VLC416" s="5"/>
      <c r="VLD416" s="5"/>
      <c r="VLE416" s="5"/>
      <c r="VLF416" s="5"/>
      <c r="VLG416" s="5"/>
      <c r="VLH416" s="5"/>
      <c r="VLI416" s="5"/>
      <c r="VLJ416" s="5"/>
      <c r="VLK416" s="5"/>
      <c r="VLL416" s="5"/>
      <c r="VLM416" s="5"/>
      <c r="VLN416" s="5"/>
      <c r="VLO416" s="5"/>
      <c r="VLP416" s="5"/>
      <c r="VLQ416" s="5"/>
      <c r="VLR416" s="5"/>
      <c r="VLS416" s="5"/>
      <c r="VLT416" s="5"/>
      <c r="VLU416" s="5"/>
      <c r="VLV416" s="5"/>
      <c r="VLW416" s="5"/>
      <c r="VLX416" s="5"/>
      <c r="VLY416" s="5"/>
      <c r="VLZ416" s="5"/>
      <c r="VMA416" s="5"/>
      <c r="VMB416" s="5"/>
      <c r="VMC416" s="5"/>
      <c r="VMD416" s="5"/>
      <c r="VME416" s="5"/>
      <c r="VMF416" s="5"/>
      <c r="VMG416" s="5"/>
      <c r="VMH416" s="5"/>
      <c r="VMI416" s="5"/>
      <c r="VMJ416" s="5"/>
      <c r="VMK416" s="5"/>
      <c r="VML416" s="5"/>
      <c r="VMM416" s="5"/>
      <c r="VMN416" s="5"/>
      <c r="VMO416" s="5"/>
      <c r="VMP416" s="5"/>
      <c r="VMQ416" s="5"/>
      <c r="VMR416" s="5"/>
      <c r="VMS416" s="5"/>
      <c r="VMT416" s="5"/>
      <c r="VMU416" s="5"/>
      <c r="VMV416" s="5"/>
      <c r="VMW416" s="5"/>
      <c r="VMX416" s="5"/>
      <c r="VMY416" s="5"/>
      <c r="VMZ416" s="5"/>
      <c r="VNA416" s="5"/>
      <c r="VNB416" s="5"/>
      <c r="VNC416" s="5"/>
      <c r="VND416" s="5"/>
      <c r="VNE416" s="5"/>
      <c r="VNF416" s="5"/>
      <c r="VNG416" s="5"/>
      <c r="VNH416" s="5"/>
      <c r="VNI416" s="5"/>
      <c r="VNJ416" s="5"/>
      <c r="VNK416" s="5"/>
      <c r="VNL416" s="5"/>
      <c r="VNM416" s="5"/>
      <c r="VNN416" s="5"/>
      <c r="VNO416" s="5"/>
      <c r="VNP416" s="5"/>
      <c r="VNQ416" s="5"/>
      <c r="VNR416" s="5"/>
      <c r="VNS416" s="5"/>
      <c r="VNT416" s="5"/>
      <c r="VNU416" s="5"/>
      <c r="VNV416" s="5"/>
      <c r="VNW416" s="5"/>
      <c r="VNX416" s="5"/>
      <c r="VNY416" s="5"/>
      <c r="VNZ416" s="5"/>
      <c r="VOA416" s="5"/>
      <c r="VOB416" s="5"/>
      <c r="VOC416" s="5"/>
      <c r="VOD416" s="5"/>
      <c r="VOE416" s="5"/>
      <c r="VOF416" s="5"/>
      <c r="VOG416" s="5"/>
      <c r="VOH416" s="5"/>
      <c r="VOI416" s="5"/>
      <c r="VOJ416" s="5"/>
      <c r="VOK416" s="5"/>
      <c r="VOL416" s="5"/>
      <c r="VOM416" s="5"/>
      <c r="VON416" s="5"/>
      <c r="VOO416" s="5"/>
      <c r="VOP416" s="5"/>
      <c r="VOQ416" s="5"/>
      <c r="VOR416" s="5"/>
      <c r="VOS416" s="5"/>
      <c r="VOT416" s="5"/>
      <c r="VOU416" s="5"/>
      <c r="VOV416" s="5"/>
      <c r="VOW416" s="5"/>
      <c r="VOX416" s="5"/>
      <c r="VOY416" s="5"/>
      <c r="VOZ416" s="5"/>
      <c r="VPA416" s="5"/>
      <c r="VPB416" s="5"/>
      <c r="VPC416" s="5"/>
      <c r="VPD416" s="5"/>
      <c r="VPE416" s="5"/>
      <c r="VPF416" s="5"/>
      <c r="VPG416" s="5"/>
      <c r="VPH416" s="5"/>
      <c r="VPI416" s="5"/>
      <c r="VPJ416" s="5"/>
      <c r="VPK416" s="5"/>
      <c r="VPL416" s="5"/>
      <c r="VPM416" s="5"/>
      <c r="VPN416" s="5"/>
      <c r="VPO416" s="5"/>
      <c r="VPP416" s="5"/>
      <c r="VPQ416" s="5"/>
      <c r="VPR416" s="5"/>
      <c r="VPS416" s="5"/>
      <c r="VPT416" s="5"/>
      <c r="VPU416" s="5"/>
      <c r="VPV416" s="5"/>
      <c r="VPW416" s="5"/>
      <c r="VPX416" s="5"/>
      <c r="VPY416" s="5"/>
      <c r="VPZ416" s="5"/>
      <c r="VQA416" s="5"/>
      <c r="VQB416" s="5"/>
      <c r="VQC416" s="5"/>
      <c r="VQD416" s="5"/>
      <c r="VQE416" s="5"/>
      <c r="VQF416" s="5"/>
      <c r="VQG416" s="5"/>
      <c r="VQH416" s="5"/>
      <c r="VQI416" s="5"/>
      <c r="VQJ416" s="5"/>
      <c r="VQK416" s="5"/>
      <c r="VQL416" s="5"/>
      <c r="VQM416" s="5"/>
      <c r="VQN416" s="5"/>
      <c r="VQO416" s="5"/>
      <c r="VQP416" s="5"/>
      <c r="VQQ416" s="5"/>
      <c r="VQR416" s="5"/>
      <c r="VQS416" s="5"/>
      <c r="VQT416" s="5"/>
      <c r="VQU416" s="5"/>
      <c r="VQV416" s="5"/>
      <c r="VQW416" s="5"/>
      <c r="VQX416" s="5"/>
      <c r="VQY416" s="5"/>
      <c r="VQZ416" s="5"/>
      <c r="VRA416" s="5"/>
      <c r="VRB416" s="5"/>
      <c r="VRC416" s="5"/>
      <c r="VRD416" s="5"/>
      <c r="VRE416" s="5"/>
      <c r="VRF416" s="5"/>
      <c r="VRG416" s="5"/>
      <c r="VRH416" s="5"/>
      <c r="VRI416" s="5"/>
      <c r="VRJ416" s="5"/>
      <c r="VRK416" s="5"/>
      <c r="VRL416" s="5"/>
      <c r="VRM416" s="5"/>
      <c r="VRN416" s="5"/>
      <c r="VRO416" s="5"/>
      <c r="VRP416" s="5"/>
      <c r="VRQ416" s="5"/>
      <c r="VRR416" s="5"/>
      <c r="VRS416" s="5"/>
      <c r="VRT416" s="5"/>
      <c r="VRU416" s="5"/>
      <c r="VRV416" s="5"/>
      <c r="VRW416" s="5"/>
      <c r="VRX416" s="5"/>
      <c r="VRY416" s="5"/>
      <c r="VRZ416" s="5"/>
      <c r="VSA416" s="5"/>
      <c r="VSB416" s="5"/>
      <c r="VSC416" s="5"/>
      <c r="VSD416" s="5"/>
      <c r="VSE416" s="5"/>
      <c r="VSF416" s="5"/>
      <c r="VSG416" s="5"/>
      <c r="VSH416" s="5"/>
      <c r="VSI416" s="5"/>
      <c r="VSJ416" s="5"/>
      <c r="VSK416" s="5"/>
      <c r="VSL416" s="5"/>
      <c r="VSM416" s="5"/>
      <c r="VSN416" s="5"/>
      <c r="VSO416" s="5"/>
      <c r="VSP416" s="5"/>
      <c r="VSQ416" s="5"/>
      <c r="VSR416" s="5"/>
      <c r="VSS416" s="5"/>
      <c r="VST416" s="5"/>
      <c r="VSU416" s="5"/>
      <c r="VSV416" s="5"/>
      <c r="VSW416" s="5"/>
      <c r="VSX416" s="5"/>
      <c r="VSY416" s="5"/>
      <c r="VSZ416" s="5"/>
      <c r="VTA416" s="5"/>
      <c r="VTB416" s="5"/>
      <c r="VTC416" s="5"/>
      <c r="VTD416" s="5"/>
      <c r="VTE416" s="5"/>
      <c r="VTF416" s="5"/>
      <c r="VTG416" s="5"/>
      <c r="VTH416" s="5"/>
      <c r="VTI416" s="5"/>
      <c r="VTJ416" s="5"/>
      <c r="VTK416" s="5"/>
      <c r="VTL416" s="5"/>
      <c r="VTM416" s="5"/>
      <c r="VTN416" s="5"/>
      <c r="VTO416" s="5"/>
      <c r="VTP416" s="5"/>
      <c r="VTQ416" s="5"/>
      <c r="VTR416" s="5"/>
      <c r="VTS416" s="5"/>
      <c r="VTT416" s="5"/>
      <c r="VTU416" s="5"/>
      <c r="VTV416" s="5"/>
      <c r="VTW416" s="5"/>
      <c r="VTX416" s="5"/>
      <c r="VTY416" s="5"/>
      <c r="VTZ416" s="5"/>
      <c r="VUA416" s="5"/>
      <c r="VUB416" s="5"/>
      <c r="VUC416" s="5"/>
      <c r="VUD416" s="5"/>
      <c r="VUE416" s="5"/>
      <c r="VUF416" s="5"/>
      <c r="VUG416" s="5"/>
      <c r="VUH416" s="5"/>
      <c r="VUI416" s="5"/>
      <c r="VUJ416" s="5"/>
      <c r="VUK416" s="5"/>
      <c r="VUL416" s="5"/>
      <c r="VUM416" s="5"/>
      <c r="VUN416" s="5"/>
      <c r="VUO416" s="5"/>
      <c r="VUP416" s="5"/>
      <c r="VUQ416" s="5"/>
      <c r="VUR416" s="5"/>
      <c r="VUS416" s="5"/>
      <c r="VUT416" s="5"/>
      <c r="VUU416" s="5"/>
      <c r="VUV416" s="5"/>
      <c r="VUW416" s="5"/>
      <c r="VUX416" s="5"/>
      <c r="VUY416" s="5"/>
      <c r="VUZ416" s="5"/>
      <c r="VVA416" s="5"/>
      <c r="VVB416" s="5"/>
      <c r="VVC416" s="5"/>
      <c r="VVD416" s="5"/>
      <c r="VVE416" s="5"/>
      <c r="VVF416" s="5"/>
      <c r="VVG416" s="5"/>
      <c r="VVH416" s="5"/>
      <c r="VVI416" s="5"/>
      <c r="VVJ416" s="5"/>
      <c r="VVK416" s="5"/>
      <c r="VVL416" s="5"/>
      <c r="VVM416" s="5"/>
      <c r="VVN416" s="5"/>
      <c r="VVO416" s="5"/>
      <c r="VVP416" s="5"/>
      <c r="VVQ416" s="5"/>
      <c r="VVR416" s="5"/>
      <c r="VVS416" s="5"/>
      <c r="VVT416" s="5"/>
      <c r="VVU416" s="5"/>
      <c r="VVV416" s="5"/>
      <c r="VVW416" s="5"/>
      <c r="VVX416" s="5"/>
      <c r="VVY416" s="5"/>
      <c r="VVZ416" s="5"/>
      <c r="VWA416" s="5"/>
      <c r="VWB416" s="5"/>
      <c r="VWC416" s="5"/>
      <c r="VWD416" s="5"/>
      <c r="VWE416" s="5"/>
      <c r="VWF416" s="5"/>
      <c r="VWG416" s="5"/>
      <c r="VWH416" s="5"/>
      <c r="VWI416" s="5"/>
      <c r="VWJ416" s="5"/>
      <c r="VWK416" s="5"/>
      <c r="VWL416" s="5"/>
      <c r="VWM416" s="5"/>
      <c r="VWN416" s="5"/>
      <c r="VWO416" s="5"/>
      <c r="VWP416" s="5"/>
      <c r="VWQ416" s="5"/>
      <c r="VWR416" s="5"/>
      <c r="VWS416" s="5"/>
      <c r="VWT416" s="5"/>
      <c r="VWU416" s="5"/>
      <c r="VWV416" s="5"/>
      <c r="VWW416" s="5"/>
      <c r="VWX416" s="5"/>
      <c r="VWY416" s="5"/>
      <c r="VWZ416" s="5"/>
      <c r="VXA416" s="5"/>
      <c r="VXB416" s="5"/>
      <c r="VXC416" s="5"/>
      <c r="VXD416" s="5"/>
      <c r="VXE416" s="5"/>
      <c r="VXF416" s="5"/>
      <c r="VXG416" s="5"/>
      <c r="VXH416" s="5"/>
      <c r="VXI416" s="5"/>
      <c r="VXJ416" s="5"/>
      <c r="VXK416" s="5"/>
      <c r="VXL416" s="5"/>
      <c r="VXM416" s="5"/>
      <c r="VXN416" s="5"/>
      <c r="VXO416" s="5"/>
      <c r="VXP416" s="5"/>
      <c r="VXQ416" s="5"/>
      <c r="VXR416" s="5"/>
      <c r="VXS416" s="5"/>
      <c r="VXT416" s="5"/>
      <c r="VXU416" s="5"/>
      <c r="VXV416" s="5"/>
      <c r="VXW416" s="5"/>
      <c r="VXX416" s="5"/>
      <c r="VXY416" s="5"/>
      <c r="VXZ416" s="5"/>
      <c r="VYA416" s="5"/>
      <c r="VYB416" s="5"/>
      <c r="VYC416" s="5"/>
      <c r="VYD416" s="5"/>
      <c r="VYE416" s="5"/>
      <c r="VYF416" s="5"/>
      <c r="VYG416" s="5"/>
      <c r="VYH416" s="5"/>
      <c r="VYI416" s="5"/>
      <c r="VYJ416" s="5"/>
      <c r="VYK416" s="5"/>
      <c r="VYL416" s="5"/>
      <c r="VYM416" s="5"/>
      <c r="VYN416" s="5"/>
      <c r="VYO416" s="5"/>
      <c r="VYP416" s="5"/>
      <c r="VYQ416" s="5"/>
      <c r="VYR416" s="5"/>
      <c r="VYS416" s="5"/>
      <c r="VYT416" s="5"/>
      <c r="VYU416" s="5"/>
      <c r="VYV416" s="5"/>
      <c r="VYW416" s="5"/>
      <c r="VYX416" s="5"/>
      <c r="VYY416" s="5"/>
      <c r="VYZ416" s="5"/>
      <c r="VZA416" s="5"/>
      <c r="VZB416" s="5"/>
      <c r="VZC416" s="5"/>
      <c r="VZD416" s="5"/>
      <c r="VZE416" s="5"/>
      <c r="VZF416" s="5"/>
      <c r="VZG416" s="5"/>
      <c r="VZH416" s="5"/>
      <c r="VZI416" s="5"/>
      <c r="VZJ416" s="5"/>
      <c r="VZK416" s="5"/>
      <c r="VZL416" s="5"/>
      <c r="VZM416" s="5"/>
      <c r="VZN416" s="5"/>
      <c r="VZO416" s="5"/>
      <c r="VZP416" s="5"/>
      <c r="VZQ416" s="5"/>
      <c r="VZR416" s="5"/>
      <c r="VZS416" s="5"/>
      <c r="VZT416" s="5"/>
      <c r="VZU416" s="5"/>
      <c r="VZV416" s="5"/>
      <c r="VZW416" s="5"/>
      <c r="VZX416" s="5"/>
      <c r="VZY416" s="5"/>
      <c r="VZZ416" s="5"/>
      <c r="WAA416" s="5"/>
      <c r="WAB416" s="5"/>
      <c r="WAC416" s="5"/>
      <c r="WAD416" s="5"/>
      <c r="WAE416" s="5"/>
      <c r="WAF416" s="5"/>
      <c r="WAG416" s="5"/>
      <c r="WAH416" s="5"/>
      <c r="WAI416" s="5"/>
      <c r="WAJ416" s="5"/>
      <c r="WAK416" s="5"/>
      <c r="WAL416" s="5"/>
      <c r="WAM416" s="5"/>
      <c r="WAN416" s="5"/>
      <c r="WAO416" s="5"/>
      <c r="WAP416" s="5"/>
      <c r="WAQ416" s="5"/>
      <c r="WAR416" s="5"/>
      <c r="WAS416" s="5"/>
      <c r="WAT416" s="5"/>
      <c r="WAU416" s="5"/>
      <c r="WAV416" s="5"/>
      <c r="WAW416" s="5"/>
      <c r="WAX416" s="5"/>
      <c r="WAY416" s="5"/>
      <c r="WAZ416" s="5"/>
      <c r="WBA416" s="5"/>
      <c r="WBB416" s="5"/>
      <c r="WBC416" s="5"/>
      <c r="WBD416" s="5"/>
      <c r="WBE416" s="5"/>
      <c r="WBF416" s="5"/>
      <c r="WBG416" s="5"/>
      <c r="WBH416" s="5"/>
      <c r="WBI416" s="5"/>
      <c r="WBJ416" s="5"/>
      <c r="WBK416" s="5"/>
      <c r="WBL416" s="5"/>
      <c r="WBM416" s="5"/>
      <c r="WBN416" s="5"/>
      <c r="WBO416" s="5"/>
      <c r="WBP416" s="5"/>
      <c r="WBQ416" s="5"/>
      <c r="WBR416" s="5"/>
      <c r="WBS416" s="5"/>
      <c r="WBT416" s="5"/>
      <c r="WBU416" s="5"/>
      <c r="WBV416" s="5"/>
      <c r="WBW416" s="5"/>
      <c r="WBX416" s="5"/>
      <c r="WBY416" s="5"/>
      <c r="WBZ416" s="5"/>
      <c r="WCA416" s="5"/>
      <c r="WCB416" s="5"/>
      <c r="WCC416" s="5"/>
      <c r="WCD416" s="5"/>
      <c r="WCE416" s="5"/>
      <c r="WCF416" s="5"/>
      <c r="WCG416" s="5"/>
      <c r="WCH416" s="5"/>
      <c r="WCI416" s="5"/>
      <c r="WCJ416" s="5"/>
      <c r="WCK416" s="5"/>
      <c r="WCL416" s="5"/>
      <c r="WCM416" s="5"/>
      <c r="WCN416" s="5"/>
      <c r="WCO416" s="5"/>
      <c r="WCP416" s="5"/>
      <c r="WCQ416" s="5"/>
      <c r="WCR416" s="5"/>
      <c r="WCS416" s="5"/>
      <c r="WCT416" s="5"/>
      <c r="WCU416" s="5"/>
      <c r="WCV416" s="5"/>
      <c r="WCW416" s="5"/>
      <c r="WCX416" s="5"/>
      <c r="WCY416" s="5"/>
      <c r="WCZ416" s="5"/>
      <c r="WDA416" s="5"/>
      <c r="WDB416" s="5"/>
      <c r="WDC416" s="5"/>
      <c r="WDD416" s="5"/>
      <c r="WDE416" s="5"/>
      <c r="WDF416" s="5"/>
      <c r="WDG416" s="5"/>
      <c r="WDH416" s="5"/>
      <c r="WDI416" s="5"/>
      <c r="WDJ416" s="5"/>
      <c r="WDK416" s="5"/>
      <c r="WDL416" s="5"/>
      <c r="WDM416" s="5"/>
      <c r="WDN416" s="5"/>
      <c r="WDO416" s="5"/>
      <c r="WDP416" s="5"/>
      <c r="WDQ416" s="5"/>
      <c r="WDR416" s="5"/>
      <c r="WDS416" s="5"/>
      <c r="WDT416" s="5"/>
      <c r="WDU416" s="5"/>
      <c r="WDV416" s="5"/>
      <c r="WDW416" s="5"/>
      <c r="WDX416" s="5"/>
      <c r="WDY416" s="5"/>
      <c r="WDZ416" s="5"/>
      <c r="WEA416" s="5"/>
      <c r="WEB416" s="5"/>
      <c r="WEC416" s="5"/>
      <c r="WED416" s="5"/>
      <c r="WEE416" s="5"/>
      <c r="WEF416" s="5"/>
      <c r="WEG416" s="5"/>
      <c r="WEH416" s="5"/>
      <c r="WEI416" s="5"/>
      <c r="WEJ416" s="5"/>
      <c r="WEK416" s="5"/>
      <c r="WEL416" s="5"/>
      <c r="WEM416" s="5"/>
      <c r="WEN416" s="5"/>
      <c r="WEO416" s="5"/>
      <c r="WEP416" s="5"/>
      <c r="WEQ416" s="5"/>
      <c r="WER416" s="5"/>
      <c r="WES416" s="5"/>
      <c r="WET416" s="5"/>
      <c r="WEU416" s="5"/>
      <c r="WEV416" s="5"/>
      <c r="WEW416" s="5"/>
      <c r="WEX416" s="5"/>
      <c r="WEY416" s="5"/>
      <c r="WEZ416" s="5"/>
      <c r="WFA416" s="5"/>
      <c r="WFB416" s="5"/>
      <c r="WFC416" s="5"/>
      <c r="WFD416" s="5"/>
      <c r="WFE416" s="5"/>
      <c r="WFF416" s="5"/>
      <c r="WFG416" s="5"/>
      <c r="WFH416" s="5"/>
      <c r="WFI416" s="5"/>
      <c r="WFJ416" s="5"/>
      <c r="WFK416" s="5"/>
      <c r="WFL416" s="5"/>
      <c r="WFM416" s="5"/>
      <c r="WFN416" s="5"/>
      <c r="WFO416" s="5"/>
      <c r="WFP416" s="5"/>
      <c r="WFQ416" s="5"/>
      <c r="WFR416" s="5"/>
      <c r="WFS416" s="5"/>
      <c r="WFT416" s="5"/>
      <c r="WFU416" s="5"/>
      <c r="WFV416" s="5"/>
      <c r="WFW416" s="5"/>
      <c r="WFX416" s="5"/>
      <c r="WFY416" s="5"/>
      <c r="WFZ416" s="5"/>
      <c r="WGA416" s="5"/>
      <c r="WGB416" s="5"/>
      <c r="WGC416" s="5"/>
      <c r="WGD416" s="5"/>
      <c r="WGE416" s="5"/>
      <c r="WGF416" s="5"/>
      <c r="WGG416" s="5"/>
      <c r="WGH416" s="5"/>
      <c r="WGI416" s="5"/>
      <c r="WGJ416" s="5"/>
      <c r="WGK416" s="5"/>
      <c r="WGL416" s="5"/>
      <c r="WGM416" s="5"/>
      <c r="WGN416" s="5"/>
      <c r="WGO416" s="5"/>
      <c r="WGP416" s="5"/>
      <c r="WGQ416" s="5"/>
      <c r="WGR416" s="5"/>
      <c r="WGS416" s="5"/>
      <c r="WGT416" s="5"/>
      <c r="WGU416" s="5"/>
      <c r="WGV416" s="5"/>
      <c r="WGW416" s="5"/>
      <c r="WGX416" s="5"/>
      <c r="WGY416" s="5"/>
      <c r="WGZ416" s="5"/>
      <c r="WHA416" s="5"/>
      <c r="WHB416" s="5"/>
      <c r="WHC416" s="5"/>
      <c r="WHD416" s="5"/>
      <c r="WHE416" s="5"/>
      <c r="WHF416" s="5"/>
      <c r="WHG416" s="5"/>
      <c r="WHH416" s="5"/>
      <c r="WHI416" s="5"/>
      <c r="WHJ416" s="5"/>
      <c r="WHK416" s="5"/>
      <c r="WHL416" s="5"/>
      <c r="WHM416" s="5"/>
      <c r="WHN416" s="5"/>
      <c r="WHO416" s="5"/>
      <c r="WHP416" s="5"/>
      <c r="WHQ416" s="5"/>
      <c r="WHR416" s="5"/>
      <c r="WHS416" s="5"/>
      <c r="WHT416" s="5"/>
      <c r="WHU416" s="5"/>
      <c r="WHV416" s="5"/>
      <c r="WHW416" s="5"/>
      <c r="WHX416" s="5"/>
      <c r="WHY416" s="5"/>
      <c r="WHZ416" s="5"/>
      <c r="WIA416" s="5"/>
      <c r="WIB416" s="5"/>
      <c r="WIC416" s="5"/>
      <c r="WID416" s="5"/>
      <c r="WIE416" s="5"/>
      <c r="WIF416" s="5"/>
      <c r="WIG416" s="5"/>
      <c r="WIH416" s="5"/>
      <c r="WII416" s="5"/>
      <c r="WIJ416" s="5"/>
      <c r="WIK416" s="5"/>
      <c r="WIL416" s="5"/>
      <c r="WIM416" s="5"/>
      <c r="WIN416" s="5"/>
      <c r="WIO416" s="5"/>
      <c r="WIP416" s="5"/>
      <c r="WIQ416" s="5"/>
      <c r="WIR416" s="5"/>
      <c r="WIS416" s="5"/>
      <c r="WIT416" s="5"/>
      <c r="WIU416" s="5"/>
      <c r="WIV416" s="5"/>
      <c r="WIW416" s="5"/>
      <c r="WIX416" s="5"/>
      <c r="WIY416" s="5"/>
      <c r="WIZ416" s="5"/>
      <c r="WJA416" s="5"/>
      <c r="WJB416" s="5"/>
      <c r="WJC416" s="5"/>
      <c r="WJD416" s="5"/>
      <c r="WJE416" s="5"/>
      <c r="WJF416" s="5"/>
      <c r="WJG416" s="5"/>
      <c r="WJH416" s="5"/>
      <c r="WJI416" s="5"/>
      <c r="WJJ416" s="5"/>
      <c r="WJK416" s="5"/>
      <c r="WJL416" s="5"/>
      <c r="WJM416" s="5"/>
      <c r="WJN416" s="5"/>
      <c r="WJO416" s="5"/>
      <c r="WJP416" s="5"/>
      <c r="WJQ416" s="5"/>
      <c r="WJR416" s="5"/>
      <c r="WJS416" s="5"/>
      <c r="WJT416" s="5"/>
      <c r="WJU416" s="5"/>
      <c r="WJV416" s="5"/>
      <c r="WJW416" s="5"/>
      <c r="WJX416" s="5"/>
      <c r="WJY416" s="5"/>
      <c r="WJZ416" s="5"/>
      <c r="WKA416" s="5"/>
      <c r="WKB416" s="5"/>
      <c r="WKC416" s="5"/>
      <c r="WKD416" s="5"/>
      <c r="WKE416" s="5"/>
      <c r="WKF416" s="5"/>
      <c r="WKG416" s="5"/>
      <c r="WKH416" s="5"/>
      <c r="WKI416" s="5"/>
      <c r="WKJ416" s="5"/>
      <c r="WKK416" s="5"/>
      <c r="WKL416" s="5"/>
      <c r="WKM416" s="5"/>
      <c r="WKN416" s="5"/>
      <c r="WKO416" s="5"/>
      <c r="WKP416" s="5"/>
      <c r="WKQ416" s="5"/>
      <c r="WKR416" s="5"/>
      <c r="WKS416" s="5"/>
      <c r="WKT416" s="5"/>
      <c r="WKU416" s="5"/>
      <c r="WKV416" s="5"/>
      <c r="WKW416" s="5"/>
      <c r="WKX416" s="5"/>
      <c r="WKY416" s="5"/>
      <c r="WKZ416" s="5"/>
      <c r="WLA416" s="5"/>
      <c r="WLB416" s="5"/>
      <c r="WLC416" s="5"/>
      <c r="WLD416" s="5"/>
      <c r="WLE416" s="5"/>
      <c r="WLF416" s="5"/>
      <c r="WLG416" s="5"/>
      <c r="WLH416" s="5"/>
      <c r="WLI416" s="5"/>
      <c r="WLJ416" s="5"/>
      <c r="WLK416" s="5"/>
      <c r="WLL416" s="5"/>
      <c r="WLM416" s="5"/>
      <c r="WLN416" s="5"/>
      <c r="WLO416" s="5"/>
      <c r="WLP416" s="5"/>
      <c r="WLQ416" s="5"/>
      <c r="WLR416" s="5"/>
      <c r="WLS416" s="5"/>
      <c r="WLT416" s="5"/>
      <c r="WLU416" s="5"/>
      <c r="WLV416" s="5"/>
      <c r="WLW416" s="5"/>
      <c r="WLX416" s="5"/>
      <c r="WLY416" s="5"/>
      <c r="WLZ416" s="5"/>
      <c r="WMA416" s="5"/>
      <c r="WMB416" s="5"/>
      <c r="WMC416" s="5"/>
      <c r="WMD416" s="5"/>
      <c r="WME416" s="5"/>
      <c r="WMF416" s="5"/>
      <c r="WMG416" s="5"/>
      <c r="WMH416" s="5"/>
      <c r="WMI416" s="5"/>
      <c r="WMJ416" s="5"/>
      <c r="WMK416" s="5"/>
      <c r="WML416" s="5"/>
      <c r="WMM416" s="5"/>
      <c r="WMN416" s="5"/>
      <c r="WMO416" s="5"/>
      <c r="WMP416" s="5"/>
      <c r="WMQ416" s="5"/>
      <c r="WMR416" s="5"/>
      <c r="WMS416" s="5"/>
      <c r="WMT416" s="5"/>
      <c r="WMU416" s="5"/>
      <c r="WMV416" s="5"/>
      <c r="WMW416" s="5"/>
      <c r="WMX416" s="5"/>
      <c r="WMY416" s="5"/>
      <c r="WMZ416" s="5"/>
      <c r="WNA416" s="5"/>
      <c r="WNB416" s="5"/>
      <c r="WNC416" s="5"/>
      <c r="WND416" s="5"/>
      <c r="WNE416" s="5"/>
      <c r="WNF416" s="5"/>
      <c r="WNG416" s="5"/>
      <c r="WNH416" s="5"/>
      <c r="WNI416" s="5"/>
      <c r="WNJ416" s="5"/>
      <c r="WNK416" s="5"/>
      <c r="WNL416" s="5"/>
      <c r="WNM416" s="5"/>
      <c r="WNN416" s="5"/>
      <c r="WNO416" s="5"/>
      <c r="WNP416" s="5"/>
      <c r="WNQ416" s="5"/>
      <c r="WNR416" s="5"/>
      <c r="WNS416" s="5"/>
      <c r="WNT416" s="5"/>
      <c r="WNU416" s="5"/>
      <c r="WNV416" s="5"/>
      <c r="WNW416" s="5"/>
      <c r="WNX416" s="5"/>
      <c r="WNY416" s="5"/>
      <c r="WNZ416" s="5"/>
      <c r="WOA416" s="5"/>
      <c r="WOB416" s="5"/>
      <c r="WOC416" s="5"/>
      <c r="WOD416" s="5"/>
      <c r="WOE416" s="5"/>
      <c r="WOF416" s="5"/>
      <c r="WOG416" s="5"/>
      <c r="WOH416" s="5"/>
      <c r="WOI416" s="5"/>
      <c r="WOJ416" s="5"/>
      <c r="WOK416" s="5"/>
      <c r="WOL416" s="5"/>
      <c r="WOM416" s="5"/>
      <c r="WON416" s="5"/>
      <c r="WOO416" s="5"/>
      <c r="WOP416" s="5"/>
      <c r="WOQ416" s="5"/>
      <c r="WOR416" s="5"/>
      <c r="WOS416" s="5"/>
      <c r="WOT416" s="5"/>
      <c r="WOU416" s="5"/>
      <c r="WOV416" s="5"/>
      <c r="WOW416" s="5"/>
      <c r="WOX416" s="5"/>
      <c r="WOY416" s="5"/>
      <c r="WOZ416" s="5"/>
      <c r="WPA416" s="5"/>
      <c r="WPB416" s="5"/>
      <c r="WPC416" s="5"/>
      <c r="WPD416" s="5"/>
      <c r="WPE416" s="5"/>
      <c r="WPF416" s="5"/>
      <c r="WPG416" s="5"/>
      <c r="WPH416" s="5"/>
      <c r="WPI416" s="5"/>
      <c r="WPJ416" s="5"/>
      <c r="WPK416" s="5"/>
      <c r="WPL416" s="5"/>
      <c r="WPM416" s="5"/>
      <c r="WPN416" s="5"/>
      <c r="WPO416" s="5"/>
      <c r="WPP416" s="5"/>
      <c r="WPQ416" s="5"/>
      <c r="WPR416" s="5"/>
      <c r="WPS416" s="5"/>
      <c r="WPT416" s="5"/>
      <c r="WPU416" s="5"/>
      <c r="WPV416" s="5"/>
      <c r="WPW416" s="5"/>
      <c r="WPX416" s="5"/>
      <c r="WPY416" s="5"/>
      <c r="WPZ416" s="5"/>
      <c r="WQA416" s="5"/>
      <c r="WQB416" s="5"/>
      <c r="WQC416" s="5"/>
      <c r="WQD416" s="5"/>
      <c r="WQE416" s="5"/>
      <c r="WQF416" s="5"/>
      <c r="WQG416" s="5"/>
      <c r="WQH416" s="5"/>
      <c r="WQI416" s="5"/>
      <c r="WQJ416" s="5"/>
      <c r="WQK416" s="5"/>
      <c r="WQL416" s="5"/>
      <c r="WQM416" s="5"/>
      <c r="WQN416" s="5"/>
      <c r="WQO416" s="5"/>
      <c r="WQP416" s="5"/>
      <c r="WQQ416" s="5"/>
      <c r="WQR416" s="5"/>
      <c r="WQS416" s="5"/>
      <c r="WQT416" s="5"/>
      <c r="WQU416" s="5"/>
      <c r="WQV416" s="5"/>
      <c r="WQW416" s="5"/>
      <c r="WQX416" s="5"/>
      <c r="WQY416" s="5"/>
      <c r="WQZ416" s="5"/>
      <c r="WRA416" s="5"/>
      <c r="WRB416" s="5"/>
      <c r="WRC416" s="5"/>
      <c r="WRD416" s="5"/>
      <c r="WRE416" s="5"/>
      <c r="WRF416" s="5"/>
      <c r="WRG416" s="5"/>
      <c r="WRH416" s="5"/>
      <c r="WRI416" s="5"/>
      <c r="WRJ416" s="5"/>
      <c r="WRK416" s="5"/>
      <c r="WRL416" s="5"/>
      <c r="WRM416" s="5"/>
      <c r="WRN416" s="5"/>
      <c r="WRO416" s="5"/>
      <c r="WRP416" s="5"/>
      <c r="WRQ416" s="5"/>
      <c r="WRR416" s="5"/>
      <c r="WRS416" s="5"/>
      <c r="WRT416" s="5"/>
      <c r="WRU416" s="5"/>
      <c r="WRV416" s="5"/>
      <c r="WRW416" s="5"/>
      <c r="WRX416" s="5"/>
      <c r="WRY416" s="5"/>
      <c r="WRZ416" s="5"/>
      <c r="WSA416" s="5"/>
      <c r="WSB416" s="5"/>
      <c r="WSC416" s="5"/>
      <c r="WSD416" s="5"/>
      <c r="WSE416" s="5"/>
      <c r="WSF416" s="5"/>
      <c r="WSG416" s="5"/>
      <c r="WSH416" s="5"/>
      <c r="WSI416" s="5"/>
      <c r="WSJ416" s="5"/>
      <c r="WSK416" s="5"/>
      <c r="WSL416" s="5"/>
      <c r="WSM416" s="5"/>
      <c r="WSN416" s="5"/>
      <c r="WSO416" s="5"/>
      <c r="WSP416" s="5"/>
      <c r="WSQ416" s="5"/>
      <c r="WSR416" s="5"/>
      <c r="WSS416" s="5"/>
      <c r="WST416" s="5"/>
      <c r="WSU416" s="5"/>
      <c r="WSV416" s="5"/>
      <c r="WSW416" s="5"/>
      <c r="WSX416" s="5"/>
      <c r="WSY416" s="5"/>
      <c r="WSZ416" s="5"/>
      <c r="WTA416" s="5"/>
      <c r="WTB416" s="5"/>
      <c r="WTC416" s="5"/>
      <c r="WTD416" s="5"/>
      <c r="WTE416" s="5"/>
      <c r="WTF416" s="5"/>
      <c r="WTG416" s="5"/>
      <c r="WTH416" s="5"/>
      <c r="WTI416" s="5"/>
      <c r="WTJ416" s="5"/>
      <c r="WTK416" s="5"/>
      <c r="WTL416" s="5"/>
      <c r="WTM416" s="5"/>
      <c r="WTN416" s="5"/>
      <c r="WTO416" s="5"/>
      <c r="WTP416" s="5"/>
      <c r="WTQ416" s="5"/>
      <c r="WTR416" s="5"/>
      <c r="WTS416" s="5"/>
      <c r="WTT416" s="5"/>
      <c r="WTU416" s="5"/>
      <c r="WTV416" s="5"/>
      <c r="WTW416" s="5"/>
      <c r="WTX416" s="5"/>
      <c r="WTY416" s="5"/>
      <c r="WTZ416" s="5"/>
      <c r="WUA416" s="5"/>
      <c r="WUB416" s="5"/>
      <c r="WUC416" s="5"/>
      <c r="WUD416" s="5"/>
      <c r="WUE416" s="5"/>
      <c r="WUF416" s="5"/>
      <c r="WUG416" s="5"/>
      <c r="WUH416" s="5"/>
      <c r="WUI416" s="5"/>
      <c r="WUJ416" s="5"/>
      <c r="WUK416" s="5"/>
      <c r="WUL416" s="5"/>
      <c r="WUM416" s="5"/>
      <c r="WUN416" s="5"/>
      <c r="WUO416" s="5"/>
      <c r="WUP416" s="5"/>
      <c r="WUQ416" s="5"/>
      <c r="WUR416" s="5"/>
      <c r="WUS416" s="5"/>
      <c r="WUT416" s="5"/>
      <c r="WUU416" s="5"/>
      <c r="WUV416" s="5"/>
      <c r="WUW416" s="5"/>
      <c r="WUX416" s="5"/>
      <c r="WUY416" s="5"/>
      <c r="WUZ416" s="5"/>
      <c r="WVA416" s="5"/>
      <c r="WVB416" s="5"/>
      <c r="WVC416" s="5"/>
      <c r="WVD416" s="5"/>
      <c r="WVE416" s="5"/>
      <c r="WVF416" s="5"/>
      <c r="WVG416" s="5"/>
      <c r="WVH416" s="5"/>
      <c r="WVI416" s="5"/>
      <c r="WVJ416" s="5"/>
      <c r="WVK416" s="5"/>
      <c r="WVL416" s="5"/>
      <c r="WVM416" s="5"/>
      <c r="WVN416" s="5"/>
      <c r="WVO416" s="5"/>
      <c r="WVP416" s="5"/>
      <c r="WVQ416" s="5"/>
      <c r="WVR416" s="5"/>
      <c r="WVS416" s="5"/>
      <c r="WVT416" s="5"/>
      <c r="WVU416" s="5"/>
      <c r="WVV416" s="5"/>
      <c r="WVW416" s="5"/>
      <c r="WVX416" s="5"/>
      <c r="WVY416" s="5"/>
      <c r="WVZ416" s="5"/>
      <c r="WWA416" s="5"/>
      <c r="WWB416" s="5"/>
      <c r="WWC416" s="5"/>
      <c r="WWD416" s="5"/>
      <c r="WWE416" s="5"/>
      <c r="WWF416" s="5"/>
      <c r="WWG416" s="5"/>
      <c r="WWH416" s="5"/>
      <c r="WWI416" s="5"/>
      <c r="WWJ416" s="5"/>
      <c r="WWK416" s="5"/>
      <c r="WWL416" s="5"/>
      <c r="WWM416" s="5"/>
      <c r="WWN416" s="5"/>
      <c r="WWO416" s="5"/>
      <c r="WWP416" s="5"/>
      <c r="WWQ416" s="5"/>
      <c r="WWR416" s="5"/>
      <c r="WWS416" s="5"/>
      <c r="WWT416" s="5"/>
      <c r="WWU416" s="5"/>
      <c r="WWV416" s="5"/>
      <c r="WWW416" s="5"/>
      <c r="WWX416" s="5"/>
      <c r="WWY416" s="5"/>
      <c r="WWZ416" s="5"/>
      <c r="WXA416" s="5"/>
      <c r="WXB416" s="5"/>
      <c r="WXC416" s="5"/>
      <c r="WXD416" s="5"/>
      <c r="WXE416" s="5"/>
      <c r="WXF416" s="5"/>
      <c r="WXG416" s="5"/>
      <c r="WXH416" s="5"/>
      <c r="WXI416" s="5"/>
      <c r="WXJ416" s="5"/>
      <c r="WXK416" s="5"/>
      <c r="WXL416" s="5"/>
      <c r="WXM416" s="5"/>
      <c r="WXN416" s="5"/>
      <c r="WXO416" s="5"/>
      <c r="WXP416" s="5"/>
      <c r="WXQ416" s="5"/>
      <c r="WXR416" s="5"/>
      <c r="WXS416" s="5"/>
      <c r="WXT416" s="5"/>
      <c r="WXU416" s="5"/>
      <c r="WXV416" s="5"/>
      <c r="WXW416" s="5"/>
      <c r="WXX416" s="5"/>
      <c r="WXY416" s="5"/>
      <c r="WXZ416" s="5"/>
      <c r="WYA416" s="5"/>
      <c r="WYB416" s="5"/>
      <c r="WYC416" s="5"/>
      <c r="WYD416" s="5"/>
      <c r="WYE416" s="5"/>
      <c r="WYF416" s="5"/>
      <c r="WYG416" s="5"/>
      <c r="WYH416" s="5"/>
      <c r="WYI416" s="5"/>
      <c r="WYJ416" s="5"/>
      <c r="WYK416" s="5"/>
      <c r="WYL416" s="5"/>
      <c r="WYM416" s="5"/>
      <c r="WYN416" s="5"/>
      <c r="WYO416" s="5"/>
      <c r="WYP416" s="5"/>
      <c r="WYQ416" s="5"/>
      <c r="WYR416" s="5"/>
      <c r="WYS416" s="5"/>
      <c r="WYT416" s="5"/>
      <c r="WYU416" s="5"/>
      <c r="WYV416" s="5"/>
      <c r="WYW416" s="5"/>
      <c r="WYX416" s="5"/>
      <c r="WYY416" s="5"/>
      <c r="WYZ416" s="5"/>
      <c r="WZA416" s="5"/>
      <c r="WZB416" s="5"/>
      <c r="WZC416" s="5"/>
      <c r="WZD416" s="5"/>
      <c r="WZE416" s="5"/>
      <c r="WZF416" s="5"/>
      <c r="WZG416" s="5"/>
      <c r="WZH416" s="5"/>
      <c r="WZI416" s="5"/>
      <c r="WZJ416" s="5"/>
      <c r="WZK416" s="5"/>
      <c r="WZL416" s="5"/>
      <c r="WZM416" s="5"/>
      <c r="WZN416" s="5"/>
      <c r="WZO416" s="5"/>
      <c r="WZP416" s="5"/>
      <c r="WZQ416" s="5"/>
      <c r="WZR416" s="5"/>
      <c r="WZS416" s="5"/>
      <c r="WZT416" s="5"/>
      <c r="WZU416" s="5"/>
      <c r="WZV416" s="5"/>
      <c r="WZW416" s="5"/>
      <c r="WZX416" s="5"/>
      <c r="WZY416" s="5"/>
      <c r="WZZ416" s="5"/>
      <c r="XAA416" s="5"/>
      <c r="XAB416" s="5"/>
      <c r="XAC416" s="5"/>
      <c r="XAD416" s="5"/>
      <c r="XAE416" s="5"/>
      <c r="XAF416" s="5"/>
      <c r="XAG416" s="5"/>
      <c r="XAH416" s="5"/>
      <c r="XAI416" s="5"/>
      <c r="XAJ416" s="5"/>
      <c r="XAK416" s="5"/>
      <c r="XAL416" s="5"/>
      <c r="XAM416" s="5"/>
      <c r="XAN416" s="5"/>
      <c r="XAO416" s="5"/>
      <c r="XAP416" s="5"/>
      <c r="XAQ416" s="5"/>
      <c r="XAR416" s="5"/>
      <c r="XAS416" s="5"/>
      <c r="XAT416" s="5"/>
      <c r="XAU416" s="5"/>
      <c r="XAV416" s="5"/>
      <c r="XAW416" s="5"/>
      <c r="XAX416" s="5"/>
      <c r="XAY416" s="5"/>
      <c r="XAZ416" s="5"/>
      <c r="XBA416" s="5"/>
      <c r="XBB416" s="5"/>
      <c r="XBC416" s="5"/>
      <c r="XBD416" s="5"/>
      <c r="XBE416" s="5"/>
      <c r="XBF416" s="5"/>
      <c r="XBG416" s="5"/>
      <c r="XBH416" s="5"/>
      <c r="XBI416" s="5"/>
      <c r="XBJ416" s="5"/>
      <c r="XBK416" s="5"/>
      <c r="XBL416" s="5"/>
      <c r="XBM416" s="5"/>
      <c r="XBN416" s="5"/>
      <c r="XBO416" s="5"/>
      <c r="XBP416" s="5"/>
      <c r="XBQ416" s="5"/>
      <c r="XBR416" s="5"/>
      <c r="XBS416" s="5"/>
      <c r="XBT416" s="5"/>
      <c r="XBU416" s="5"/>
      <c r="XBV416" s="5"/>
      <c r="XBW416" s="5"/>
      <c r="XBX416" s="5"/>
      <c r="XBY416" s="5"/>
      <c r="XBZ416" s="5"/>
      <c r="XCA416" s="5"/>
      <c r="XCB416" s="5"/>
      <c r="XCC416" s="5"/>
      <c r="XCD416" s="5"/>
      <c r="XCE416" s="5"/>
      <c r="XCF416" s="5"/>
      <c r="XCG416" s="5"/>
      <c r="XCH416" s="5"/>
      <c r="XCI416" s="5"/>
      <c r="XCJ416" s="5"/>
      <c r="XCK416" s="5"/>
      <c r="XCL416" s="5"/>
      <c r="XCM416" s="5"/>
      <c r="XCN416" s="5"/>
      <c r="XCO416" s="5"/>
      <c r="XCP416" s="5"/>
      <c r="XCQ416" s="5"/>
      <c r="XCR416" s="5"/>
      <c r="XCS416" s="5"/>
      <c r="XCT416" s="5"/>
      <c r="XCU416" s="5"/>
      <c r="XCV416" s="5"/>
      <c r="XCW416" s="5"/>
      <c r="XCX416" s="5"/>
      <c r="XCY416" s="5"/>
      <c r="XCZ416" s="5"/>
      <c r="XDA416" s="5"/>
      <c r="XDB416" s="5"/>
      <c r="XDC416" s="5"/>
      <c r="XDD416" s="5"/>
      <c r="XDE416" s="5"/>
      <c r="XDF416" s="5"/>
      <c r="XDG416" s="5"/>
      <c r="XDH416" s="5"/>
      <c r="XDI416" s="5"/>
      <c r="XDJ416" s="5"/>
      <c r="XDK416" s="5"/>
      <c r="XDL416" s="5"/>
      <c r="XDM416" s="5"/>
      <c r="XDN416" s="5"/>
      <c r="XDO416" s="5"/>
      <c r="XDP416" s="5"/>
      <c r="XDQ416" s="5"/>
      <c r="XDR416" s="5"/>
      <c r="XDS416" s="5"/>
      <c r="XDT416" s="5"/>
      <c r="XDU416" s="5"/>
      <c r="XDV416" s="5"/>
      <c r="XDW416" s="5"/>
      <c r="XDX416" s="5"/>
      <c r="XDY416" s="5"/>
      <c r="XDZ416" s="5"/>
      <c r="XEA416" s="5"/>
      <c r="XEB416" s="5"/>
      <c r="XEC416" s="5"/>
      <c r="XED416" s="5"/>
      <c r="XEE416" s="5"/>
      <c r="XEF416" s="5"/>
      <c r="XEG416" s="5"/>
      <c r="XEH416" s="5"/>
      <c r="XEI416" s="5"/>
      <c r="XEJ416" s="5"/>
      <c r="XEK416" s="5"/>
      <c r="XEL416" s="5"/>
      <c r="XEM416" s="5"/>
      <c r="XEN416" s="5"/>
    </row>
    <row r="417" spans="1:5" s="34" customFormat="1" ht="15.7" x14ac:dyDescent="0.25">
      <c r="A417" s="6" t="s">
        <v>762</v>
      </c>
      <c r="B417" s="126" t="s">
        <v>763</v>
      </c>
      <c r="C417" s="131"/>
      <c r="D417" s="100">
        <f t="shared" ref="D417:E417" si="88">D418</f>
        <v>500000</v>
      </c>
      <c r="E417" s="100">
        <f t="shared" si="88"/>
        <v>0</v>
      </c>
    </row>
    <row r="418" spans="1:5" s="34" customFormat="1" ht="47.05" x14ac:dyDescent="0.25">
      <c r="A418" s="6" t="s">
        <v>765</v>
      </c>
      <c r="B418" s="126" t="s">
        <v>764</v>
      </c>
      <c r="C418" s="131"/>
      <c r="D418" s="100">
        <f t="shared" ref="D418:E418" si="89">D419+D423</f>
        <v>500000</v>
      </c>
      <c r="E418" s="100">
        <f t="shared" si="89"/>
        <v>0</v>
      </c>
    </row>
    <row r="419" spans="1:5" s="34" customFormat="1" ht="85.55" customHeight="1" x14ac:dyDescent="0.2">
      <c r="A419" s="184" t="s">
        <v>847</v>
      </c>
      <c r="B419" s="130" t="s">
        <v>766</v>
      </c>
      <c r="C419" s="136"/>
      <c r="D419" s="91">
        <f t="shared" ref="D419:E421" si="90">D420</f>
        <v>195000</v>
      </c>
      <c r="E419" s="91">
        <f t="shared" si="90"/>
        <v>0</v>
      </c>
    </row>
    <row r="420" spans="1:5" s="34" customFormat="1" ht="15.7" x14ac:dyDescent="0.25">
      <c r="A420" s="23" t="s">
        <v>617</v>
      </c>
      <c r="B420" s="132" t="s">
        <v>766</v>
      </c>
      <c r="C420" s="153" t="s">
        <v>37</v>
      </c>
      <c r="D420" s="92">
        <f t="shared" si="90"/>
        <v>195000</v>
      </c>
      <c r="E420" s="92">
        <f t="shared" si="90"/>
        <v>0</v>
      </c>
    </row>
    <row r="421" spans="1:5" s="34" customFormat="1" ht="15.7" x14ac:dyDescent="0.25">
      <c r="A421" s="18" t="s">
        <v>36</v>
      </c>
      <c r="B421" s="132" t="s">
        <v>766</v>
      </c>
      <c r="C421" s="153" t="s">
        <v>147</v>
      </c>
      <c r="D421" s="92">
        <f t="shared" si="90"/>
        <v>195000</v>
      </c>
      <c r="E421" s="92">
        <f t="shared" si="90"/>
        <v>0</v>
      </c>
    </row>
    <row r="422" spans="1:5" s="34" customFormat="1" ht="31.4" x14ac:dyDescent="0.25">
      <c r="A422" s="18" t="s">
        <v>96</v>
      </c>
      <c r="B422" s="132" t="s">
        <v>766</v>
      </c>
      <c r="C422" s="153" t="s">
        <v>97</v>
      </c>
      <c r="D422" s="73">
        <v>195000</v>
      </c>
      <c r="E422" s="73">
        <v>0</v>
      </c>
    </row>
    <row r="423" spans="1:5" s="34" customFormat="1" ht="89.3" customHeight="1" x14ac:dyDescent="0.2">
      <c r="A423" s="184" t="s">
        <v>848</v>
      </c>
      <c r="B423" s="141" t="s">
        <v>767</v>
      </c>
      <c r="C423" s="136"/>
      <c r="D423" s="91">
        <f t="shared" ref="D423:E425" si="91">D424</f>
        <v>305000</v>
      </c>
      <c r="E423" s="91">
        <f t="shared" si="91"/>
        <v>0</v>
      </c>
    </row>
    <row r="424" spans="1:5" s="34" customFormat="1" ht="15.7" x14ac:dyDescent="0.25">
      <c r="A424" s="23" t="s">
        <v>617</v>
      </c>
      <c r="B424" s="140" t="s">
        <v>767</v>
      </c>
      <c r="C424" s="153" t="s">
        <v>37</v>
      </c>
      <c r="D424" s="92">
        <f t="shared" si="91"/>
        <v>305000</v>
      </c>
      <c r="E424" s="92">
        <f t="shared" si="91"/>
        <v>0</v>
      </c>
    </row>
    <row r="425" spans="1:5" s="34" customFormat="1" ht="15.7" x14ac:dyDescent="0.25">
      <c r="A425" s="18" t="s">
        <v>36</v>
      </c>
      <c r="B425" s="140" t="s">
        <v>767</v>
      </c>
      <c r="C425" s="153" t="s">
        <v>147</v>
      </c>
      <c r="D425" s="92">
        <f t="shared" si="91"/>
        <v>305000</v>
      </c>
      <c r="E425" s="92">
        <f t="shared" si="91"/>
        <v>0</v>
      </c>
    </row>
    <row r="426" spans="1:5" s="34" customFormat="1" ht="31.4" x14ac:dyDescent="0.25">
      <c r="A426" s="18" t="s">
        <v>96</v>
      </c>
      <c r="B426" s="140" t="s">
        <v>767</v>
      </c>
      <c r="C426" s="153" t="s">
        <v>97</v>
      </c>
      <c r="D426" s="73">
        <v>305000</v>
      </c>
      <c r="E426" s="73">
        <v>0</v>
      </c>
    </row>
    <row r="427" spans="1:5" s="34" customFormat="1" ht="31.4" x14ac:dyDescent="0.25">
      <c r="A427" s="6" t="s">
        <v>768</v>
      </c>
      <c r="B427" s="126" t="s">
        <v>769</v>
      </c>
      <c r="C427" s="131"/>
      <c r="D427" s="100">
        <f t="shared" ref="D427:E427" si="92">D428</f>
        <v>334091</v>
      </c>
      <c r="E427" s="100">
        <f t="shared" si="92"/>
        <v>358909</v>
      </c>
    </row>
    <row r="428" spans="1:5" s="34" customFormat="1" ht="31.4" x14ac:dyDescent="0.25">
      <c r="A428" s="6" t="s">
        <v>773</v>
      </c>
      <c r="B428" s="126" t="s">
        <v>770</v>
      </c>
      <c r="C428" s="131"/>
      <c r="D428" s="100">
        <f>D429+D433+D437+D441</f>
        <v>334091</v>
      </c>
      <c r="E428" s="100">
        <f>E429+E433+E437+E441</f>
        <v>358909</v>
      </c>
    </row>
    <row r="429" spans="1:5" s="34" customFormat="1" ht="15.7" x14ac:dyDescent="0.2">
      <c r="A429" s="184" t="s">
        <v>818</v>
      </c>
      <c r="B429" s="130" t="s">
        <v>771</v>
      </c>
      <c r="C429" s="136"/>
      <c r="D429" s="91">
        <f t="shared" ref="D429:E429" si="93">D430</f>
        <v>70000</v>
      </c>
      <c r="E429" s="91">
        <f t="shared" si="93"/>
        <v>70000</v>
      </c>
    </row>
    <row r="430" spans="1:5" s="34" customFormat="1" ht="15.7" x14ac:dyDescent="0.25">
      <c r="A430" s="14" t="s">
        <v>13</v>
      </c>
      <c r="B430" s="132" t="s">
        <v>771</v>
      </c>
      <c r="C430" s="140" t="s">
        <v>14</v>
      </c>
      <c r="D430" s="92">
        <f t="shared" ref="D430" si="94">D431</f>
        <v>70000</v>
      </c>
      <c r="E430" s="92">
        <f t="shared" ref="E430" si="95">E431</f>
        <v>70000</v>
      </c>
    </row>
    <row r="431" spans="1:5" s="34" customFormat="1" ht="47.05" x14ac:dyDescent="0.25">
      <c r="A431" s="188" t="s">
        <v>717</v>
      </c>
      <c r="B431" s="132" t="s">
        <v>771</v>
      </c>
      <c r="C431" s="140" t="s">
        <v>634</v>
      </c>
      <c r="D431" s="92">
        <f t="shared" ref="D431:E431" si="96">D432</f>
        <v>70000</v>
      </c>
      <c r="E431" s="92">
        <f t="shared" si="96"/>
        <v>70000</v>
      </c>
    </row>
    <row r="432" spans="1:5" s="34" customFormat="1" ht="15.7" x14ac:dyDescent="0.25">
      <c r="A432" s="188" t="s">
        <v>633</v>
      </c>
      <c r="B432" s="132" t="s">
        <v>771</v>
      </c>
      <c r="C432" s="140" t="s">
        <v>635</v>
      </c>
      <c r="D432" s="73">
        <v>70000</v>
      </c>
      <c r="E432" s="73">
        <v>70000</v>
      </c>
    </row>
    <row r="433" spans="1:5" s="37" customFormat="1" ht="15.7" x14ac:dyDescent="0.25">
      <c r="A433" s="30" t="s">
        <v>456</v>
      </c>
      <c r="B433" s="141" t="s">
        <v>772</v>
      </c>
      <c r="C433" s="136"/>
      <c r="D433" s="91">
        <f t="shared" ref="D433:E433" si="97">D434</f>
        <v>5000</v>
      </c>
      <c r="E433" s="91">
        <f t="shared" si="97"/>
        <v>5000</v>
      </c>
    </row>
    <row r="434" spans="1:5" s="34" customFormat="1" ht="15.7" x14ac:dyDescent="0.25">
      <c r="A434" s="12" t="s">
        <v>22</v>
      </c>
      <c r="B434" s="140" t="s">
        <v>772</v>
      </c>
      <c r="C434" s="140" t="s">
        <v>15</v>
      </c>
      <c r="D434" s="92">
        <f t="shared" ref="D434:E434" si="98">D435</f>
        <v>5000</v>
      </c>
      <c r="E434" s="92">
        <f t="shared" si="98"/>
        <v>5000</v>
      </c>
    </row>
    <row r="435" spans="1:5" s="34" customFormat="1" ht="31.4" x14ac:dyDescent="0.25">
      <c r="A435" s="12" t="s">
        <v>17</v>
      </c>
      <c r="B435" s="140" t="s">
        <v>772</v>
      </c>
      <c r="C435" s="140" t="s">
        <v>16</v>
      </c>
      <c r="D435" s="92">
        <f t="shared" ref="D435:E435" si="99">D436</f>
        <v>5000</v>
      </c>
      <c r="E435" s="92">
        <f t="shared" si="99"/>
        <v>5000</v>
      </c>
    </row>
    <row r="436" spans="1:5" s="34" customFormat="1" ht="15.7" x14ac:dyDescent="0.25">
      <c r="A436" s="12" t="s">
        <v>739</v>
      </c>
      <c r="B436" s="140" t="s">
        <v>772</v>
      </c>
      <c r="C436" s="140" t="s">
        <v>78</v>
      </c>
      <c r="D436" s="73">
        <v>5000</v>
      </c>
      <c r="E436" s="73">
        <v>5000</v>
      </c>
    </row>
    <row r="437" spans="1:5" s="37" customFormat="1" ht="15.7" x14ac:dyDescent="0.25">
      <c r="A437" s="20" t="s">
        <v>774</v>
      </c>
      <c r="B437" s="141" t="s">
        <v>775</v>
      </c>
      <c r="C437" s="141"/>
      <c r="D437" s="91">
        <f t="shared" ref="D437:E437" si="100">D438</f>
        <v>6000</v>
      </c>
      <c r="E437" s="91">
        <f t="shared" si="100"/>
        <v>6000</v>
      </c>
    </row>
    <row r="438" spans="1:5" s="34" customFormat="1" ht="15.7" x14ac:dyDescent="0.25">
      <c r="A438" s="12" t="s">
        <v>22</v>
      </c>
      <c r="B438" s="140" t="s">
        <v>775</v>
      </c>
      <c r="C438" s="140" t="s">
        <v>15</v>
      </c>
      <c r="D438" s="92">
        <f t="shared" ref="D438:E438" si="101">D439</f>
        <v>6000</v>
      </c>
      <c r="E438" s="92">
        <f t="shared" si="101"/>
        <v>6000</v>
      </c>
    </row>
    <row r="439" spans="1:5" s="34" customFormat="1" ht="31.4" x14ac:dyDescent="0.25">
      <c r="A439" s="12" t="s">
        <v>17</v>
      </c>
      <c r="B439" s="140" t="s">
        <v>775</v>
      </c>
      <c r="C439" s="140" t="s">
        <v>16</v>
      </c>
      <c r="D439" s="92">
        <f t="shared" ref="D439:E439" si="102">D440</f>
        <v>6000</v>
      </c>
      <c r="E439" s="92">
        <f t="shared" si="102"/>
        <v>6000</v>
      </c>
    </row>
    <row r="440" spans="1:5" s="34" customFormat="1" ht="15.7" x14ac:dyDescent="0.25">
      <c r="A440" s="12" t="s">
        <v>739</v>
      </c>
      <c r="B440" s="140" t="s">
        <v>775</v>
      </c>
      <c r="C440" s="140" t="s">
        <v>78</v>
      </c>
      <c r="D440" s="73">
        <v>6000</v>
      </c>
      <c r="E440" s="73">
        <v>6000</v>
      </c>
    </row>
    <row r="441" spans="1:5" s="37" customFormat="1" ht="36" customHeight="1" x14ac:dyDescent="0.25">
      <c r="A441" s="20" t="s">
        <v>833</v>
      </c>
      <c r="B441" s="141" t="s">
        <v>776</v>
      </c>
      <c r="C441" s="141"/>
      <c r="D441" s="91">
        <f>D442+D445</f>
        <v>253091</v>
      </c>
      <c r="E441" s="91">
        <f>E442+E445</f>
        <v>277909</v>
      </c>
    </row>
    <row r="442" spans="1:5" s="34" customFormat="1" ht="15.7" x14ac:dyDescent="0.25">
      <c r="A442" s="12" t="s">
        <v>22</v>
      </c>
      <c r="B442" s="140" t="s">
        <v>776</v>
      </c>
      <c r="C442" s="140" t="s">
        <v>15</v>
      </c>
      <c r="D442" s="92">
        <f t="shared" ref="D442:E443" si="103">D443</f>
        <v>500</v>
      </c>
      <c r="E442" s="92">
        <f t="shared" si="103"/>
        <v>500</v>
      </c>
    </row>
    <row r="443" spans="1:5" s="34" customFormat="1" ht="31.4" x14ac:dyDescent="0.25">
      <c r="A443" s="12" t="s">
        <v>17</v>
      </c>
      <c r="B443" s="140" t="s">
        <v>776</v>
      </c>
      <c r="C443" s="140" t="s">
        <v>16</v>
      </c>
      <c r="D443" s="92">
        <f t="shared" si="103"/>
        <v>500</v>
      </c>
      <c r="E443" s="92">
        <f t="shared" si="103"/>
        <v>500</v>
      </c>
    </row>
    <row r="444" spans="1:5" s="34" customFormat="1" ht="15.7" x14ac:dyDescent="0.25">
      <c r="A444" s="12" t="s">
        <v>739</v>
      </c>
      <c r="B444" s="140" t="s">
        <v>776</v>
      </c>
      <c r="C444" s="140" t="s">
        <v>78</v>
      </c>
      <c r="D444" s="73">
        <v>500</v>
      </c>
      <c r="E444" s="73">
        <v>500</v>
      </c>
    </row>
    <row r="445" spans="1:5" s="34" customFormat="1" ht="15.7" x14ac:dyDescent="0.25">
      <c r="A445" s="23" t="s">
        <v>617</v>
      </c>
      <c r="B445" s="140" t="s">
        <v>776</v>
      </c>
      <c r="C445" s="153" t="s">
        <v>37</v>
      </c>
      <c r="D445" s="92">
        <f t="shared" ref="D445:E445" si="104">D446</f>
        <v>252591</v>
      </c>
      <c r="E445" s="92">
        <f t="shared" si="104"/>
        <v>277409</v>
      </c>
    </row>
    <row r="446" spans="1:5" s="34" customFormat="1" ht="15.7" x14ac:dyDescent="0.25">
      <c r="A446" s="18" t="s">
        <v>36</v>
      </c>
      <c r="B446" s="140" t="s">
        <v>776</v>
      </c>
      <c r="C446" s="153" t="s">
        <v>147</v>
      </c>
      <c r="D446" s="92">
        <f t="shared" ref="D446:E446" si="105">D447</f>
        <v>252591</v>
      </c>
      <c r="E446" s="92">
        <f t="shared" si="105"/>
        <v>277409</v>
      </c>
    </row>
    <row r="447" spans="1:5" s="34" customFormat="1" ht="31.4" x14ac:dyDescent="0.25">
      <c r="A447" s="18" t="s">
        <v>96</v>
      </c>
      <c r="B447" s="140" t="s">
        <v>776</v>
      </c>
      <c r="C447" s="153" t="s">
        <v>97</v>
      </c>
      <c r="D447" s="73">
        <v>252591</v>
      </c>
      <c r="E447" s="73">
        <v>277409</v>
      </c>
    </row>
    <row r="448" spans="1:5" s="34" customFormat="1" ht="31.4" x14ac:dyDescent="0.25">
      <c r="A448" s="6" t="s">
        <v>849</v>
      </c>
      <c r="B448" s="126" t="s">
        <v>781</v>
      </c>
      <c r="C448" s="131"/>
      <c r="D448" s="100">
        <f t="shared" ref="D448:E448" si="106">D449</f>
        <v>29863</v>
      </c>
      <c r="E448" s="100">
        <f t="shared" si="106"/>
        <v>29863</v>
      </c>
    </row>
    <row r="449" spans="1:5" s="34" customFormat="1" ht="31.4" x14ac:dyDescent="0.25">
      <c r="A449" s="6" t="s">
        <v>850</v>
      </c>
      <c r="B449" s="126" t="s">
        <v>782</v>
      </c>
      <c r="C449" s="131"/>
      <c r="D449" s="100">
        <f t="shared" ref="D449:E449" si="107">D450+D456+D463</f>
        <v>29863</v>
      </c>
      <c r="E449" s="100">
        <f t="shared" si="107"/>
        <v>29863</v>
      </c>
    </row>
    <row r="450" spans="1:5" s="34" customFormat="1" ht="31.4" x14ac:dyDescent="0.2">
      <c r="A450" s="184" t="s">
        <v>784</v>
      </c>
      <c r="B450" s="130" t="s">
        <v>783</v>
      </c>
      <c r="C450" s="136"/>
      <c r="D450" s="91">
        <f t="shared" ref="D450:E450" si="108">D451</f>
        <v>3646</v>
      </c>
      <c r="E450" s="91">
        <f t="shared" si="108"/>
        <v>3646</v>
      </c>
    </row>
    <row r="451" spans="1:5" s="34" customFormat="1" ht="31.4" x14ac:dyDescent="0.25">
      <c r="A451" s="14" t="s">
        <v>18</v>
      </c>
      <c r="B451" s="132" t="s">
        <v>783</v>
      </c>
      <c r="C451" s="131" t="s">
        <v>20</v>
      </c>
      <c r="D451" s="92">
        <f t="shared" ref="D451:E451" si="109">D452+D454</f>
        <v>3646</v>
      </c>
      <c r="E451" s="92">
        <f t="shared" si="109"/>
        <v>3646</v>
      </c>
    </row>
    <row r="452" spans="1:5" s="34" customFormat="1" ht="15.7" x14ac:dyDescent="0.25">
      <c r="A452" s="14" t="s">
        <v>25</v>
      </c>
      <c r="B452" s="132" t="s">
        <v>783</v>
      </c>
      <c r="C452" s="131" t="s">
        <v>26</v>
      </c>
      <c r="D452" s="92">
        <f t="shared" ref="D452:E452" si="110">D453</f>
        <v>3398</v>
      </c>
      <c r="E452" s="92">
        <f t="shared" si="110"/>
        <v>3398</v>
      </c>
    </row>
    <row r="453" spans="1:5" s="34" customFormat="1" ht="15.7" x14ac:dyDescent="0.25">
      <c r="A453" s="14" t="s">
        <v>83</v>
      </c>
      <c r="B453" s="132" t="s">
        <v>783</v>
      </c>
      <c r="C453" s="131" t="s">
        <v>84</v>
      </c>
      <c r="D453" s="73">
        <v>3398</v>
      </c>
      <c r="E453" s="73">
        <v>3398</v>
      </c>
    </row>
    <row r="454" spans="1:5" s="34" customFormat="1" ht="15.7" x14ac:dyDescent="0.25">
      <c r="A454" s="14" t="s">
        <v>19</v>
      </c>
      <c r="B454" s="132" t="s">
        <v>783</v>
      </c>
      <c r="C454" s="131" t="s">
        <v>21</v>
      </c>
      <c r="D454" s="92">
        <f t="shared" ref="D454:E454" si="111">D455</f>
        <v>248</v>
      </c>
      <c r="E454" s="92">
        <f t="shared" si="111"/>
        <v>248</v>
      </c>
    </row>
    <row r="455" spans="1:5" s="34" customFormat="1" ht="15.7" x14ac:dyDescent="0.25">
      <c r="A455" s="14" t="s">
        <v>85</v>
      </c>
      <c r="B455" s="132" t="s">
        <v>783</v>
      </c>
      <c r="C455" s="131" t="s">
        <v>86</v>
      </c>
      <c r="D455" s="73">
        <v>248</v>
      </c>
      <c r="E455" s="73">
        <v>248</v>
      </c>
    </row>
    <row r="456" spans="1:5" s="37" customFormat="1" ht="47.05" x14ac:dyDescent="0.25">
      <c r="A456" s="30" t="s">
        <v>788</v>
      </c>
      <c r="B456" s="141" t="s">
        <v>785</v>
      </c>
      <c r="C456" s="136"/>
      <c r="D456" s="91">
        <f t="shared" ref="D456:E456" si="112">D457+D460</f>
        <v>9217</v>
      </c>
      <c r="E456" s="91">
        <f t="shared" si="112"/>
        <v>9217</v>
      </c>
    </row>
    <row r="457" spans="1:5" s="37" customFormat="1" ht="15.7" x14ac:dyDescent="0.25">
      <c r="A457" s="12" t="s">
        <v>22</v>
      </c>
      <c r="B457" s="140" t="s">
        <v>785</v>
      </c>
      <c r="C457" s="140" t="s">
        <v>15</v>
      </c>
      <c r="D457" s="91">
        <f t="shared" ref="D457:E458" si="113">D458</f>
        <v>2000</v>
      </c>
      <c r="E457" s="91">
        <f t="shared" si="113"/>
        <v>2000</v>
      </c>
    </row>
    <row r="458" spans="1:5" s="37" customFormat="1" ht="31.4" x14ac:dyDescent="0.25">
      <c r="A458" s="12" t="s">
        <v>17</v>
      </c>
      <c r="B458" s="140" t="s">
        <v>785</v>
      </c>
      <c r="C458" s="140" t="s">
        <v>16</v>
      </c>
      <c r="D458" s="91">
        <f t="shared" si="113"/>
        <v>2000</v>
      </c>
      <c r="E458" s="91">
        <f t="shared" si="113"/>
        <v>2000</v>
      </c>
    </row>
    <row r="459" spans="1:5" s="37" customFormat="1" ht="15.7" x14ac:dyDescent="0.25">
      <c r="A459" s="12" t="s">
        <v>739</v>
      </c>
      <c r="B459" s="140" t="s">
        <v>785</v>
      </c>
      <c r="C459" s="140" t="s">
        <v>78</v>
      </c>
      <c r="D459" s="91">
        <v>2000</v>
      </c>
      <c r="E459" s="91">
        <v>2000</v>
      </c>
    </row>
    <row r="460" spans="1:5" s="34" customFormat="1" ht="31.4" x14ac:dyDescent="0.25">
      <c r="A460" s="14" t="s">
        <v>18</v>
      </c>
      <c r="B460" s="140" t="s">
        <v>785</v>
      </c>
      <c r="C460" s="131" t="s">
        <v>20</v>
      </c>
      <c r="D460" s="92">
        <f t="shared" ref="D460:E460" si="114">D461</f>
        <v>7217</v>
      </c>
      <c r="E460" s="92">
        <f t="shared" si="114"/>
        <v>7217</v>
      </c>
    </row>
    <row r="461" spans="1:5" s="34" customFormat="1" ht="15.7" x14ac:dyDescent="0.25">
      <c r="A461" s="14" t="s">
        <v>25</v>
      </c>
      <c r="B461" s="140" t="s">
        <v>785</v>
      </c>
      <c r="C461" s="131" t="s">
        <v>26</v>
      </c>
      <c r="D461" s="92">
        <f t="shared" ref="D461:E461" si="115">D462</f>
        <v>7217</v>
      </c>
      <c r="E461" s="92">
        <f t="shared" si="115"/>
        <v>7217</v>
      </c>
    </row>
    <row r="462" spans="1:5" s="34" customFormat="1" ht="15.7" x14ac:dyDescent="0.25">
      <c r="A462" s="14" t="s">
        <v>83</v>
      </c>
      <c r="B462" s="140" t="s">
        <v>785</v>
      </c>
      <c r="C462" s="131" t="s">
        <v>84</v>
      </c>
      <c r="D462" s="73">
        <v>7217</v>
      </c>
      <c r="E462" s="73">
        <v>7217</v>
      </c>
    </row>
    <row r="463" spans="1:5" s="37" customFormat="1" ht="15.7" x14ac:dyDescent="0.25">
      <c r="A463" s="30" t="s">
        <v>786</v>
      </c>
      <c r="B463" s="141" t="s">
        <v>787</v>
      </c>
      <c r="C463" s="136"/>
      <c r="D463" s="91">
        <f t="shared" ref="D463:E465" si="116">D464</f>
        <v>17000</v>
      </c>
      <c r="E463" s="91">
        <f t="shared" si="116"/>
        <v>17000</v>
      </c>
    </row>
    <row r="464" spans="1:5" s="34" customFormat="1" ht="31.4" x14ac:dyDescent="0.25">
      <c r="A464" s="14" t="s">
        <v>18</v>
      </c>
      <c r="B464" s="140" t="s">
        <v>787</v>
      </c>
      <c r="C464" s="131" t="s">
        <v>20</v>
      </c>
      <c r="D464" s="92">
        <f t="shared" si="116"/>
        <v>17000</v>
      </c>
      <c r="E464" s="92">
        <f t="shared" si="116"/>
        <v>17000</v>
      </c>
    </row>
    <row r="465" spans="1:16367" s="34" customFormat="1" ht="15.7" x14ac:dyDescent="0.25">
      <c r="A465" s="14" t="s">
        <v>25</v>
      </c>
      <c r="B465" s="140" t="s">
        <v>787</v>
      </c>
      <c r="C465" s="131" t="s">
        <v>26</v>
      </c>
      <c r="D465" s="92">
        <f t="shared" si="116"/>
        <v>17000</v>
      </c>
      <c r="E465" s="92">
        <f t="shared" si="116"/>
        <v>17000</v>
      </c>
    </row>
    <row r="466" spans="1:16367" s="34" customFormat="1" ht="15.7" x14ac:dyDescent="0.25">
      <c r="A466" s="14" t="s">
        <v>83</v>
      </c>
      <c r="B466" s="140" t="s">
        <v>787</v>
      </c>
      <c r="C466" s="131" t="s">
        <v>84</v>
      </c>
      <c r="D466" s="73">
        <v>17000</v>
      </c>
      <c r="E466" s="73">
        <v>17000</v>
      </c>
    </row>
    <row r="467" spans="1:16367" s="34" customFormat="1" ht="40.450000000000003" customHeight="1" x14ac:dyDescent="0.2">
      <c r="A467" s="4" t="s">
        <v>722</v>
      </c>
      <c r="B467" s="124" t="s">
        <v>201</v>
      </c>
      <c r="C467" s="125"/>
      <c r="D467" s="76">
        <f>D468+D576+D589</f>
        <v>142512</v>
      </c>
      <c r="E467" s="76">
        <f>E468+E576+E589</f>
        <v>150865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  <c r="JW467" s="5"/>
      <c r="JX467" s="5"/>
      <c r="JY467" s="5"/>
      <c r="JZ467" s="5"/>
      <c r="KA467" s="5"/>
      <c r="KB467" s="5"/>
      <c r="KC467" s="5"/>
      <c r="KD467" s="5"/>
      <c r="KE467" s="5"/>
      <c r="KF467" s="5"/>
      <c r="KG467" s="5"/>
      <c r="KH467" s="5"/>
      <c r="KI467" s="5"/>
      <c r="KJ467" s="5"/>
      <c r="KK467" s="5"/>
      <c r="KL467" s="5"/>
      <c r="KM467" s="5"/>
      <c r="KN467" s="5"/>
      <c r="KO467" s="5"/>
      <c r="KP467" s="5"/>
      <c r="KQ467" s="5"/>
      <c r="KR467" s="5"/>
      <c r="KS467" s="5"/>
      <c r="KT467" s="5"/>
      <c r="KU467" s="5"/>
      <c r="KV467" s="5"/>
      <c r="KW467" s="5"/>
      <c r="KX467" s="5"/>
      <c r="KY467" s="5"/>
      <c r="KZ467" s="5"/>
      <c r="LA467" s="5"/>
      <c r="LB467" s="5"/>
      <c r="LC467" s="5"/>
      <c r="LD467" s="5"/>
      <c r="LE467" s="5"/>
      <c r="LF467" s="5"/>
      <c r="LG467" s="5"/>
      <c r="LH467" s="5"/>
      <c r="LI467" s="5"/>
      <c r="LJ467" s="5"/>
      <c r="LK467" s="5"/>
      <c r="LL467" s="5"/>
      <c r="LM467" s="5"/>
      <c r="LN467" s="5"/>
      <c r="LO467" s="5"/>
      <c r="LP467" s="5"/>
      <c r="LQ467" s="5"/>
      <c r="LR467" s="5"/>
      <c r="LS467" s="5"/>
      <c r="LT467" s="5"/>
      <c r="LU467" s="5"/>
      <c r="LV467" s="5"/>
      <c r="LW467" s="5"/>
      <c r="LX467" s="5"/>
      <c r="LY467" s="5"/>
      <c r="LZ467" s="5"/>
      <c r="MA467" s="5"/>
      <c r="MB467" s="5"/>
      <c r="MC467" s="5"/>
      <c r="MD467" s="5"/>
      <c r="ME467" s="5"/>
      <c r="MF467" s="5"/>
      <c r="MG467" s="5"/>
      <c r="MH467" s="5"/>
      <c r="MI467" s="5"/>
      <c r="MJ467" s="5"/>
      <c r="MK467" s="5"/>
      <c r="ML467" s="5"/>
      <c r="MM467" s="5"/>
      <c r="MN467" s="5"/>
      <c r="MO467" s="5"/>
      <c r="MP467" s="5"/>
      <c r="MQ467" s="5"/>
      <c r="MR467" s="5"/>
      <c r="MS467" s="5"/>
      <c r="MT467" s="5"/>
      <c r="MU467" s="5"/>
      <c r="MV467" s="5"/>
      <c r="MW467" s="5"/>
      <c r="MX467" s="5"/>
      <c r="MY467" s="5"/>
      <c r="MZ467" s="5"/>
      <c r="NA467" s="5"/>
      <c r="NB467" s="5"/>
      <c r="NC467" s="5"/>
      <c r="ND467" s="5"/>
      <c r="NE467" s="5"/>
      <c r="NF467" s="5"/>
      <c r="NG467" s="5"/>
      <c r="NH467" s="5"/>
      <c r="NI467" s="5"/>
      <c r="NJ467" s="5"/>
      <c r="NK467" s="5"/>
      <c r="NL467" s="5"/>
      <c r="NM467" s="5"/>
      <c r="NN467" s="5"/>
      <c r="NO467" s="5"/>
      <c r="NP467" s="5"/>
      <c r="NQ467" s="5"/>
      <c r="NR467" s="5"/>
      <c r="NS467" s="5"/>
      <c r="NT467" s="5"/>
      <c r="NU467" s="5"/>
      <c r="NV467" s="5"/>
      <c r="NW467" s="5"/>
      <c r="NX467" s="5"/>
      <c r="NY467" s="5"/>
      <c r="NZ467" s="5"/>
      <c r="OA467" s="5"/>
      <c r="OB467" s="5"/>
      <c r="OC467" s="5"/>
      <c r="OD467" s="5"/>
      <c r="OE467" s="5"/>
      <c r="OF467" s="5"/>
      <c r="OG467" s="5"/>
      <c r="OH467" s="5"/>
      <c r="OI467" s="5"/>
      <c r="OJ467" s="5"/>
      <c r="OK467" s="5"/>
      <c r="OL467" s="5"/>
      <c r="OM467" s="5"/>
      <c r="ON467" s="5"/>
      <c r="OO467" s="5"/>
      <c r="OP467" s="5"/>
      <c r="OQ467" s="5"/>
      <c r="OR467" s="5"/>
      <c r="OS467" s="5"/>
      <c r="OT467" s="5"/>
      <c r="OU467" s="5"/>
      <c r="OV467" s="5"/>
      <c r="OW467" s="5"/>
      <c r="OX467" s="5"/>
      <c r="OY467" s="5"/>
      <c r="OZ467" s="5"/>
      <c r="PA467" s="5"/>
      <c r="PB467" s="5"/>
      <c r="PC467" s="5"/>
      <c r="PD467" s="5"/>
      <c r="PE467" s="5"/>
      <c r="PF467" s="5"/>
      <c r="PG467" s="5"/>
      <c r="PH467" s="5"/>
      <c r="PI467" s="5"/>
      <c r="PJ467" s="5"/>
      <c r="PK467" s="5"/>
      <c r="PL467" s="5"/>
      <c r="PM467" s="5"/>
      <c r="PN467" s="5"/>
      <c r="PO467" s="5"/>
      <c r="PP467" s="5"/>
      <c r="PQ467" s="5"/>
      <c r="PR467" s="5"/>
      <c r="PS467" s="5"/>
      <c r="PT467" s="5"/>
      <c r="PU467" s="5"/>
      <c r="PV467" s="5"/>
      <c r="PW467" s="5"/>
      <c r="PX467" s="5"/>
      <c r="PY467" s="5"/>
      <c r="PZ467" s="5"/>
      <c r="QA467" s="5"/>
      <c r="QB467" s="5"/>
      <c r="QC467" s="5"/>
      <c r="QD467" s="5"/>
      <c r="QE467" s="5"/>
      <c r="QF467" s="5"/>
      <c r="QG467" s="5"/>
      <c r="QH467" s="5"/>
      <c r="QI467" s="5"/>
      <c r="QJ467" s="5"/>
      <c r="QK467" s="5"/>
      <c r="QL467" s="5"/>
      <c r="QM467" s="5"/>
      <c r="QN467" s="5"/>
      <c r="QO467" s="5"/>
      <c r="QP467" s="5"/>
      <c r="QQ467" s="5"/>
      <c r="QR467" s="5"/>
      <c r="QS467" s="5"/>
      <c r="QT467" s="5"/>
      <c r="QU467" s="5"/>
      <c r="QV467" s="5"/>
      <c r="QW467" s="5"/>
      <c r="QX467" s="5"/>
      <c r="QY467" s="5"/>
      <c r="QZ467" s="5"/>
      <c r="RA467" s="5"/>
      <c r="RB467" s="5"/>
      <c r="RC467" s="5"/>
      <c r="RD467" s="5"/>
      <c r="RE467" s="5"/>
      <c r="RF467" s="5"/>
      <c r="RG467" s="5"/>
      <c r="RH467" s="5"/>
      <c r="RI467" s="5"/>
      <c r="RJ467" s="5"/>
      <c r="RK467" s="5"/>
      <c r="RL467" s="5"/>
      <c r="RM467" s="5"/>
      <c r="RN467" s="5"/>
      <c r="RO467" s="5"/>
      <c r="RP467" s="5"/>
      <c r="RQ467" s="5"/>
      <c r="RR467" s="5"/>
      <c r="RS467" s="5"/>
      <c r="RT467" s="5"/>
      <c r="RU467" s="5"/>
      <c r="RV467" s="5"/>
      <c r="RW467" s="5"/>
      <c r="RX467" s="5"/>
      <c r="RY467" s="5"/>
      <c r="RZ467" s="5"/>
      <c r="SA467" s="5"/>
      <c r="SB467" s="5"/>
      <c r="SC467" s="5"/>
      <c r="SD467" s="5"/>
      <c r="SE467" s="5"/>
      <c r="SF467" s="5"/>
      <c r="SG467" s="5"/>
      <c r="SH467" s="5"/>
      <c r="SI467" s="5"/>
      <c r="SJ467" s="5"/>
      <c r="SK467" s="5"/>
      <c r="SL467" s="5"/>
      <c r="SM467" s="5"/>
      <c r="SN467" s="5"/>
      <c r="SO467" s="5"/>
      <c r="SP467" s="5"/>
      <c r="SQ467" s="5"/>
      <c r="SR467" s="5"/>
      <c r="SS467" s="5"/>
      <c r="ST467" s="5"/>
      <c r="SU467" s="5"/>
      <c r="SV467" s="5"/>
      <c r="SW467" s="5"/>
      <c r="SX467" s="5"/>
      <c r="SY467" s="5"/>
      <c r="SZ467" s="5"/>
      <c r="TA467" s="5"/>
      <c r="TB467" s="5"/>
      <c r="TC467" s="5"/>
      <c r="TD467" s="5"/>
      <c r="TE467" s="5"/>
      <c r="TF467" s="5"/>
      <c r="TG467" s="5"/>
      <c r="TH467" s="5"/>
      <c r="TI467" s="5"/>
      <c r="TJ467" s="5"/>
      <c r="TK467" s="5"/>
      <c r="TL467" s="5"/>
      <c r="TM467" s="5"/>
      <c r="TN467" s="5"/>
      <c r="TO467" s="5"/>
      <c r="TP467" s="5"/>
      <c r="TQ467" s="5"/>
      <c r="TR467" s="5"/>
      <c r="TS467" s="5"/>
      <c r="TT467" s="5"/>
      <c r="TU467" s="5"/>
      <c r="TV467" s="5"/>
      <c r="TW467" s="5"/>
      <c r="TX467" s="5"/>
      <c r="TY467" s="5"/>
      <c r="TZ467" s="5"/>
      <c r="UA467" s="5"/>
      <c r="UB467" s="5"/>
      <c r="UC467" s="5"/>
      <c r="UD467" s="5"/>
      <c r="UE467" s="5"/>
      <c r="UF467" s="5"/>
      <c r="UG467" s="5"/>
      <c r="UH467" s="5"/>
      <c r="UI467" s="5"/>
      <c r="UJ467" s="5"/>
      <c r="UK467" s="5"/>
      <c r="UL467" s="5"/>
      <c r="UM467" s="5"/>
      <c r="UN467" s="5"/>
      <c r="UO467" s="5"/>
      <c r="UP467" s="5"/>
      <c r="UQ467" s="5"/>
      <c r="UR467" s="5"/>
      <c r="US467" s="5"/>
      <c r="UT467" s="5"/>
      <c r="UU467" s="5"/>
      <c r="UV467" s="5"/>
      <c r="UW467" s="5"/>
      <c r="UX467" s="5"/>
      <c r="UY467" s="5"/>
      <c r="UZ467" s="5"/>
      <c r="VA467" s="5"/>
      <c r="VB467" s="5"/>
      <c r="VC467" s="5"/>
      <c r="VD467" s="5"/>
      <c r="VE467" s="5"/>
      <c r="VF467" s="5"/>
      <c r="VG467" s="5"/>
      <c r="VH467" s="5"/>
      <c r="VI467" s="5"/>
      <c r="VJ467" s="5"/>
      <c r="VK467" s="5"/>
      <c r="VL467" s="5"/>
      <c r="VM467" s="5"/>
      <c r="VN467" s="5"/>
      <c r="VO467" s="5"/>
      <c r="VP467" s="5"/>
      <c r="VQ467" s="5"/>
      <c r="VR467" s="5"/>
      <c r="VS467" s="5"/>
      <c r="VT467" s="5"/>
      <c r="VU467" s="5"/>
      <c r="VV467" s="5"/>
      <c r="VW467" s="5"/>
      <c r="VX467" s="5"/>
      <c r="VY467" s="5"/>
      <c r="VZ467" s="5"/>
      <c r="WA467" s="5"/>
      <c r="WB467" s="5"/>
      <c r="WC467" s="5"/>
      <c r="WD467" s="5"/>
      <c r="WE467" s="5"/>
      <c r="WF467" s="5"/>
      <c r="WG467" s="5"/>
      <c r="WH467" s="5"/>
      <c r="WI467" s="5"/>
      <c r="WJ467" s="5"/>
      <c r="WK467" s="5"/>
      <c r="WL467" s="5"/>
      <c r="WM467" s="5"/>
      <c r="WN467" s="5"/>
      <c r="WO467" s="5"/>
      <c r="WP467" s="5"/>
      <c r="WQ467" s="5"/>
      <c r="WR467" s="5"/>
      <c r="WS467" s="5"/>
      <c r="WT467" s="5"/>
      <c r="WU467" s="5"/>
      <c r="WV467" s="5"/>
      <c r="WW467" s="5"/>
      <c r="WX467" s="5"/>
      <c r="WY467" s="5"/>
      <c r="WZ467" s="5"/>
      <c r="XA467" s="5"/>
      <c r="XB467" s="5"/>
      <c r="XC467" s="5"/>
      <c r="XD467" s="5"/>
      <c r="XE467" s="5"/>
      <c r="XF467" s="5"/>
      <c r="XG467" s="5"/>
      <c r="XH467" s="5"/>
      <c r="XI467" s="5"/>
      <c r="XJ467" s="5"/>
      <c r="XK467" s="5"/>
      <c r="XL467" s="5"/>
      <c r="XM467" s="5"/>
      <c r="XN467" s="5"/>
      <c r="XO467" s="5"/>
      <c r="XP467" s="5"/>
      <c r="XQ467" s="5"/>
      <c r="XR467" s="5"/>
      <c r="XS467" s="5"/>
      <c r="XT467" s="5"/>
      <c r="XU467" s="5"/>
      <c r="XV467" s="5"/>
      <c r="XW467" s="5"/>
      <c r="XX467" s="5"/>
      <c r="XY467" s="5"/>
      <c r="XZ467" s="5"/>
      <c r="YA467" s="5"/>
      <c r="YB467" s="5"/>
      <c r="YC467" s="5"/>
      <c r="YD467" s="5"/>
      <c r="YE467" s="5"/>
      <c r="YF467" s="5"/>
      <c r="YG467" s="5"/>
      <c r="YH467" s="5"/>
      <c r="YI467" s="5"/>
      <c r="YJ467" s="5"/>
      <c r="YK467" s="5"/>
      <c r="YL467" s="5"/>
      <c r="YM467" s="5"/>
      <c r="YN467" s="5"/>
      <c r="YO467" s="5"/>
      <c r="YP467" s="5"/>
      <c r="YQ467" s="5"/>
      <c r="YR467" s="5"/>
      <c r="YS467" s="5"/>
      <c r="YT467" s="5"/>
      <c r="YU467" s="5"/>
      <c r="YV467" s="5"/>
      <c r="YW467" s="5"/>
      <c r="YX467" s="5"/>
      <c r="YY467" s="5"/>
      <c r="YZ467" s="5"/>
      <c r="ZA467" s="5"/>
      <c r="ZB467" s="5"/>
      <c r="ZC467" s="5"/>
      <c r="ZD467" s="5"/>
      <c r="ZE467" s="5"/>
      <c r="ZF467" s="5"/>
      <c r="ZG467" s="5"/>
      <c r="ZH467" s="5"/>
      <c r="ZI467" s="5"/>
      <c r="ZJ467" s="5"/>
      <c r="ZK467" s="5"/>
      <c r="ZL467" s="5"/>
      <c r="ZM467" s="5"/>
      <c r="ZN467" s="5"/>
      <c r="ZO467" s="5"/>
      <c r="ZP467" s="5"/>
      <c r="ZQ467" s="5"/>
      <c r="ZR467" s="5"/>
      <c r="ZS467" s="5"/>
      <c r="ZT467" s="5"/>
      <c r="ZU467" s="5"/>
      <c r="ZV467" s="5"/>
      <c r="ZW467" s="5"/>
      <c r="ZX467" s="5"/>
      <c r="ZY467" s="5"/>
      <c r="ZZ467" s="5"/>
      <c r="AAA467" s="5"/>
      <c r="AAB467" s="5"/>
      <c r="AAC467" s="5"/>
      <c r="AAD467" s="5"/>
      <c r="AAE467" s="5"/>
      <c r="AAF467" s="5"/>
      <c r="AAG467" s="5"/>
      <c r="AAH467" s="5"/>
      <c r="AAI467" s="5"/>
      <c r="AAJ467" s="5"/>
      <c r="AAK467" s="5"/>
      <c r="AAL467" s="5"/>
      <c r="AAM467" s="5"/>
      <c r="AAN467" s="5"/>
      <c r="AAO467" s="5"/>
      <c r="AAP467" s="5"/>
      <c r="AAQ467" s="5"/>
      <c r="AAR467" s="5"/>
      <c r="AAS467" s="5"/>
      <c r="AAT467" s="5"/>
      <c r="AAU467" s="5"/>
      <c r="AAV467" s="5"/>
      <c r="AAW467" s="5"/>
      <c r="AAX467" s="5"/>
      <c r="AAY467" s="5"/>
      <c r="AAZ467" s="5"/>
      <c r="ABA467" s="5"/>
      <c r="ABB467" s="5"/>
      <c r="ABC467" s="5"/>
      <c r="ABD467" s="5"/>
      <c r="ABE467" s="5"/>
      <c r="ABF467" s="5"/>
      <c r="ABG467" s="5"/>
      <c r="ABH467" s="5"/>
      <c r="ABI467" s="5"/>
      <c r="ABJ467" s="5"/>
      <c r="ABK467" s="5"/>
      <c r="ABL467" s="5"/>
      <c r="ABM467" s="5"/>
      <c r="ABN467" s="5"/>
      <c r="ABO467" s="5"/>
      <c r="ABP467" s="5"/>
      <c r="ABQ467" s="5"/>
      <c r="ABR467" s="5"/>
      <c r="ABS467" s="5"/>
      <c r="ABT467" s="5"/>
      <c r="ABU467" s="5"/>
      <c r="ABV467" s="5"/>
      <c r="ABW467" s="5"/>
      <c r="ABX467" s="5"/>
      <c r="ABY467" s="5"/>
      <c r="ABZ467" s="5"/>
      <c r="ACA467" s="5"/>
      <c r="ACB467" s="5"/>
      <c r="ACC467" s="5"/>
      <c r="ACD467" s="5"/>
      <c r="ACE467" s="5"/>
      <c r="ACF467" s="5"/>
      <c r="ACG467" s="5"/>
      <c r="ACH467" s="5"/>
      <c r="ACI467" s="5"/>
      <c r="ACJ467" s="5"/>
      <c r="ACK467" s="5"/>
      <c r="ACL467" s="5"/>
      <c r="ACM467" s="5"/>
      <c r="ACN467" s="5"/>
      <c r="ACO467" s="5"/>
      <c r="ACP467" s="5"/>
      <c r="ACQ467" s="5"/>
      <c r="ACR467" s="5"/>
      <c r="ACS467" s="5"/>
      <c r="ACT467" s="5"/>
      <c r="ACU467" s="5"/>
      <c r="ACV467" s="5"/>
      <c r="ACW467" s="5"/>
      <c r="ACX467" s="5"/>
      <c r="ACY467" s="5"/>
      <c r="ACZ467" s="5"/>
      <c r="ADA467" s="5"/>
      <c r="ADB467" s="5"/>
      <c r="ADC467" s="5"/>
      <c r="ADD467" s="5"/>
      <c r="ADE467" s="5"/>
      <c r="ADF467" s="5"/>
      <c r="ADG467" s="5"/>
      <c r="ADH467" s="5"/>
      <c r="ADI467" s="5"/>
      <c r="ADJ467" s="5"/>
      <c r="ADK467" s="5"/>
      <c r="ADL467" s="5"/>
      <c r="ADM467" s="5"/>
      <c r="ADN467" s="5"/>
      <c r="ADO467" s="5"/>
      <c r="ADP467" s="5"/>
      <c r="ADQ467" s="5"/>
      <c r="ADR467" s="5"/>
      <c r="ADS467" s="5"/>
      <c r="ADT467" s="5"/>
      <c r="ADU467" s="5"/>
      <c r="ADV467" s="5"/>
      <c r="ADW467" s="5"/>
      <c r="ADX467" s="5"/>
      <c r="ADY467" s="5"/>
      <c r="ADZ467" s="5"/>
      <c r="AEA467" s="5"/>
      <c r="AEB467" s="5"/>
      <c r="AEC467" s="5"/>
      <c r="AED467" s="5"/>
      <c r="AEE467" s="5"/>
      <c r="AEF467" s="5"/>
      <c r="AEG467" s="5"/>
      <c r="AEH467" s="5"/>
      <c r="AEI467" s="5"/>
      <c r="AEJ467" s="5"/>
      <c r="AEK467" s="5"/>
      <c r="AEL467" s="5"/>
      <c r="AEM467" s="5"/>
      <c r="AEN467" s="5"/>
      <c r="AEO467" s="5"/>
      <c r="AEP467" s="5"/>
      <c r="AEQ467" s="5"/>
      <c r="AER467" s="5"/>
      <c r="AES467" s="5"/>
      <c r="AET467" s="5"/>
      <c r="AEU467" s="5"/>
      <c r="AEV467" s="5"/>
      <c r="AEW467" s="5"/>
      <c r="AEX467" s="5"/>
      <c r="AEY467" s="5"/>
      <c r="AEZ467" s="5"/>
      <c r="AFA467" s="5"/>
      <c r="AFB467" s="5"/>
      <c r="AFC467" s="5"/>
      <c r="AFD467" s="5"/>
      <c r="AFE467" s="5"/>
      <c r="AFF467" s="5"/>
      <c r="AFG467" s="5"/>
      <c r="AFH467" s="5"/>
      <c r="AFI467" s="5"/>
      <c r="AFJ467" s="5"/>
      <c r="AFK467" s="5"/>
      <c r="AFL467" s="5"/>
      <c r="AFM467" s="5"/>
      <c r="AFN467" s="5"/>
      <c r="AFO467" s="5"/>
      <c r="AFP467" s="5"/>
      <c r="AFQ467" s="5"/>
      <c r="AFR467" s="5"/>
      <c r="AFS467" s="5"/>
      <c r="AFT467" s="5"/>
      <c r="AFU467" s="5"/>
      <c r="AFV467" s="5"/>
      <c r="AFW467" s="5"/>
      <c r="AFX467" s="5"/>
      <c r="AFY467" s="5"/>
      <c r="AFZ467" s="5"/>
      <c r="AGA467" s="5"/>
      <c r="AGB467" s="5"/>
      <c r="AGC467" s="5"/>
      <c r="AGD467" s="5"/>
      <c r="AGE467" s="5"/>
      <c r="AGF467" s="5"/>
      <c r="AGG467" s="5"/>
      <c r="AGH467" s="5"/>
      <c r="AGI467" s="5"/>
      <c r="AGJ467" s="5"/>
      <c r="AGK467" s="5"/>
      <c r="AGL467" s="5"/>
      <c r="AGM467" s="5"/>
      <c r="AGN467" s="5"/>
      <c r="AGO467" s="5"/>
      <c r="AGP467" s="5"/>
      <c r="AGQ467" s="5"/>
      <c r="AGR467" s="5"/>
      <c r="AGS467" s="5"/>
      <c r="AGT467" s="5"/>
      <c r="AGU467" s="5"/>
      <c r="AGV467" s="5"/>
      <c r="AGW467" s="5"/>
      <c r="AGX467" s="5"/>
      <c r="AGY467" s="5"/>
      <c r="AGZ467" s="5"/>
      <c r="AHA467" s="5"/>
      <c r="AHB467" s="5"/>
      <c r="AHC467" s="5"/>
      <c r="AHD467" s="5"/>
      <c r="AHE467" s="5"/>
      <c r="AHF467" s="5"/>
      <c r="AHG467" s="5"/>
      <c r="AHH467" s="5"/>
      <c r="AHI467" s="5"/>
      <c r="AHJ467" s="5"/>
      <c r="AHK467" s="5"/>
      <c r="AHL467" s="5"/>
      <c r="AHM467" s="5"/>
      <c r="AHN467" s="5"/>
      <c r="AHO467" s="5"/>
      <c r="AHP467" s="5"/>
      <c r="AHQ467" s="5"/>
      <c r="AHR467" s="5"/>
      <c r="AHS467" s="5"/>
      <c r="AHT467" s="5"/>
      <c r="AHU467" s="5"/>
      <c r="AHV467" s="5"/>
      <c r="AHW467" s="5"/>
      <c r="AHX467" s="5"/>
      <c r="AHY467" s="5"/>
      <c r="AHZ467" s="5"/>
      <c r="AIA467" s="5"/>
      <c r="AIB467" s="5"/>
      <c r="AIC467" s="5"/>
      <c r="AID467" s="5"/>
      <c r="AIE467" s="5"/>
      <c r="AIF467" s="5"/>
      <c r="AIG467" s="5"/>
      <c r="AIH467" s="5"/>
      <c r="AII467" s="5"/>
      <c r="AIJ467" s="5"/>
      <c r="AIK467" s="5"/>
      <c r="AIL467" s="5"/>
      <c r="AIM467" s="5"/>
      <c r="AIN467" s="5"/>
      <c r="AIO467" s="5"/>
      <c r="AIP467" s="5"/>
      <c r="AIQ467" s="5"/>
      <c r="AIR467" s="5"/>
      <c r="AIS467" s="5"/>
      <c r="AIT467" s="5"/>
      <c r="AIU467" s="5"/>
      <c r="AIV467" s="5"/>
      <c r="AIW467" s="5"/>
      <c r="AIX467" s="5"/>
      <c r="AIY467" s="5"/>
      <c r="AIZ467" s="5"/>
      <c r="AJA467" s="5"/>
      <c r="AJB467" s="5"/>
      <c r="AJC467" s="5"/>
      <c r="AJD467" s="5"/>
      <c r="AJE467" s="5"/>
      <c r="AJF467" s="5"/>
      <c r="AJG467" s="5"/>
      <c r="AJH467" s="5"/>
      <c r="AJI467" s="5"/>
      <c r="AJJ467" s="5"/>
      <c r="AJK467" s="5"/>
      <c r="AJL467" s="5"/>
      <c r="AJM467" s="5"/>
      <c r="AJN467" s="5"/>
      <c r="AJO467" s="5"/>
      <c r="AJP467" s="5"/>
      <c r="AJQ467" s="5"/>
      <c r="AJR467" s="5"/>
      <c r="AJS467" s="5"/>
      <c r="AJT467" s="5"/>
      <c r="AJU467" s="5"/>
      <c r="AJV467" s="5"/>
      <c r="AJW467" s="5"/>
      <c r="AJX467" s="5"/>
      <c r="AJY467" s="5"/>
      <c r="AJZ467" s="5"/>
      <c r="AKA467" s="5"/>
      <c r="AKB467" s="5"/>
      <c r="AKC467" s="5"/>
      <c r="AKD467" s="5"/>
      <c r="AKE467" s="5"/>
      <c r="AKF467" s="5"/>
      <c r="AKG467" s="5"/>
      <c r="AKH467" s="5"/>
      <c r="AKI467" s="5"/>
      <c r="AKJ467" s="5"/>
      <c r="AKK467" s="5"/>
      <c r="AKL467" s="5"/>
      <c r="AKM467" s="5"/>
      <c r="AKN467" s="5"/>
      <c r="AKO467" s="5"/>
      <c r="AKP467" s="5"/>
      <c r="AKQ467" s="5"/>
      <c r="AKR467" s="5"/>
      <c r="AKS467" s="5"/>
      <c r="AKT467" s="5"/>
      <c r="AKU467" s="5"/>
      <c r="AKV467" s="5"/>
      <c r="AKW467" s="5"/>
      <c r="AKX467" s="5"/>
      <c r="AKY467" s="5"/>
      <c r="AKZ467" s="5"/>
      <c r="ALA467" s="5"/>
      <c r="ALB467" s="5"/>
      <c r="ALC467" s="5"/>
      <c r="ALD467" s="5"/>
      <c r="ALE467" s="5"/>
      <c r="ALF467" s="5"/>
      <c r="ALG467" s="5"/>
      <c r="ALH467" s="5"/>
      <c r="ALI467" s="5"/>
      <c r="ALJ467" s="5"/>
      <c r="ALK467" s="5"/>
      <c r="ALL467" s="5"/>
      <c r="ALM467" s="5"/>
      <c r="ALN467" s="5"/>
      <c r="ALO467" s="5"/>
      <c r="ALP467" s="5"/>
      <c r="ALQ467" s="5"/>
      <c r="ALR467" s="5"/>
      <c r="ALS467" s="5"/>
      <c r="ALT467" s="5"/>
      <c r="ALU467" s="5"/>
      <c r="ALV467" s="5"/>
      <c r="ALW467" s="5"/>
      <c r="ALX467" s="5"/>
      <c r="ALY467" s="5"/>
      <c r="ALZ467" s="5"/>
      <c r="AMA467" s="5"/>
      <c r="AMB467" s="5"/>
      <c r="AMC467" s="5"/>
      <c r="AMD467" s="5"/>
      <c r="AME467" s="5"/>
      <c r="AMF467" s="5"/>
      <c r="AMG467" s="5"/>
      <c r="AMH467" s="5"/>
      <c r="AMI467" s="5"/>
      <c r="AMJ467" s="5"/>
      <c r="AMK467" s="5"/>
      <c r="AML467" s="5"/>
      <c r="AMM467" s="5"/>
      <c r="AMN467" s="5"/>
      <c r="AMO467" s="5"/>
      <c r="AMP467" s="5"/>
      <c r="AMQ467" s="5"/>
      <c r="AMR467" s="5"/>
      <c r="AMS467" s="5"/>
      <c r="AMT467" s="5"/>
      <c r="AMU467" s="5"/>
      <c r="AMV467" s="5"/>
      <c r="AMW467" s="5"/>
      <c r="AMX467" s="5"/>
      <c r="AMY467" s="5"/>
      <c r="AMZ467" s="5"/>
      <c r="ANA467" s="5"/>
      <c r="ANB467" s="5"/>
      <c r="ANC467" s="5"/>
      <c r="AND467" s="5"/>
      <c r="ANE467" s="5"/>
      <c r="ANF467" s="5"/>
      <c r="ANG467" s="5"/>
      <c r="ANH467" s="5"/>
      <c r="ANI467" s="5"/>
      <c r="ANJ467" s="5"/>
      <c r="ANK467" s="5"/>
      <c r="ANL467" s="5"/>
      <c r="ANM467" s="5"/>
      <c r="ANN467" s="5"/>
      <c r="ANO467" s="5"/>
      <c r="ANP467" s="5"/>
      <c r="ANQ467" s="5"/>
      <c r="ANR467" s="5"/>
      <c r="ANS467" s="5"/>
      <c r="ANT467" s="5"/>
      <c r="ANU467" s="5"/>
      <c r="ANV467" s="5"/>
      <c r="ANW467" s="5"/>
      <c r="ANX467" s="5"/>
      <c r="ANY467" s="5"/>
      <c r="ANZ467" s="5"/>
      <c r="AOA467" s="5"/>
      <c r="AOB467" s="5"/>
      <c r="AOC467" s="5"/>
      <c r="AOD467" s="5"/>
      <c r="AOE467" s="5"/>
      <c r="AOF467" s="5"/>
      <c r="AOG467" s="5"/>
      <c r="AOH467" s="5"/>
      <c r="AOI467" s="5"/>
      <c r="AOJ467" s="5"/>
      <c r="AOK467" s="5"/>
      <c r="AOL467" s="5"/>
      <c r="AOM467" s="5"/>
      <c r="AON467" s="5"/>
      <c r="AOO467" s="5"/>
      <c r="AOP467" s="5"/>
      <c r="AOQ467" s="5"/>
      <c r="AOR467" s="5"/>
      <c r="AOS467" s="5"/>
      <c r="AOT467" s="5"/>
      <c r="AOU467" s="5"/>
      <c r="AOV467" s="5"/>
      <c r="AOW467" s="5"/>
      <c r="AOX467" s="5"/>
      <c r="AOY467" s="5"/>
      <c r="AOZ467" s="5"/>
      <c r="APA467" s="5"/>
      <c r="APB467" s="5"/>
      <c r="APC467" s="5"/>
      <c r="APD467" s="5"/>
      <c r="APE467" s="5"/>
      <c r="APF467" s="5"/>
      <c r="APG467" s="5"/>
      <c r="APH467" s="5"/>
      <c r="API467" s="5"/>
      <c r="APJ467" s="5"/>
      <c r="APK467" s="5"/>
      <c r="APL467" s="5"/>
      <c r="APM467" s="5"/>
      <c r="APN467" s="5"/>
      <c r="APO467" s="5"/>
      <c r="APP467" s="5"/>
      <c r="APQ467" s="5"/>
      <c r="APR467" s="5"/>
      <c r="APS467" s="5"/>
      <c r="APT467" s="5"/>
      <c r="APU467" s="5"/>
      <c r="APV467" s="5"/>
      <c r="APW467" s="5"/>
      <c r="APX467" s="5"/>
      <c r="APY467" s="5"/>
      <c r="APZ467" s="5"/>
      <c r="AQA467" s="5"/>
      <c r="AQB467" s="5"/>
      <c r="AQC467" s="5"/>
      <c r="AQD467" s="5"/>
      <c r="AQE467" s="5"/>
      <c r="AQF467" s="5"/>
      <c r="AQG467" s="5"/>
      <c r="AQH467" s="5"/>
      <c r="AQI467" s="5"/>
      <c r="AQJ467" s="5"/>
      <c r="AQK467" s="5"/>
      <c r="AQL467" s="5"/>
      <c r="AQM467" s="5"/>
      <c r="AQN467" s="5"/>
      <c r="AQO467" s="5"/>
      <c r="AQP467" s="5"/>
      <c r="AQQ467" s="5"/>
      <c r="AQR467" s="5"/>
      <c r="AQS467" s="5"/>
      <c r="AQT467" s="5"/>
      <c r="AQU467" s="5"/>
      <c r="AQV467" s="5"/>
      <c r="AQW467" s="5"/>
      <c r="AQX467" s="5"/>
      <c r="AQY467" s="5"/>
      <c r="AQZ467" s="5"/>
      <c r="ARA467" s="5"/>
      <c r="ARB467" s="5"/>
      <c r="ARC467" s="5"/>
      <c r="ARD467" s="5"/>
      <c r="ARE467" s="5"/>
      <c r="ARF467" s="5"/>
      <c r="ARG467" s="5"/>
      <c r="ARH467" s="5"/>
      <c r="ARI467" s="5"/>
      <c r="ARJ467" s="5"/>
      <c r="ARK467" s="5"/>
      <c r="ARL467" s="5"/>
      <c r="ARM467" s="5"/>
      <c r="ARN467" s="5"/>
      <c r="ARO467" s="5"/>
      <c r="ARP467" s="5"/>
      <c r="ARQ467" s="5"/>
      <c r="ARR467" s="5"/>
      <c r="ARS467" s="5"/>
      <c r="ART467" s="5"/>
      <c r="ARU467" s="5"/>
      <c r="ARV467" s="5"/>
      <c r="ARW467" s="5"/>
      <c r="ARX467" s="5"/>
      <c r="ARY467" s="5"/>
      <c r="ARZ467" s="5"/>
      <c r="ASA467" s="5"/>
      <c r="ASB467" s="5"/>
      <c r="ASC467" s="5"/>
      <c r="ASD467" s="5"/>
      <c r="ASE467" s="5"/>
      <c r="ASF467" s="5"/>
      <c r="ASG467" s="5"/>
      <c r="ASH467" s="5"/>
      <c r="ASI467" s="5"/>
      <c r="ASJ467" s="5"/>
      <c r="ASK467" s="5"/>
      <c r="ASL467" s="5"/>
      <c r="ASM467" s="5"/>
      <c r="ASN467" s="5"/>
      <c r="ASO467" s="5"/>
      <c r="ASP467" s="5"/>
      <c r="ASQ467" s="5"/>
      <c r="ASR467" s="5"/>
      <c r="ASS467" s="5"/>
      <c r="AST467" s="5"/>
      <c r="ASU467" s="5"/>
      <c r="ASV467" s="5"/>
      <c r="ASW467" s="5"/>
      <c r="ASX467" s="5"/>
      <c r="ASY467" s="5"/>
      <c r="ASZ467" s="5"/>
      <c r="ATA467" s="5"/>
      <c r="ATB467" s="5"/>
      <c r="ATC467" s="5"/>
      <c r="ATD467" s="5"/>
      <c r="ATE467" s="5"/>
      <c r="ATF467" s="5"/>
      <c r="ATG467" s="5"/>
      <c r="ATH467" s="5"/>
      <c r="ATI467" s="5"/>
      <c r="ATJ467" s="5"/>
      <c r="ATK467" s="5"/>
      <c r="ATL467" s="5"/>
      <c r="ATM467" s="5"/>
      <c r="ATN467" s="5"/>
      <c r="ATO467" s="5"/>
      <c r="ATP467" s="5"/>
      <c r="ATQ467" s="5"/>
      <c r="ATR467" s="5"/>
      <c r="ATS467" s="5"/>
      <c r="ATT467" s="5"/>
      <c r="ATU467" s="5"/>
      <c r="ATV467" s="5"/>
      <c r="ATW467" s="5"/>
      <c r="ATX467" s="5"/>
      <c r="ATY467" s="5"/>
      <c r="ATZ467" s="5"/>
      <c r="AUA467" s="5"/>
      <c r="AUB467" s="5"/>
      <c r="AUC467" s="5"/>
      <c r="AUD467" s="5"/>
      <c r="AUE467" s="5"/>
      <c r="AUF467" s="5"/>
      <c r="AUG467" s="5"/>
      <c r="AUH467" s="5"/>
      <c r="AUI467" s="5"/>
      <c r="AUJ467" s="5"/>
      <c r="AUK467" s="5"/>
      <c r="AUL467" s="5"/>
      <c r="AUM467" s="5"/>
      <c r="AUN467" s="5"/>
      <c r="AUO467" s="5"/>
      <c r="AUP467" s="5"/>
      <c r="AUQ467" s="5"/>
      <c r="AUR467" s="5"/>
      <c r="AUS467" s="5"/>
      <c r="AUT467" s="5"/>
      <c r="AUU467" s="5"/>
      <c r="AUV467" s="5"/>
      <c r="AUW467" s="5"/>
      <c r="AUX467" s="5"/>
      <c r="AUY467" s="5"/>
      <c r="AUZ467" s="5"/>
      <c r="AVA467" s="5"/>
      <c r="AVB467" s="5"/>
      <c r="AVC467" s="5"/>
      <c r="AVD467" s="5"/>
      <c r="AVE467" s="5"/>
      <c r="AVF467" s="5"/>
      <c r="AVG467" s="5"/>
      <c r="AVH467" s="5"/>
      <c r="AVI467" s="5"/>
      <c r="AVJ467" s="5"/>
      <c r="AVK467" s="5"/>
      <c r="AVL467" s="5"/>
      <c r="AVM467" s="5"/>
      <c r="AVN467" s="5"/>
      <c r="AVO467" s="5"/>
      <c r="AVP467" s="5"/>
      <c r="AVQ467" s="5"/>
      <c r="AVR467" s="5"/>
      <c r="AVS467" s="5"/>
      <c r="AVT467" s="5"/>
      <c r="AVU467" s="5"/>
      <c r="AVV467" s="5"/>
      <c r="AVW467" s="5"/>
      <c r="AVX467" s="5"/>
      <c r="AVY467" s="5"/>
      <c r="AVZ467" s="5"/>
      <c r="AWA467" s="5"/>
      <c r="AWB467" s="5"/>
      <c r="AWC467" s="5"/>
      <c r="AWD467" s="5"/>
      <c r="AWE467" s="5"/>
      <c r="AWF467" s="5"/>
      <c r="AWG467" s="5"/>
      <c r="AWH467" s="5"/>
      <c r="AWI467" s="5"/>
      <c r="AWJ467" s="5"/>
      <c r="AWK467" s="5"/>
      <c r="AWL467" s="5"/>
      <c r="AWM467" s="5"/>
      <c r="AWN467" s="5"/>
      <c r="AWO467" s="5"/>
      <c r="AWP467" s="5"/>
      <c r="AWQ467" s="5"/>
      <c r="AWR467" s="5"/>
      <c r="AWS467" s="5"/>
      <c r="AWT467" s="5"/>
      <c r="AWU467" s="5"/>
      <c r="AWV467" s="5"/>
      <c r="AWW467" s="5"/>
      <c r="AWX467" s="5"/>
      <c r="AWY467" s="5"/>
      <c r="AWZ467" s="5"/>
      <c r="AXA467" s="5"/>
      <c r="AXB467" s="5"/>
      <c r="AXC467" s="5"/>
      <c r="AXD467" s="5"/>
      <c r="AXE467" s="5"/>
      <c r="AXF467" s="5"/>
      <c r="AXG467" s="5"/>
      <c r="AXH467" s="5"/>
      <c r="AXI467" s="5"/>
      <c r="AXJ467" s="5"/>
      <c r="AXK467" s="5"/>
      <c r="AXL467" s="5"/>
      <c r="AXM467" s="5"/>
      <c r="AXN467" s="5"/>
      <c r="AXO467" s="5"/>
      <c r="AXP467" s="5"/>
      <c r="AXQ467" s="5"/>
      <c r="AXR467" s="5"/>
      <c r="AXS467" s="5"/>
      <c r="AXT467" s="5"/>
      <c r="AXU467" s="5"/>
      <c r="AXV467" s="5"/>
      <c r="AXW467" s="5"/>
      <c r="AXX467" s="5"/>
      <c r="AXY467" s="5"/>
      <c r="AXZ467" s="5"/>
      <c r="AYA467" s="5"/>
      <c r="AYB467" s="5"/>
      <c r="AYC467" s="5"/>
      <c r="AYD467" s="5"/>
      <c r="AYE467" s="5"/>
      <c r="AYF467" s="5"/>
      <c r="AYG467" s="5"/>
      <c r="AYH467" s="5"/>
      <c r="AYI467" s="5"/>
      <c r="AYJ467" s="5"/>
      <c r="AYK467" s="5"/>
      <c r="AYL467" s="5"/>
      <c r="AYM467" s="5"/>
      <c r="AYN467" s="5"/>
      <c r="AYO467" s="5"/>
      <c r="AYP467" s="5"/>
      <c r="AYQ467" s="5"/>
      <c r="AYR467" s="5"/>
      <c r="AYS467" s="5"/>
      <c r="AYT467" s="5"/>
      <c r="AYU467" s="5"/>
      <c r="AYV467" s="5"/>
      <c r="AYW467" s="5"/>
      <c r="AYX467" s="5"/>
      <c r="AYY467" s="5"/>
      <c r="AYZ467" s="5"/>
      <c r="AZA467" s="5"/>
      <c r="AZB467" s="5"/>
      <c r="AZC467" s="5"/>
      <c r="AZD467" s="5"/>
      <c r="AZE467" s="5"/>
      <c r="AZF467" s="5"/>
      <c r="AZG467" s="5"/>
      <c r="AZH467" s="5"/>
      <c r="AZI467" s="5"/>
      <c r="AZJ467" s="5"/>
      <c r="AZK467" s="5"/>
      <c r="AZL467" s="5"/>
      <c r="AZM467" s="5"/>
      <c r="AZN467" s="5"/>
      <c r="AZO467" s="5"/>
      <c r="AZP467" s="5"/>
      <c r="AZQ467" s="5"/>
      <c r="AZR467" s="5"/>
      <c r="AZS467" s="5"/>
      <c r="AZT467" s="5"/>
      <c r="AZU467" s="5"/>
      <c r="AZV467" s="5"/>
      <c r="AZW467" s="5"/>
      <c r="AZX467" s="5"/>
      <c r="AZY467" s="5"/>
      <c r="AZZ467" s="5"/>
      <c r="BAA467" s="5"/>
      <c r="BAB467" s="5"/>
      <c r="BAC467" s="5"/>
      <c r="BAD467" s="5"/>
      <c r="BAE467" s="5"/>
      <c r="BAF467" s="5"/>
      <c r="BAG467" s="5"/>
      <c r="BAH467" s="5"/>
      <c r="BAI467" s="5"/>
      <c r="BAJ467" s="5"/>
      <c r="BAK467" s="5"/>
      <c r="BAL467" s="5"/>
      <c r="BAM467" s="5"/>
      <c r="BAN467" s="5"/>
      <c r="BAO467" s="5"/>
      <c r="BAP467" s="5"/>
      <c r="BAQ467" s="5"/>
      <c r="BAR467" s="5"/>
      <c r="BAS467" s="5"/>
      <c r="BAT467" s="5"/>
      <c r="BAU467" s="5"/>
      <c r="BAV467" s="5"/>
      <c r="BAW467" s="5"/>
      <c r="BAX467" s="5"/>
      <c r="BAY467" s="5"/>
      <c r="BAZ467" s="5"/>
      <c r="BBA467" s="5"/>
      <c r="BBB467" s="5"/>
      <c r="BBC467" s="5"/>
      <c r="BBD467" s="5"/>
      <c r="BBE467" s="5"/>
      <c r="BBF467" s="5"/>
      <c r="BBG467" s="5"/>
      <c r="BBH467" s="5"/>
      <c r="BBI467" s="5"/>
      <c r="BBJ467" s="5"/>
      <c r="BBK467" s="5"/>
      <c r="BBL467" s="5"/>
      <c r="BBM467" s="5"/>
      <c r="BBN467" s="5"/>
      <c r="BBO467" s="5"/>
      <c r="BBP467" s="5"/>
      <c r="BBQ467" s="5"/>
      <c r="BBR467" s="5"/>
      <c r="BBS467" s="5"/>
      <c r="BBT467" s="5"/>
      <c r="BBU467" s="5"/>
      <c r="BBV467" s="5"/>
      <c r="BBW467" s="5"/>
      <c r="BBX467" s="5"/>
      <c r="BBY467" s="5"/>
      <c r="BBZ467" s="5"/>
      <c r="BCA467" s="5"/>
      <c r="BCB467" s="5"/>
      <c r="BCC467" s="5"/>
      <c r="BCD467" s="5"/>
      <c r="BCE467" s="5"/>
      <c r="BCF467" s="5"/>
      <c r="BCG467" s="5"/>
      <c r="BCH467" s="5"/>
      <c r="BCI467" s="5"/>
      <c r="BCJ467" s="5"/>
      <c r="BCK467" s="5"/>
      <c r="BCL467" s="5"/>
      <c r="BCM467" s="5"/>
      <c r="BCN467" s="5"/>
      <c r="BCO467" s="5"/>
      <c r="BCP467" s="5"/>
      <c r="BCQ467" s="5"/>
      <c r="BCR467" s="5"/>
      <c r="BCS467" s="5"/>
      <c r="BCT467" s="5"/>
      <c r="BCU467" s="5"/>
      <c r="BCV467" s="5"/>
      <c r="BCW467" s="5"/>
      <c r="BCX467" s="5"/>
      <c r="BCY467" s="5"/>
      <c r="BCZ467" s="5"/>
      <c r="BDA467" s="5"/>
      <c r="BDB467" s="5"/>
      <c r="BDC467" s="5"/>
      <c r="BDD467" s="5"/>
      <c r="BDE467" s="5"/>
      <c r="BDF467" s="5"/>
      <c r="BDG467" s="5"/>
      <c r="BDH467" s="5"/>
      <c r="BDI467" s="5"/>
      <c r="BDJ467" s="5"/>
      <c r="BDK467" s="5"/>
      <c r="BDL467" s="5"/>
      <c r="BDM467" s="5"/>
      <c r="BDN467" s="5"/>
      <c r="BDO467" s="5"/>
      <c r="BDP467" s="5"/>
      <c r="BDQ467" s="5"/>
      <c r="BDR467" s="5"/>
      <c r="BDS467" s="5"/>
      <c r="BDT467" s="5"/>
      <c r="BDU467" s="5"/>
      <c r="BDV467" s="5"/>
      <c r="BDW467" s="5"/>
      <c r="BDX467" s="5"/>
      <c r="BDY467" s="5"/>
      <c r="BDZ467" s="5"/>
      <c r="BEA467" s="5"/>
      <c r="BEB467" s="5"/>
      <c r="BEC467" s="5"/>
      <c r="BED467" s="5"/>
      <c r="BEE467" s="5"/>
      <c r="BEF467" s="5"/>
      <c r="BEG467" s="5"/>
      <c r="BEH467" s="5"/>
      <c r="BEI467" s="5"/>
      <c r="BEJ467" s="5"/>
      <c r="BEK467" s="5"/>
      <c r="BEL467" s="5"/>
      <c r="BEM467" s="5"/>
      <c r="BEN467" s="5"/>
      <c r="BEO467" s="5"/>
      <c r="BEP467" s="5"/>
      <c r="BEQ467" s="5"/>
      <c r="BER467" s="5"/>
      <c r="BES467" s="5"/>
      <c r="BET467" s="5"/>
      <c r="BEU467" s="5"/>
      <c r="BEV467" s="5"/>
      <c r="BEW467" s="5"/>
      <c r="BEX467" s="5"/>
      <c r="BEY467" s="5"/>
      <c r="BEZ467" s="5"/>
      <c r="BFA467" s="5"/>
      <c r="BFB467" s="5"/>
      <c r="BFC467" s="5"/>
      <c r="BFD467" s="5"/>
      <c r="BFE467" s="5"/>
      <c r="BFF467" s="5"/>
      <c r="BFG467" s="5"/>
      <c r="BFH467" s="5"/>
      <c r="BFI467" s="5"/>
      <c r="BFJ467" s="5"/>
      <c r="BFK467" s="5"/>
      <c r="BFL467" s="5"/>
      <c r="BFM467" s="5"/>
      <c r="BFN467" s="5"/>
      <c r="BFO467" s="5"/>
      <c r="BFP467" s="5"/>
      <c r="BFQ467" s="5"/>
      <c r="BFR467" s="5"/>
      <c r="BFS467" s="5"/>
      <c r="BFT467" s="5"/>
      <c r="BFU467" s="5"/>
      <c r="BFV467" s="5"/>
      <c r="BFW467" s="5"/>
      <c r="BFX467" s="5"/>
      <c r="BFY467" s="5"/>
      <c r="BFZ467" s="5"/>
      <c r="BGA467" s="5"/>
      <c r="BGB467" s="5"/>
      <c r="BGC467" s="5"/>
      <c r="BGD467" s="5"/>
      <c r="BGE467" s="5"/>
      <c r="BGF467" s="5"/>
      <c r="BGG467" s="5"/>
      <c r="BGH467" s="5"/>
      <c r="BGI467" s="5"/>
      <c r="BGJ467" s="5"/>
      <c r="BGK467" s="5"/>
      <c r="BGL467" s="5"/>
      <c r="BGM467" s="5"/>
      <c r="BGN467" s="5"/>
      <c r="BGO467" s="5"/>
      <c r="BGP467" s="5"/>
      <c r="BGQ467" s="5"/>
      <c r="BGR467" s="5"/>
      <c r="BGS467" s="5"/>
      <c r="BGT467" s="5"/>
      <c r="BGU467" s="5"/>
      <c r="BGV467" s="5"/>
      <c r="BGW467" s="5"/>
      <c r="BGX467" s="5"/>
      <c r="BGY467" s="5"/>
      <c r="BGZ467" s="5"/>
      <c r="BHA467" s="5"/>
      <c r="BHB467" s="5"/>
      <c r="BHC467" s="5"/>
      <c r="BHD467" s="5"/>
      <c r="BHE467" s="5"/>
      <c r="BHF467" s="5"/>
      <c r="BHG467" s="5"/>
      <c r="BHH467" s="5"/>
      <c r="BHI467" s="5"/>
      <c r="BHJ467" s="5"/>
      <c r="BHK467" s="5"/>
      <c r="BHL467" s="5"/>
      <c r="BHM467" s="5"/>
      <c r="BHN467" s="5"/>
      <c r="BHO467" s="5"/>
      <c r="BHP467" s="5"/>
      <c r="BHQ467" s="5"/>
      <c r="BHR467" s="5"/>
      <c r="BHS467" s="5"/>
      <c r="BHT467" s="5"/>
      <c r="BHU467" s="5"/>
      <c r="BHV467" s="5"/>
      <c r="BHW467" s="5"/>
      <c r="BHX467" s="5"/>
      <c r="BHY467" s="5"/>
      <c r="BHZ467" s="5"/>
      <c r="BIA467" s="5"/>
      <c r="BIB467" s="5"/>
      <c r="BIC467" s="5"/>
      <c r="BID467" s="5"/>
      <c r="BIE467" s="5"/>
      <c r="BIF467" s="5"/>
      <c r="BIG467" s="5"/>
      <c r="BIH467" s="5"/>
      <c r="BII467" s="5"/>
      <c r="BIJ467" s="5"/>
      <c r="BIK467" s="5"/>
      <c r="BIL467" s="5"/>
      <c r="BIM467" s="5"/>
      <c r="BIN467" s="5"/>
      <c r="BIO467" s="5"/>
      <c r="BIP467" s="5"/>
      <c r="BIQ467" s="5"/>
      <c r="BIR467" s="5"/>
      <c r="BIS467" s="5"/>
      <c r="BIT467" s="5"/>
      <c r="BIU467" s="5"/>
      <c r="BIV467" s="5"/>
      <c r="BIW467" s="5"/>
      <c r="BIX467" s="5"/>
      <c r="BIY467" s="5"/>
      <c r="BIZ467" s="5"/>
      <c r="BJA467" s="5"/>
      <c r="BJB467" s="5"/>
      <c r="BJC467" s="5"/>
      <c r="BJD467" s="5"/>
      <c r="BJE467" s="5"/>
      <c r="BJF467" s="5"/>
      <c r="BJG467" s="5"/>
      <c r="BJH467" s="5"/>
      <c r="BJI467" s="5"/>
      <c r="BJJ467" s="5"/>
      <c r="BJK467" s="5"/>
      <c r="BJL467" s="5"/>
      <c r="BJM467" s="5"/>
      <c r="BJN467" s="5"/>
      <c r="BJO467" s="5"/>
      <c r="BJP467" s="5"/>
      <c r="BJQ467" s="5"/>
      <c r="BJR467" s="5"/>
      <c r="BJS467" s="5"/>
      <c r="BJT467" s="5"/>
      <c r="BJU467" s="5"/>
      <c r="BJV467" s="5"/>
      <c r="BJW467" s="5"/>
      <c r="BJX467" s="5"/>
      <c r="BJY467" s="5"/>
      <c r="BJZ467" s="5"/>
      <c r="BKA467" s="5"/>
      <c r="BKB467" s="5"/>
      <c r="BKC467" s="5"/>
      <c r="BKD467" s="5"/>
      <c r="BKE467" s="5"/>
      <c r="BKF467" s="5"/>
      <c r="BKG467" s="5"/>
      <c r="BKH467" s="5"/>
      <c r="BKI467" s="5"/>
      <c r="BKJ467" s="5"/>
      <c r="BKK467" s="5"/>
      <c r="BKL467" s="5"/>
      <c r="BKM467" s="5"/>
      <c r="BKN467" s="5"/>
      <c r="BKO467" s="5"/>
      <c r="BKP467" s="5"/>
      <c r="BKQ467" s="5"/>
      <c r="BKR467" s="5"/>
      <c r="BKS467" s="5"/>
      <c r="BKT467" s="5"/>
      <c r="BKU467" s="5"/>
      <c r="BKV467" s="5"/>
      <c r="BKW467" s="5"/>
      <c r="BKX467" s="5"/>
      <c r="BKY467" s="5"/>
      <c r="BKZ467" s="5"/>
      <c r="BLA467" s="5"/>
      <c r="BLB467" s="5"/>
      <c r="BLC467" s="5"/>
      <c r="BLD467" s="5"/>
      <c r="BLE467" s="5"/>
      <c r="BLF467" s="5"/>
      <c r="BLG467" s="5"/>
      <c r="BLH467" s="5"/>
      <c r="BLI467" s="5"/>
      <c r="BLJ467" s="5"/>
      <c r="BLK467" s="5"/>
      <c r="BLL467" s="5"/>
      <c r="BLM467" s="5"/>
      <c r="BLN467" s="5"/>
      <c r="BLO467" s="5"/>
      <c r="BLP467" s="5"/>
      <c r="BLQ467" s="5"/>
      <c r="BLR467" s="5"/>
      <c r="BLS467" s="5"/>
      <c r="BLT467" s="5"/>
      <c r="BLU467" s="5"/>
      <c r="BLV467" s="5"/>
      <c r="BLW467" s="5"/>
      <c r="BLX467" s="5"/>
      <c r="BLY467" s="5"/>
      <c r="BLZ467" s="5"/>
      <c r="BMA467" s="5"/>
      <c r="BMB467" s="5"/>
      <c r="BMC467" s="5"/>
      <c r="BMD467" s="5"/>
      <c r="BME467" s="5"/>
      <c r="BMF467" s="5"/>
      <c r="BMG467" s="5"/>
      <c r="BMH467" s="5"/>
      <c r="BMI467" s="5"/>
      <c r="BMJ467" s="5"/>
      <c r="BMK467" s="5"/>
      <c r="BML467" s="5"/>
      <c r="BMM467" s="5"/>
      <c r="BMN467" s="5"/>
      <c r="BMO467" s="5"/>
      <c r="BMP467" s="5"/>
      <c r="BMQ467" s="5"/>
      <c r="BMR467" s="5"/>
      <c r="BMS467" s="5"/>
      <c r="BMT467" s="5"/>
      <c r="BMU467" s="5"/>
      <c r="BMV467" s="5"/>
      <c r="BMW467" s="5"/>
      <c r="BMX467" s="5"/>
      <c r="BMY467" s="5"/>
      <c r="BMZ467" s="5"/>
      <c r="BNA467" s="5"/>
      <c r="BNB467" s="5"/>
      <c r="BNC467" s="5"/>
      <c r="BND467" s="5"/>
      <c r="BNE467" s="5"/>
      <c r="BNF467" s="5"/>
      <c r="BNG467" s="5"/>
      <c r="BNH467" s="5"/>
      <c r="BNI467" s="5"/>
      <c r="BNJ467" s="5"/>
      <c r="BNK467" s="5"/>
      <c r="BNL467" s="5"/>
      <c r="BNM467" s="5"/>
      <c r="BNN467" s="5"/>
      <c r="BNO467" s="5"/>
      <c r="BNP467" s="5"/>
      <c r="BNQ467" s="5"/>
      <c r="BNR467" s="5"/>
      <c r="BNS467" s="5"/>
      <c r="BNT467" s="5"/>
      <c r="BNU467" s="5"/>
      <c r="BNV467" s="5"/>
      <c r="BNW467" s="5"/>
      <c r="BNX467" s="5"/>
      <c r="BNY467" s="5"/>
      <c r="BNZ467" s="5"/>
      <c r="BOA467" s="5"/>
      <c r="BOB467" s="5"/>
      <c r="BOC467" s="5"/>
      <c r="BOD467" s="5"/>
      <c r="BOE467" s="5"/>
      <c r="BOF467" s="5"/>
      <c r="BOG467" s="5"/>
      <c r="BOH467" s="5"/>
      <c r="BOI467" s="5"/>
      <c r="BOJ467" s="5"/>
      <c r="BOK467" s="5"/>
      <c r="BOL467" s="5"/>
      <c r="BOM467" s="5"/>
      <c r="BON467" s="5"/>
      <c r="BOO467" s="5"/>
      <c r="BOP467" s="5"/>
      <c r="BOQ467" s="5"/>
      <c r="BOR467" s="5"/>
      <c r="BOS467" s="5"/>
      <c r="BOT467" s="5"/>
      <c r="BOU467" s="5"/>
      <c r="BOV467" s="5"/>
      <c r="BOW467" s="5"/>
      <c r="BOX467" s="5"/>
      <c r="BOY467" s="5"/>
      <c r="BOZ467" s="5"/>
      <c r="BPA467" s="5"/>
      <c r="BPB467" s="5"/>
      <c r="BPC467" s="5"/>
      <c r="BPD467" s="5"/>
      <c r="BPE467" s="5"/>
      <c r="BPF467" s="5"/>
      <c r="BPG467" s="5"/>
      <c r="BPH467" s="5"/>
      <c r="BPI467" s="5"/>
      <c r="BPJ467" s="5"/>
      <c r="BPK467" s="5"/>
      <c r="BPL467" s="5"/>
      <c r="BPM467" s="5"/>
      <c r="BPN467" s="5"/>
      <c r="BPO467" s="5"/>
      <c r="BPP467" s="5"/>
      <c r="BPQ467" s="5"/>
      <c r="BPR467" s="5"/>
      <c r="BPS467" s="5"/>
      <c r="BPT467" s="5"/>
      <c r="BPU467" s="5"/>
      <c r="BPV467" s="5"/>
      <c r="BPW467" s="5"/>
      <c r="BPX467" s="5"/>
      <c r="BPY467" s="5"/>
      <c r="BPZ467" s="5"/>
      <c r="BQA467" s="5"/>
      <c r="BQB467" s="5"/>
      <c r="BQC467" s="5"/>
      <c r="BQD467" s="5"/>
      <c r="BQE467" s="5"/>
      <c r="BQF467" s="5"/>
      <c r="BQG467" s="5"/>
      <c r="BQH467" s="5"/>
      <c r="BQI467" s="5"/>
      <c r="BQJ467" s="5"/>
      <c r="BQK467" s="5"/>
      <c r="BQL467" s="5"/>
      <c r="BQM467" s="5"/>
      <c r="BQN467" s="5"/>
      <c r="BQO467" s="5"/>
      <c r="BQP467" s="5"/>
      <c r="BQQ467" s="5"/>
      <c r="BQR467" s="5"/>
      <c r="BQS467" s="5"/>
      <c r="BQT467" s="5"/>
      <c r="BQU467" s="5"/>
      <c r="BQV467" s="5"/>
      <c r="BQW467" s="5"/>
      <c r="BQX467" s="5"/>
      <c r="BQY467" s="5"/>
      <c r="BQZ467" s="5"/>
      <c r="BRA467" s="5"/>
      <c r="BRB467" s="5"/>
      <c r="BRC467" s="5"/>
      <c r="BRD467" s="5"/>
      <c r="BRE467" s="5"/>
      <c r="BRF467" s="5"/>
      <c r="BRG467" s="5"/>
      <c r="BRH467" s="5"/>
      <c r="BRI467" s="5"/>
      <c r="BRJ467" s="5"/>
      <c r="BRK467" s="5"/>
      <c r="BRL467" s="5"/>
      <c r="BRM467" s="5"/>
      <c r="BRN467" s="5"/>
      <c r="BRO467" s="5"/>
      <c r="BRP467" s="5"/>
      <c r="BRQ467" s="5"/>
      <c r="BRR467" s="5"/>
      <c r="BRS467" s="5"/>
      <c r="BRT467" s="5"/>
      <c r="BRU467" s="5"/>
      <c r="BRV467" s="5"/>
      <c r="BRW467" s="5"/>
      <c r="BRX467" s="5"/>
      <c r="BRY467" s="5"/>
      <c r="BRZ467" s="5"/>
      <c r="BSA467" s="5"/>
      <c r="BSB467" s="5"/>
      <c r="BSC467" s="5"/>
      <c r="BSD467" s="5"/>
      <c r="BSE467" s="5"/>
      <c r="BSF467" s="5"/>
      <c r="BSG467" s="5"/>
      <c r="BSH467" s="5"/>
      <c r="BSI467" s="5"/>
      <c r="BSJ467" s="5"/>
      <c r="BSK467" s="5"/>
      <c r="BSL467" s="5"/>
      <c r="BSM467" s="5"/>
      <c r="BSN467" s="5"/>
      <c r="BSO467" s="5"/>
      <c r="BSP467" s="5"/>
      <c r="BSQ467" s="5"/>
      <c r="BSR467" s="5"/>
      <c r="BSS467" s="5"/>
      <c r="BST467" s="5"/>
      <c r="BSU467" s="5"/>
      <c r="BSV467" s="5"/>
      <c r="BSW467" s="5"/>
      <c r="BSX467" s="5"/>
      <c r="BSY467" s="5"/>
      <c r="BSZ467" s="5"/>
      <c r="BTA467" s="5"/>
      <c r="BTB467" s="5"/>
      <c r="BTC467" s="5"/>
      <c r="BTD467" s="5"/>
      <c r="BTE467" s="5"/>
      <c r="BTF467" s="5"/>
      <c r="BTG467" s="5"/>
      <c r="BTH467" s="5"/>
      <c r="BTI467" s="5"/>
      <c r="BTJ467" s="5"/>
      <c r="BTK467" s="5"/>
      <c r="BTL467" s="5"/>
      <c r="BTM467" s="5"/>
      <c r="BTN467" s="5"/>
      <c r="BTO467" s="5"/>
      <c r="BTP467" s="5"/>
      <c r="BTQ467" s="5"/>
      <c r="BTR467" s="5"/>
      <c r="BTS467" s="5"/>
      <c r="BTT467" s="5"/>
      <c r="BTU467" s="5"/>
      <c r="BTV467" s="5"/>
      <c r="BTW467" s="5"/>
      <c r="BTX467" s="5"/>
      <c r="BTY467" s="5"/>
      <c r="BTZ467" s="5"/>
      <c r="BUA467" s="5"/>
      <c r="BUB467" s="5"/>
      <c r="BUC467" s="5"/>
      <c r="BUD467" s="5"/>
      <c r="BUE467" s="5"/>
      <c r="BUF467" s="5"/>
      <c r="BUG467" s="5"/>
      <c r="BUH467" s="5"/>
      <c r="BUI467" s="5"/>
      <c r="BUJ467" s="5"/>
      <c r="BUK467" s="5"/>
      <c r="BUL467" s="5"/>
      <c r="BUM467" s="5"/>
      <c r="BUN467" s="5"/>
      <c r="BUO467" s="5"/>
      <c r="BUP467" s="5"/>
      <c r="BUQ467" s="5"/>
      <c r="BUR467" s="5"/>
      <c r="BUS467" s="5"/>
      <c r="BUT467" s="5"/>
      <c r="BUU467" s="5"/>
      <c r="BUV467" s="5"/>
      <c r="BUW467" s="5"/>
      <c r="BUX467" s="5"/>
      <c r="BUY467" s="5"/>
      <c r="BUZ467" s="5"/>
      <c r="BVA467" s="5"/>
      <c r="BVB467" s="5"/>
      <c r="BVC467" s="5"/>
      <c r="BVD467" s="5"/>
      <c r="BVE467" s="5"/>
      <c r="BVF467" s="5"/>
      <c r="BVG467" s="5"/>
      <c r="BVH467" s="5"/>
      <c r="BVI467" s="5"/>
      <c r="BVJ467" s="5"/>
      <c r="BVK467" s="5"/>
      <c r="BVL467" s="5"/>
      <c r="BVM467" s="5"/>
      <c r="BVN467" s="5"/>
      <c r="BVO467" s="5"/>
      <c r="BVP467" s="5"/>
      <c r="BVQ467" s="5"/>
      <c r="BVR467" s="5"/>
      <c r="BVS467" s="5"/>
      <c r="BVT467" s="5"/>
      <c r="BVU467" s="5"/>
      <c r="BVV467" s="5"/>
      <c r="BVW467" s="5"/>
      <c r="BVX467" s="5"/>
      <c r="BVY467" s="5"/>
      <c r="BVZ467" s="5"/>
      <c r="BWA467" s="5"/>
      <c r="BWB467" s="5"/>
      <c r="BWC467" s="5"/>
      <c r="BWD467" s="5"/>
      <c r="BWE467" s="5"/>
      <c r="BWF467" s="5"/>
      <c r="BWG467" s="5"/>
      <c r="BWH467" s="5"/>
      <c r="BWI467" s="5"/>
      <c r="BWJ467" s="5"/>
      <c r="BWK467" s="5"/>
      <c r="BWL467" s="5"/>
      <c r="BWM467" s="5"/>
      <c r="BWN467" s="5"/>
      <c r="BWO467" s="5"/>
      <c r="BWP467" s="5"/>
      <c r="BWQ467" s="5"/>
      <c r="BWR467" s="5"/>
      <c r="BWS467" s="5"/>
      <c r="BWT467" s="5"/>
      <c r="BWU467" s="5"/>
      <c r="BWV467" s="5"/>
      <c r="BWW467" s="5"/>
      <c r="BWX467" s="5"/>
      <c r="BWY467" s="5"/>
      <c r="BWZ467" s="5"/>
      <c r="BXA467" s="5"/>
      <c r="BXB467" s="5"/>
      <c r="BXC467" s="5"/>
      <c r="BXD467" s="5"/>
      <c r="BXE467" s="5"/>
      <c r="BXF467" s="5"/>
      <c r="BXG467" s="5"/>
      <c r="BXH467" s="5"/>
      <c r="BXI467" s="5"/>
      <c r="BXJ467" s="5"/>
      <c r="BXK467" s="5"/>
      <c r="BXL467" s="5"/>
      <c r="BXM467" s="5"/>
      <c r="BXN467" s="5"/>
      <c r="BXO467" s="5"/>
      <c r="BXP467" s="5"/>
      <c r="BXQ467" s="5"/>
      <c r="BXR467" s="5"/>
      <c r="BXS467" s="5"/>
      <c r="BXT467" s="5"/>
      <c r="BXU467" s="5"/>
      <c r="BXV467" s="5"/>
      <c r="BXW467" s="5"/>
      <c r="BXX467" s="5"/>
      <c r="BXY467" s="5"/>
      <c r="BXZ467" s="5"/>
      <c r="BYA467" s="5"/>
      <c r="BYB467" s="5"/>
      <c r="BYC467" s="5"/>
      <c r="BYD467" s="5"/>
      <c r="BYE467" s="5"/>
      <c r="BYF467" s="5"/>
      <c r="BYG467" s="5"/>
      <c r="BYH467" s="5"/>
      <c r="BYI467" s="5"/>
      <c r="BYJ467" s="5"/>
      <c r="BYK467" s="5"/>
      <c r="BYL467" s="5"/>
      <c r="BYM467" s="5"/>
      <c r="BYN467" s="5"/>
      <c r="BYO467" s="5"/>
      <c r="BYP467" s="5"/>
      <c r="BYQ467" s="5"/>
      <c r="BYR467" s="5"/>
      <c r="BYS467" s="5"/>
      <c r="BYT467" s="5"/>
      <c r="BYU467" s="5"/>
      <c r="BYV467" s="5"/>
      <c r="BYW467" s="5"/>
      <c r="BYX467" s="5"/>
      <c r="BYY467" s="5"/>
      <c r="BYZ467" s="5"/>
      <c r="BZA467" s="5"/>
      <c r="BZB467" s="5"/>
      <c r="BZC467" s="5"/>
      <c r="BZD467" s="5"/>
      <c r="BZE467" s="5"/>
      <c r="BZF467" s="5"/>
      <c r="BZG467" s="5"/>
      <c r="BZH467" s="5"/>
      <c r="BZI467" s="5"/>
      <c r="BZJ467" s="5"/>
      <c r="BZK467" s="5"/>
      <c r="BZL467" s="5"/>
      <c r="BZM467" s="5"/>
      <c r="BZN467" s="5"/>
      <c r="BZO467" s="5"/>
      <c r="BZP467" s="5"/>
      <c r="BZQ467" s="5"/>
      <c r="BZR467" s="5"/>
      <c r="BZS467" s="5"/>
      <c r="BZT467" s="5"/>
      <c r="BZU467" s="5"/>
      <c r="BZV467" s="5"/>
      <c r="BZW467" s="5"/>
      <c r="BZX467" s="5"/>
      <c r="BZY467" s="5"/>
      <c r="BZZ467" s="5"/>
      <c r="CAA467" s="5"/>
      <c r="CAB467" s="5"/>
      <c r="CAC467" s="5"/>
      <c r="CAD467" s="5"/>
      <c r="CAE467" s="5"/>
      <c r="CAF467" s="5"/>
      <c r="CAG467" s="5"/>
      <c r="CAH467" s="5"/>
      <c r="CAI467" s="5"/>
      <c r="CAJ467" s="5"/>
      <c r="CAK467" s="5"/>
      <c r="CAL467" s="5"/>
      <c r="CAM467" s="5"/>
      <c r="CAN467" s="5"/>
      <c r="CAO467" s="5"/>
      <c r="CAP467" s="5"/>
      <c r="CAQ467" s="5"/>
      <c r="CAR467" s="5"/>
      <c r="CAS467" s="5"/>
      <c r="CAT467" s="5"/>
      <c r="CAU467" s="5"/>
      <c r="CAV467" s="5"/>
      <c r="CAW467" s="5"/>
      <c r="CAX467" s="5"/>
      <c r="CAY467" s="5"/>
      <c r="CAZ467" s="5"/>
      <c r="CBA467" s="5"/>
      <c r="CBB467" s="5"/>
      <c r="CBC467" s="5"/>
      <c r="CBD467" s="5"/>
      <c r="CBE467" s="5"/>
      <c r="CBF467" s="5"/>
      <c r="CBG467" s="5"/>
      <c r="CBH467" s="5"/>
      <c r="CBI467" s="5"/>
      <c r="CBJ467" s="5"/>
      <c r="CBK467" s="5"/>
      <c r="CBL467" s="5"/>
      <c r="CBM467" s="5"/>
      <c r="CBN467" s="5"/>
      <c r="CBO467" s="5"/>
      <c r="CBP467" s="5"/>
      <c r="CBQ467" s="5"/>
      <c r="CBR467" s="5"/>
      <c r="CBS467" s="5"/>
      <c r="CBT467" s="5"/>
      <c r="CBU467" s="5"/>
      <c r="CBV467" s="5"/>
      <c r="CBW467" s="5"/>
      <c r="CBX467" s="5"/>
      <c r="CBY467" s="5"/>
      <c r="CBZ467" s="5"/>
      <c r="CCA467" s="5"/>
      <c r="CCB467" s="5"/>
      <c r="CCC467" s="5"/>
      <c r="CCD467" s="5"/>
      <c r="CCE467" s="5"/>
      <c r="CCF467" s="5"/>
      <c r="CCG467" s="5"/>
      <c r="CCH467" s="5"/>
      <c r="CCI467" s="5"/>
      <c r="CCJ467" s="5"/>
      <c r="CCK467" s="5"/>
      <c r="CCL467" s="5"/>
      <c r="CCM467" s="5"/>
      <c r="CCN467" s="5"/>
      <c r="CCO467" s="5"/>
      <c r="CCP467" s="5"/>
      <c r="CCQ467" s="5"/>
      <c r="CCR467" s="5"/>
      <c r="CCS467" s="5"/>
      <c r="CCT467" s="5"/>
      <c r="CCU467" s="5"/>
      <c r="CCV467" s="5"/>
      <c r="CCW467" s="5"/>
      <c r="CCX467" s="5"/>
      <c r="CCY467" s="5"/>
      <c r="CCZ467" s="5"/>
      <c r="CDA467" s="5"/>
      <c r="CDB467" s="5"/>
      <c r="CDC467" s="5"/>
      <c r="CDD467" s="5"/>
      <c r="CDE467" s="5"/>
      <c r="CDF467" s="5"/>
      <c r="CDG467" s="5"/>
      <c r="CDH467" s="5"/>
      <c r="CDI467" s="5"/>
      <c r="CDJ467" s="5"/>
      <c r="CDK467" s="5"/>
      <c r="CDL467" s="5"/>
      <c r="CDM467" s="5"/>
      <c r="CDN467" s="5"/>
      <c r="CDO467" s="5"/>
      <c r="CDP467" s="5"/>
      <c r="CDQ467" s="5"/>
      <c r="CDR467" s="5"/>
      <c r="CDS467" s="5"/>
      <c r="CDT467" s="5"/>
      <c r="CDU467" s="5"/>
      <c r="CDV467" s="5"/>
      <c r="CDW467" s="5"/>
      <c r="CDX467" s="5"/>
      <c r="CDY467" s="5"/>
      <c r="CDZ467" s="5"/>
      <c r="CEA467" s="5"/>
      <c r="CEB467" s="5"/>
      <c r="CEC467" s="5"/>
      <c r="CED467" s="5"/>
      <c r="CEE467" s="5"/>
      <c r="CEF467" s="5"/>
      <c r="CEG467" s="5"/>
      <c r="CEH467" s="5"/>
      <c r="CEI467" s="5"/>
      <c r="CEJ467" s="5"/>
      <c r="CEK467" s="5"/>
      <c r="CEL467" s="5"/>
      <c r="CEM467" s="5"/>
      <c r="CEN467" s="5"/>
      <c r="CEO467" s="5"/>
      <c r="CEP467" s="5"/>
      <c r="CEQ467" s="5"/>
      <c r="CER467" s="5"/>
      <c r="CES467" s="5"/>
      <c r="CET467" s="5"/>
      <c r="CEU467" s="5"/>
      <c r="CEV467" s="5"/>
      <c r="CEW467" s="5"/>
      <c r="CEX467" s="5"/>
      <c r="CEY467" s="5"/>
      <c r="CEZ467" s="5"/>
      <c r="CFA467" s="5"/>
      <c r="CFB467" s="5"/>
      <c r="CFC467" s="5"/>
      <c r="CFD467" s="5"/>
      <c r="CFE467" s="5"/>
      <c r="CFF467" s="5"/>
      <c r="CFG467" s="5"/>
      <c r="CFH467" s="5"/>
      <c r="CFI467" s="5"/>
      <c r="CFJ467" s="5"/>
      <c r="CFK467" s="5"/>
      <c r="CFL467" s="5"/>
      <c r="CFM467" s="5"/>
      <c r="CFN467" s="5"/>
      <c r="CFO467" s="5"/>
      <c r="CFP467" s="5"/>
      <c r="CFQ467" s="5"/>
      <c r="CFR467" s="5"/>
      <c r="CFS467" s="5"/>
      <c r="CFT467" s="5"/>
      <c r="CFU467" s="5"/>
      <c r="CFV467" s="5"/>
      <c r="CFW467" s="5"/>
      <c r="CFX467" s="5"/>
      <c r="CFY467" s="5"/>
      <c r="CFZ467" s="5"/>
      <c r="CGA467" s="5"/>
      <c r="CGB467" s="5"/>
      <c r="CGC467" s="5"/>
      <c r="CGD467" s="5"/>
      <c r="CGE467" s="5"/>
      <c r="CGF467" s="5"/>
      <c r="CGG467" s="5"/>
      <c r="CGH467" s="5"/>
      <c r="CGI467" s="5"/>
      <c r="CGJ467" s="5"/>
      <c r="CGK467" s="5"/>
      <c r="CGL467" s="5"/>
      <c r="CGM467" s="5"/>
      <c r="CGN467" s="5"/>
      <c r="CGO467" s="5"/>
      <c r="CGP467" s="5"/>
      <c r="CGQ467" s="5"/>
      <c r="CGR467" s="5"/>
      <c r="CGS467" s="5"/>
      <c r="CGT467" s="5"/>
      <c r="CGU467" s="5"/>
      <c r="CGV467" s="5"/>
      <c r="CGW467" s="5"/>
      <c r="CGX467" s="5"/>
      <c r="CGY467" s="5"/>
      <c r="CGZ467" s="5"/>
      <c r="CHA467" s="5"/>
      <c r="CHB467" s="5"/>
      <c r="CHC467" s="5"/>
      <c r="CHD467" s="5"/>
      <c r="CHE467" s="5"/>
      <c r="CHF467" s="5"/>
      <c r="CHG467" s="5"/>
      <c r="CHH467" s="5"/>
      <c r="CHI467" s="5"/>
      <c r="CHJ467" s="5"/>
      <c r="CHK467" s="5"/>
      <c r="CHL467" s="5"/>
      <c r="CHM467" s="5"/>
      <c r="CHN467" s="5"/>
      <c r="CHO467" s="5"/>
      <c r="CHP467" s="5"/>
      <c r="CHQ467" s="5"/>
      <c r="CHR467" s="5"/>
      <c r="CHS467" s="5"/>
      <c r="CHT467" s="5"/>
      <c r="CHU467" s="5"/>
      <c r="CHV467" s="5"/>
      <c r="CHW467" s="5"/>
      <c r="CHX467" s="5"/>
      <c r="CHY467" s="5"/>
      <c r="CHZ467" s="5"/>
      <c r="CIA467" s="5"/>
      <c r="CIB467" s="5"/>
      <c r="CIC467" s="5"/>
      <c r="CID467" s="5"/>
      <c r="CIE467" s="5"/>
      <c r="CIF467" s="5"/>
      <c r="CIG467" s="5"/>
      <c r="CIH467" s="5"/>
      <c r="CII467" s="5"/>
      <c r="CIJ467" s="5"/>
      <c r="CIK467" s="5"/>
      <c r="CIL467" s="5"/>
      <c r="CIM467" s="5"/>
      <c r="CIN467" s="5"/>
      <c r="CIO467" s="5"/>
      <c r="CIP467" s="5"/>
      <c r="CIQ467" s="5"/>
      <c r="CIR467" s="5"/>
      <c r="CIS467" s="5"/>
      <c r="CIT467" s="5"/>
      <c r="CIU467" s="5"/>
      <c r="CIV467" s="5"/>
      <c r="CIW467" s="5"/>
      <c r="CIX467" s="5"/>
      <c r="CIY467" s="5"/>
      <c r="CIZ467" s="5"/>
      <c r="CJA467" s="5"/>
      <c r="CJB467" s="5"/>
      <c r="CJC467" s="5"/>
      <c r="CJD467" s="5"/>
      <c r="CJE467" s="5"/>
      <c r="CJF467" s="5"/>
      <c r="CJG467" s="5"/>
      <c r="CJH467" s="5"/>
      <c r="CJI467" s="5"/>
      <c r="CJJ467" s="5"/>
      <c r="CJK467" s="5"/>
      <c r="CJL467" s="5"/>
      <c r="CJM467" s="5"/>
      <c r="CJN467" s="5"/>
      <c r="CJO467" s="5"/>
      <c r="CJP467" s="5"/>
      <c r="CJQ467" s="5"/>
      <c r="CJR467" s="5"/>
      <c r="CJS467" s="5"/>
      <c r="CJT467" s="5"/>
      <c r="CJU467" s="5"/>
      <c r="CJV467" s="5"/>
      <c r="CJW467" s="5"/>
      <c r="CJX467" s="5"/>
      <c r="CJY467" s="5"/>
      <c r="CJZ467" s="5"/>
      <c r="CKA467" s="5"/>
      <c r="CKB467" s="5"/>
      <c r="CKC467" s="5"/>
      <c r="CKD467" s="5"/>
      <c r="CKE467" s="5"/>
      <c r="CKF467" s="5"/>
      <c r="CKG467" s="5"/>
      <c r="CKH467" s="5"/>
      <c r="CKI467" s="5"/>
      <c r="CKJ467" s="5"/>
      <c r="CKK467" s="5"/>
      <c r="CKL467" s="5"/>
      <c r="CKM467" s="5"/>
      <c r="CKN467" s="5"/>
      <c r="CKO467" s="5"/>
      <c r="CKP467" s="5"/>
      <c r="CKQ467" s="5"/>
      <c r="CKR467" s="5"/>
      <c r="CKS467" s="5"/>
      <c r="CKT467" s="5"/>
      <c r="CKU467" s="5"/>
      <c r="CKV467" s="5"/>
      <c r="CKW467" s="5"/>
      <c r="CKX467" s="5"/>
      <c r="CKY467" s="5"/>
      <c r="CKZ467" s="5"/>
      <c r="CLA467" s="5"/>
      <c r="CLB467" s="5"/>
      <c r="CLC467" s="5"/>
      <c r="CLD467" s="5"/>
      <c r="CLE467" s="5"/>
      <c r="CLF467" s="5"/>
      <c r="CLG467" s="5"/>
      <c r="CLH467" s="5"/>
      <c r="CLI467" s="5"/>
      <c r="CLJ467" s="5"/>
      <c r="CLK467" s="5"/>
      <c r="CLL467" s="5"/>
      <c r="CLM467" s="5"/>
      <c r="CLN467" s="5"/>
      <c r="CLO467" s="5"/>
      <c r="CLP467" s="5"/>
      <c r="CLQ467" s="5"/>
      <c r="CLR467" s="5"/>
      <c r="CLS467" s="5"/>
      <c r="CLT467" s="5"/>
      <c r="CLU467" s="5"/>
      <c r="CLV467" s="5"/>
      <c r="CLW467" s="5"/>
      <c r="CLX467" s="5"/>
      <c r="CLY467" s="5"/>
      <c r="CLZ467" s="5"/>
      <c r="CMA467" s="5"/>
      <c r="CMB467" s="5"/>
      <c r="CMC467" s="5"/>
      <c r="CMD467" s="5"/>
      <c r="CME467" s="5"/>
      <c r="CMF467" s="5"/>
      <c r="CMG467" s="5"/>
      <c r="CMH467" s="5"/>
      <c r="CMI467" s="5"/>
      <c r="CMJ467" s="5"/>
      <c r="CMK467" s="5"/>
      <c r="CML467" s="5"/>
      <c r="CMM467" s="5"/>
      <c r="CMN467" s="5"/>
      <c r="CMO467" s="5"/>
      <c r="CMP467" s="5"/>
      <c r="CMQ467" s="5"/>
      <c r="CMR467" s="5"/>
      <c r="CMS467" s="5"/>
      <c r="CMT467" s="5"/>
      <c r="CMU467" s="5"/>
      <c r="CMV467" s="5"/>
      <c r="CMW467" s="5"/>
      <c r="CMX467" s="5"/>
      <c r="CMY467" s="5"/>
      <c r="CMZ467" s="5"/>
      <c r="CNA467" s="5"/>
      <c r="CNB467" s="5"/>
      <c r="CNC467" s="5"/>
      <c r="CND467" s="5"/>
      <c r="CNE467" s="5"/>
      <c r="CNF467" s="5"/>
      <c r="CNG467" s="5"/>
      <c r="CNH467" s="5"/>
      <c r="CNI467" s="5"/>
      <c r="CNJ467" s="5"/>
      <c r="CNK467" s="5"/>
      <c r="CNL467" s="5"/>
      <c r="CNM467" s="5"/>
      <c r="CNN467" s="5"/>
      <c r="CNO467" s="5"/>
      <c r="CNP467" s="5"/>
      <c r="CNQ467" s="5"/>
      <c r="CNR467" s="5"/>
      <c r="CNS467" s="5"/>
      <c r="CNT467" s="5"/>
      <c r="CNU467" s="5"/>
      <c r="CNV467" s="5"/>
      <c r="CNW467" s="5"/>
      <c r="CNX467" s="5"/>
      <c r="CNY467" s="5"/>
      <c r="CNZ467" s="5"/>
      <c r="COA467" s="5"/>
      <c r="COB467" s="5"/>
      <c r="COC467" s="5"/>
      <c r="COD467" s="5"/>
      <c r="COE467" s="5"/>
      <c r="COF467" s="5"/>
      <c r="COG467" s="5"/>
      <c r="COH467" s="5"/>
      <c r="COI467" s="5"/>
      <c r="COJ467" s="5"/>
      <c r="COK467" s="5"/>
      <c r="COL467" s="5"/>
      <c r="COM467" s="5"/>
      <c r="CON467" s="5"/>
      <c r="COO467" s="5"/>
      <c r="COP467" s="5"/>
      <c r="COQ467" s="5"/>
      <c r="COR467" s="5"/>
      <c r="COS467" s="5"/>
      <c r="COT467" s="5"/>
      <c r="COU467" s="5"/>
      <c r="COV467" s="5"/>
      <c r="COW467" s="5"/>
      <c r="COX467" s="5"/>
      <c r="COY467" s="5"/>
      <c r="COZ467" s="5"/>
      <c r="CPA467" s="5"/>
      <c r="CPB467" s="5"/>
      <c r="CPC467" s="5"/>
      <c r="CPD467" s="5"/>
      <c r="CPE467" s="5"/>
      <c r="CPF467" s="5"/>
      <c r="CPG467" s="5"/>
      <c r="CPH467" s="5"/>
      <c r="CPI467" s="5"/>
      <c r="CPJ467" s="5"/>
      <c r="CPK467" s="5"/>
      <c r="CPL467" s="5"/>
      <c r="CPM467" s="5"/>
      <c r="CPN467" s="5"/>
      <c r="CPO467" s="5"/>
      <c r="CPP467" s="5"/>
      <c r="CPQ467" s="5"/>
      <c r="CPR467" s="5"/>
      <c r="CPS467" s="5"/>
      <c r="CPT467" s="5"/>
      <c r="CPU467" s="5"/>
      <c r="CPV467" s="5"/>
      <c r="CPW467" s="5"/>
      <c r="CPX467" s="5"/>
      <c r="CPY467" s="5"/>
      <c r="CPZ467" s="5"/>
      <c r="CQA467" s="5"/>
      <c r="CQB467" s="5"/>
      <c r="CQC467" s="5"/>
      <c r="CQD467" s="5"/>
      <c r="CQE467" s="5"/>
      <c r="CQF467" s="5"/>
      <c r="CQG467" s="5"/>
      <c r="CQH467" s="5"/>
      <c r="CQI467" s="5"/>
      <c r="CQJ467" s="5"/>
      <c r="CQK467" s="5"/>
      <c r="CQL467" s="5"/>
      <c r="CQM467" s="5"/>
      <c r="CQN467" s="5"/>
      <c r="CQO467" s="5"/>
      <c r="CQP467" s="5"/>
      <c r="CQQ467" s="5"/>
      <c r="CQR467" s="5"/>
      <c r="CQS467" s="5"/>
      <c r="CQT467" s="5"/>
      <c r="CQU467" s="5"/>
      <c r="CQV467" s="5"/>
      <c r="CQW467" s="5"/>
      <c r="CQX467" s="5"/>
      <c r="CQY467" s="5"/>
      <c r="CQZ467" s="5"/>
      <c r="CRA467" s="5"/>
      <c r="CRB467" s="5"/>
      <c r="CRC467" s="5"/>
      <c r="CRD467" s="5"/>
      <c r="CRE467" s="5"/>
      <c r="CRF467" s="5"/>
      <c r="CRG467" s="5"/>
      <c r="CRH467" s="5"/>
      <c r="CRI467" s="5"/>
      <c r="CRJ467" s="5"/>
      <c r="CRK467" s="5"/>
      <c r="CRL467" s="5"/>
      <c r="CRM467" s="5"/>
      <c r="CRN467" s="5"/>
      <c r="CRO467" s="5"/>
      <c r="CRP467" s="5"/>
      <c r="CRQ467" s="5"/>
      <c r="CRR467" s="5"/>
      <c r="CRS467" s="5"/>
      <c r="CRT467" s="5"/>
      <c r="CRU467" s="5"/>
      <c r="CRV467" s="5"/>
      <c r="CRW467" s="5"/>
      <c r="CRX467" s="5"/>
      <c r="CRY467" s="5"/>
      <c r="CRZ467" s="5"/>
      <c r="CSA467" s="5"/>
      <c r="CSB467" s="5"/>
      <c r="CSC467" s="5"/>
      <c r="CSD467" s="5"/>
      <c r="CSE467" s="5"/>
      <c r="CSF467" s="5"/>
      <c r="CSG467" s="5"/>
      <c r="CSH467" s="5"/>
      <c r="CSI467" s="5"/>
      <c r="CSJ467" s="5"/>
      <c r="CSK467" s="5"/>
      <c r="CSL467" s="5"/>
      <c r="CSM467" s="5"/>
      <c r="CSN467" s="5"/>
      <c r="CSO467" s="5"/>
      <c r="CSP467" s="5"/>
      <c r="CSQ467" s="5"/>
      <c r="CSR467" s="5"/>
      <c r="CSS467" s="5"/>
      <c r="CST467" s="5"/>
      <c r="CSU467" s="5"/>
      <c r="CSV467" s="5"/>
      <c r="CSW467" s="5"/>
      <c r="CSX467" s="5"/>
      <c r="CSY467" s="5"/>
      <c r="CSZ467" s="5"/>
      <c r="CTA467" s="5"/>
      <c r="CTB467" s="5"/>
      <c r="CTC467" s="5"/>
      <c r="CTD467" s="5"/>
      <c r="CTE467" s="5"/>
      <c r="CTF467" s="5"/>
      <c r="CTG467" s="5"/>
      <c r="CTH467" s="5"/>
      <c r="CTI467" s="5"/>
      <c r="CTJ467" s="5"/>
      <c r="CTK467" s="5"/>
      <c r="CTL467" s="5"/>
      <c r="CTM467" s="5"/>
      <c r="CTN467" s="5"/>
      <c r="CTO467" s="5"/>
      <c r="CTP467" s="5"/>
      <c r="CTQ467" s="5"/>
      <c r="CTR467" s="5"/>
      <c r="CTS467" s="5"/>
      <c r="CTT467" s="5"/>
      <c r="CTU467" s="5"/>
      <c r="CTV467" s="5"/>
      <c r="CTW467" s="5"/>
      <c r="CTX467" s="5"/>
      <c r="CTY467" s="5"/>
      <c r="CTZ467" s="5"/>
      <c r="CUA467" s="5"/>
      <c r="CUB467" s="5"/>
      <c r="CUC467" s="5"/>
      <c r="CUD467" s="5"/>
      <c r="CUE467" s="5"/>
      <c r="CUF467" s="5"/>
      <c r="CUG467" s="5"/>
      <c r="CUH467" s="5"/>
      <c r="CUI467" s="5"/>
      <c r="CUJ467" s="5"/>
      <c r="CUK467" s="5"/>
      <c r="CUL467" s="5"/>
      <c r="CUM467" s="5"/>
      <c r="CUN467" s="5"/>
      <c r="CUO467" s="5"/>
      <c r="CUP467" s="5"/>
      <c r="CUQ467" s="5"/>
      <c r="CUR467" s="5"/>
      <c r="CUS467" s="5"/>
      <c r="CUT467" s="5"/>
      <c r="CUU467" s="5"/>
      <c r="CUV467" s="5"/>
      <c r="CUW467" s="5"/>
      <c r="CUX467" s="5"/>
      <c r="CUY467" s="5"/>
      <c r="CUZ467" s="5"/>
      <c r="CVA467" s="5"/>
      <c r="CVB467" s="5"/>
      <c r="CVC467" s="5"/>
      <c r="CVD467" s="5"/>
      <c r="CVE467" s="5"/>
      <c r="CVF467" s="5"/>
      <c r="CVG467" s="5"/>
      <c r="CVH467" s="5"/>
      <c r="CVI467" s="5"/>
      <c r="CVJ467" s="5"/>
      <c r="CVK467" s="5"/>
      <c r="CVL467" s="5"/>
      <c r="CVM467" s="5"/>
      <c r="CVN467" s="5"/>
      <c r="CVO467" s="5"/>
      <c r="CVP467" s="5"/>
      <c r="CVQ467" s="5"/>
      <c r="CVR467" s="5"/>
      <c r="CVS467" s="5"/>
      <c r="CVT467" s="5"/>
      <c r="CVU467" s="5"/>
      <c r="CVV467" s="5"/>
      <c r="CVW467" s="5"/>
      <c r="CVX467" s="5"/>
      <c r="CVY467" s="5"/>
      <c r="CVZ467" s="5"/>
      <c r="CWA467" s="5"/>
      <c r="CWB467" s="5"/>
      <c r="CWC467" s="5"/>
      <c r="CWD467" s="5"/>
      <c r="CWE467" s="5"/>
      <c r="CWF467" s="5"/>
      <c r="CWG467" s="5"/>
      <c r="CWH467" s="5"/>
      <c r="CWI467" s="5"/>
      <c r="CWJ467" s="5"/>
      <c r="CWK467" s="5"/>
      <c r="CWL467" s="5"/>
      <c r="CWM467" s="5"/>
      <c r="CWN467" s="5"/>
      <c r="CWO467" s="5"/>
      <c r="CWP467" s="5"/>
      <c r="CWQ467" s="5"/>
      <c r="CWR467" s="5"/>
      <c r="CWS467" s="5"/>
      <c r="CWT467" s="5"/>
      <c r="CWU467" s="5"/>
      <c r="CWV467" s="5"/>
      <c r="CWW467" s="5"/>
      <c r="CWX467" s="5"/>
      <c r="CWY467" s="5"/>
      <c r="CWZ467" s="5"/>
      <c r="CXA467" s="5"/>
      <c r="CXB467" s="5"/>
      <c r="CXC467" s="5"/>
      <c r="CXD467" s="5"/>
      <c r="CXE467" s="5"/>
      <c r="CXF467" s="5"/>
      <c r="CXG467" s="5"/>
      <c r="CXH467" s="5"/>
      <c r="CXI467" s="5"/>
      <c r="CXJ467" s="5"/>
      <c r="CXK467" s="5"/>
      <c r="CXL467" s="5"/>
      <c r="CXM467" s="5"/>
      <c r="CXN467" s="5"/>
      <c r="CXO467" s="5"/>
      <c r="CXP467" s="5"/>
      <c r="CXQ467" s="5"/>
      <c r="CXR467" s="5"/>
      <c r="CXS467" s="5"/>
      <c r="CXT467" s="5"/>
      <c r="CXU467" s="5"/>
      <c r="CXV467" s="5"/>
      <c r="CXW467" s="5"/>
      <c r="CXX467" s="5"/>
      <c r="CXY467" s="5"/>
      <c r="CXZ467" s="5"/>
      <c r="CYA467" s="5"/>
      <c r="CYB467" s="5"/>
      <c r="CYC467" s="5"/>
      <c r="CYD467" s="5"/>
      <c r="CYE467" s="5"/>
      <c r="CYF467" s="5"/>
      <c r="CYG467" s="5"/>
      <c r="CYH467" s="5"/>
      <c r="CYI467" s="5"/>
      <c r="CYJ467" s="5"/>
      <c r="CYK467" s="5"/>
      <c r="CYL467" s="5"/>
      <c r="CYM467" s="5"/>
      <c r="CYN467" s="5"/>
      <c r="CYO467" s="5"/>
      <c r="CYP467" s="5"/>
      <c r="CYQ467" s="5"/>
      <c r="CYR467" s="5"/>
      <c r="CYS467" s="5"/>
      <c r="CYT467" s="5"/>
      <c r="CYU467" s="5"/>
      <c r="CYV467" s="5"/>
      <c r="CYW467" s="5"/>
      <c r="CYX467" s="5"/>
      <c r="CYY467" s="5"/>
      <c r="CYZ467" s="5"/>
      <c r="CZA467" s="5"/>
      <c r="CZB467" s="5"/>
      <c r="CZC467" s="5"/>
      <c r="CZD467" s="5"/>
      <c r="CZE467" s="5"/>
      <c r="CZF467" s="5"/>
      <c r="CZG467" s="5"/>
      <c r="CZH467" s="5"/>
      <c r="CZI467" s="5"/>
      <c r="CZJ467" s="5"/>
      <c r="CZK467" s="5"/>
      <c r="CZL467" s="5"/>
      <c r="CZM467" s="5"/>
      <c r="CZN467" s="5"/>
      <c r="CZO467" s="5"/>
      <c r="CZP467" s="5"/>
      <c r="CZQ467" s="5"/>
      <c r="CZR467" s="5"/>
      <c r="CZS467" s="5"/>
      <c r="CZT467" s="5"/>
      <c r="CZU467" s="5"/>
      <c r="CZV467" s="5"/>
      <c r="CZW467" s="5"/>
      <c r="CZX467" s="5"/>
      <c r="CZY467" s="5"/>
      <c r="CZZ467" s="5"/>
      <c r="DAA467" s="5"/>
      <c r="DAB467" s="5"/>
      <c r="DAC467" s="5"/>
      <c r="DAD467" s="5"/>
      <c r="DAE467" s="5"/>
      <c r="DAF467" s="5"/>
      <c r="DAG467" s="5"/>
      <c r="DAH467" s="5"/>
      <c r="DAI467" s="5"/>
      <c r="DAJ467" s="5"/>
      <c r="DAK467" s="5"/>
      <c r="DAL467" s="5"/>
      <c r="DAM467" s="5"/>
      <c r="DAN467" s="5"/>
      <c r="DAO467" s="5"/>
      <c r="DAP467" s="5"/>
      <c r="DAQ467" s="5"/>
      <c r="DAR467" s="5"/>
      <c r="DAS467" s="5"/>
      <c r="DAT467" s="5"/>
      <c r="DAU467" s="5"/>
      <c r="DAV467" s="5"/>
      <c r="DAW467" s="5"/>
      <c r="DAX467" s="5"/>
      <c r="DAY467" s="5"/>
      <c r="DAZ467" s="5"/>
      <c r="DBA467" s="5"/>
      <c r="DBB467" s="5"/>
      <c r="DBC467" s="5"/>
      <c r="DBD467" s="5"/>
      <c r="DBE467" s="5"/>
      <c r="DBF467" s="5"/>
      <c r="DBG467" s="5"/>
      <c r="DBH467" s="5"/>
      <c r="DBI467" s="5"/>
      <c r="DBJ467" s="5"/>
      <c r="DBK467" s="5"/>
      <c r="DBL467" s="5"/>
      <c r="DBM467" s="5"/>
      <c r="DBN467" s="5"/>
      <c r="DBO467" s="5"/>
      <c r="DBP467" s="5"/>
      <c r="DBQ467" s="5"/>
      <c r="DBR467" s="5"/>
      <c r="DBS467" s="5"/>
      <c r="DBT467" s="5"/>
      <c r="DBU467" s="5"/>
      <c r="DBV467" s="5"/>
      <c r="DBW467" s="5"/>
      <c r="DBX467" s="5"/>
      <c r="DBY467" s="5"/>
      <c r="DBZ467" s="5"/>
      <c r="DCA467" s="5"/>
      <c r="DCB467" s="5"/>
      <c r="DCC467" s="5"/>
      <c r="DCD467" s="5"/>
      <c r="DCE467" s="5"/>
      <c r="DCF467" s="5"/>
      <c r="DCG467" s="5"/>
      <c r="DCH467" s="5"/>
      <c r="DCI467" s="5"/>
      <c r="DCJ467" s="5"/>
      <c r="DCK467" s="5"/>
      <c r="DCL467" s="5"/>
      <c r="DCM467" s="5"/>
      <c r="DCN467" s="5"/>
      <c r="DCO467" s="5"/>
      <c r="DCP467" s="5"/>
      <c r="DCQ467" s="5"/>
      <c r="DCR467" s="5"/>
      <c r="DCS467" s="5"/>
      <c r="DCT467" s="5"/>
      <c r="DCU467" s="5"/>
      <c r="DCV467" s="5"/>
      <c r="DCW467" s="5"/>
      <c r="DCX467" s="5"/>
      <c r="DCY467" s="5"/>
      <c r="DCZ467" s="5"/>
      <c r="DDA467" s="5"/>
      <c r="DDB467" s="5"/>
      <c r="DDC467" s="5"/>
      <c r="DDD467" s="5"/>
      <c r="DDE467" s="5"/>
      <c r="DDF467" s="5"/>
      <c r="DDG467" s="5"/>
      <c r="DDH467" s="5"/>
      <c r="DDI467" s="5"/>
      <c r="DDJ467" s="5"/>
      <c r="DDK467" s="5"/>
      <c r="DDL467" s="5"/>
      <c r="DDM467" s="5"/>
      <c r="DDN467" s="5"/>
      <c r="DDO467" s="5"/>
      <c r="DDP467" s="5"/>
      <c r="DDQ467" s="5"/>
      <c r="DDR467" s="5"/>
      <c r="DDS467" s="5"/>
      <c r="DDT467" s="5"/>
      <c r="DDU467" s="5"/>
      <c r="DDV467" s="5"/>
      <c r="DDW467" s="5"/>
      <c r="DDX467" s="5"/>
      <c r="DDY467" s="5"/>
      <c r="DDZ467" s="5"/>
      <c r="DEA467" s="5"/>
      <c r="DEB467" s="5"/>
      <c r="DEC467" s="5"/>
      <c r="DED467" s="5"/>
      <c r="DEE467" s="5"/>
      <c r="DEF467" s="5"/>
      <c r="DEG467" s="5"/>
      <c r="DEH467" s="5"/>
      <c r="DEI467" s="5"/>
      <c r="DEJ467" s="5"/>
      <c r="DEK467" s="5"/>
      <c r="DEL467" s="5"/>
      <c r="DEM467" s="5"/>
      <c r="DEN467" s="5"/>
      <c r="DEO467" s="5"/>
      <c r="DEP467" s="5"/>
      <c r="DEQ467" s="5"/>
      <c r="DER467" s="5"/>
      <c r="DES467" s="5"/>
      <c r="DET467" s="5"/>
      <c r="DEU467" s="5"/>
      <c r="DEV467" s="5"/>
      <c r="DEW467" s="5"/>
      <c r="DEX467" s="5"/>
      <c r="DEY467" s="5"/>
      <c r="DEZ467" s="5"/>
      <c r="DFA467" s="5"/>
      <c r="DFB467" s="5"/>
      <c r="DFC467" s="5"/>
      <c r="DFD467" s="5"/>
      <c r="DFE467" s="5"/>
      <c r="DFF467" s="5"/>
      <c r="DFG467" s="5"/>
      <c r="DFH467" s="5"/>
      <c r="DFI467" s="5"/>
      <c r="DFJ467" s="5"/>
      <c r="DFK467" s="5"/>
      <c r="DFL467" s="5"/>
      <c r="DFM467" s="5"/>
      <c r="DFN467" s="5"/>
      <c r="DFO467" s="5"/>
      <c r="DFP467" s="5"/>
      <c r="DFQ467" s="5"/>
      <c r="DFR467" s="5"/>
      <c r="DFS467" s="5"/>
      <c r="DFT467" s="5"/>
      <c r="DFU467" s="5"/>
      <c r="DFV467" s="5"/>
      <c r="DFW467" s="5"/>
      <c r="DFX467" s="5"/>
      <c r="DFY467" s="5"/>
      <c r="DFZ467" s="5"/>
      <c r="DGA467" s="5"/>
      <c r="DGB467" s="5"/>
      <c r="DGC467" s="5"/>
      <c r="DGD467" s="5"/>
      <c r="DGE467" s="5"/>
      <c r="DGF467" s="5"/>
      <c r="DGG467" s="5"/>
      <c r="DGH467" s="5"/>
      <c r="DGI467" s="5"/>
      <c r="DGJ467" s="5"/>
      <c r="DGK467" s="5"/>
      <c r="DGL467" s="5"/>
      <c r="DGM467" s="5"/>
      <c r="DGN467" s="5"/>
      <c r="DGO467" s="5"/>
      <c r="DGP467" s="5"/>
      <c r="DGQ467" s="5"/>
      <c r="DGR467" s="5"/>
      <c r="DGS467" s="5"/>
      <c r="DGT467" s="5"/>
      <c r="DGU467" s="5"/>
      <c r="DGV467" s="5"/>
      <c r="DGW467" s="5"/>
      <c r="DGX467" s="5"/>
      <c r="DGY467" s="5"/>
      <c r="DGZ467" s="5"/>
      <c r="DHA467" s="5"/>
      <c r="DHB467" s="5"/>
      <c r="DHC467" s="5"/>
      <c r="DHD467" s="5"/>
      <c r="DHE467" s="5"/>
      <c r="DHF467" s="5"/>
      <c r="DHG467" s="5"/>
      <c r="DHH467" s="5"/>
      <c r="DHI467" s="5"/>
      <c r="DHJ467" s="5"/>
      <c r="DHK467" s="5"/>
      <c r="DHL467" s="5"/>
      <c r="DHM467" s="5"/>
      <c r="DHN467" s="5"/>
      <c r="DHO467" s="5"/>
      <c r="DHP467" s="5"/>
      <c r="DHQ467" s="5"/>
      <c r="DHR467" s="5"/>
      <c r="DHS467" s="5"/>
      <c r="DHT467" s="5"/>
      <c r="DHU467" s="5"/>
      <c r="DHV467" s="5"/>
      <c r="DHW467" s="5"/>
      <c r="DHX467" s="5"/>
      <c r="DHY467" s="5"/>
      <c r="DHZ467" s="5"/>
      <c r="DIA467" s="5"/>
      <c r="DIB467" s="5"/>
      <c r="DIC467" s="5"/>
      <c r="DID467" s="5"/>
      <c r="DIE467" s="5"/>
      <c r="DIF467" s="5"/>
      <c r="DIG467" s="5"/>
      <c r="DIH467" s="5"/>
      <c r="DII467" s="5"/>
      <c r="DIJ467" s="5"/>
      <c r="DIK467" s="5"/>
      <c r="DIL467" s="5"/>
      <c r="DIM467" s="5"/>
      <c r="DIN467" s="5"/>
      <c r="DIO467" s="5"/>
      <c r="DIP467" s="5"/>
      <c r="DIQ467" s="5"/>
      <c r="DIR467" s="5"/>
      <c r="DIS467" s="5"/>
      <c r="DIT467" s="5"/>
      <c r="DIU467" s="5"/>
      <c r="DIV467" s="5"/>
      <c r="DIW467" s="5"/>
      <c r="DIX467" s="5"/>
      <c r="DIY467" s="5"/>
      <c r="DIZ467" s="5"/>
      <c r="DJA467" s="5"/>
      <c r="DJB467" s="5"/>
      <c r="DJC467" s="5"/>
      <c r="DJD467" s="5"/>
      <c r="DJE467" s="5"/>
      <c r="DJF467" s="5"/>
      <c r="DJG467" s="5"/>
      <c r="DJH467" s="5"/>
      <c r="DJI467" s="5"/>
      <c r="DJJ467" s="5"/>
      <c r="DJK467" s="5"/>
      <c r="DJL467" s="5"/>
      <c r="DJM467" s="5"/>
      <c r="DJN467" s="5"/>
      <c r="DJO467" s="5"/>
      <c r="DJP467" s="5"/>
      <c r="DJQ467" s="5"/>
      <c r="DJR467" s="5"/>
      <c r="DJS467" s="5"/>
      <c r="DJT467" s="5"/>
      <c r="DJU467" s="5"/>
      <c r="DJV467" s="5"/>
      <c r="DJW467" s="5"/>
      <c r="DJX467" s="5"/>
      <c r="DJY467" s="5"/>
      <c r="DJZ467" s="5"/>
      <c r="DKA467" s="5"/>
      <c r="DKB467" s="5"/>
      <c r="DKC467" s="5"/>
      <c r="DKD467" s="5"/>
      <c r="DKE467" s="5"/>
      <c r="DKF467" s="5"/>
      <c r="DKG467" s="5"/>
      <c r="DKH467" s="5"/>
      <c r="DKI467" s="5"/>
      <c r="DKJ467" s="5"/>
      <c r="DKK467" s="5"/>
      <c r="DKL467" s="5"/>
      <c r="DKM467" s="5"/>
      <c r="DKN467" s="5"/>
      <c r="DKO467" s="5"/>
      <c r="DKP467" s="5"/>
      <c r="DKQ467" s="5"/>
      <c r="DKR467" s="5"/>
      <c r="DKS467" s="5"/>
      <c r="DKT467" s="5"/>
      <c r="DKU467" s="5"/>
      <c r="DKV467" s="5"/>
      <c r="DKW467" s="5"/>
      <c r="DKX467" s="5"/>
      <c r="DKY467" s="5"/>
      <c r="DKZ467" s="5"/>
      <c r="DLA467" s="5"/>
      <c r="DLB467" s="5"/>
      <c r="DLC467" s="5"/>
      <c r="DLD467" s="5"/>
      <c r="DLE467" s="5"/>
      <c r="DLF467" s="5"/>
      <c r="DLG467" s="5"/>
      <c r="DLH467" s="5"/>
      <c r="DLI467" s="5"/>
      <c r="DLJ467" s="5"/>
      <c r="DLK467" s="5"/>
      <c r="DLL467" s="5"/>
      <c r="DLM467" s="5"/>
      <c r="DLN467" s="5"/>
      <c r="DLO467" s="5"/>
      <c r="DLP467" s="5"/>
      <c r="DLQ467" s="5"/>
      <c r="DLR467" s="5"/>
      <c r="DLS467" s="5"/>
      <c r="DLT467" s="5"/>
      <c r="DLU467" s="5"/>
      <c r="DLV467" s="5"/>
      <c r="DLW467" s="5"/>
      <c r="DLX467" s="5"/>
      <c r="DLY467" s="5"/>
      <c r="DLZ467" s="5"/>
      <c r="DMA467" s="5"/>
      <c r="DMB467" s="5"/>
      <c r="DMC467" s="5"/>
      <c r="DMD467" s="5"/>
      <c r="DME467" s="5"/>
      <c r="DMF467" s="5"/>
      <c r="DMG467" s="5"/>
      <c r="DMH467" s="5"/>
      <c r="DMI467" s="5"/>
      <c r="DMJ467" s="5"/>
      <c r="DMK467" s="5"/>
      <c r="DML467" s="5"/>
      <c r="DMM467" s="5"/>
      <c r="DMN467" s="5"/>
      <c r="DMO467" s="5"/>
      <c r="DMP467" s="5"/>
      <c r="DMQ467" s="5"/>
      <c r="DMR467" s="5"/>
      <c r="DMS467" s="5"/>
      <c r="DMT467" s="5"/>
      <c r="DMU467" s="5"/>
      <c r="DMV467" s="5"/>
      <c r="DMW467" s="5"/>
      <c r="DMX467" s="5"/>
      <c r="DMY467" s="5"/>
      <c r="DMZ467" s="5"/>
      <c r="DNA467" s="5"/>
      <c r="DNB467" s="5"/>
      <c r="DNC467" s="5"/>
      <c r="DND467" s="5"/>
      <c r="DNE467" s="5"/>
      <c r="DNF467" s="5"/>
      <c r="DNG467" s="5"/>
      <c r="DNH467" s="5"/>
      <c r="DNI467" s="5"/>
      <c r="DNJ467" s="5"/>
      <c r="DNK467" s="5"/>
      <c r="DNL467" s="5"/>
      <c r="DNM467" s="5"/>
      <c r="DNN467" s="5"/>
      <c r="DNO467" s="5"/>
      <c r="DNP467" s="5"/>
      <c r="DNQ467" s="5"/>
      <c r="DNR467" s="5"/>
      <c r="DNS467" s="5"/>
      <c r="DNT467" s="5"/>
      <c r="DNU467" s="5"/>
      <c r="DNV467" s="5"/>
      <c r="DNW467" s="5"/>
      <c r="DNX467" s="5"/>
      <c r="DNY467" s="5"/>
      <c r="DNZ467" s="5"/>
      <c r="DOA467" s="5"/>
      <c r="DOB467" s="5"/>
      <c r="DOC467" s="5"/>
      <c r="DOD467" s="5"/>
      <c r="DOE467" s="5"/>
      <c r="DOF467" s="5"/>
      <c r="DOG467" s="5"/>
      <c r="DOH467" s="5"/>
      <c r="DOI467" s="5"/>
      <c r="DOJ467" s="5"/>
      <c r="DOK467" s="5"/>
      <c r="DOL467" s="5"/>
      <c r="DOM467" s="5"/>
      <c r="DON467" s="5"/>
      <c r="DOO467" s="5"/>
      <c r="DOP467" s="5"/>
      <c r="DOQ467" s="5"/>
      <c r="DOR467" s="5"/>
      <c r="DOS467" s="5"/>
      <c r="DOT467" s="5"/>
      <c r="DOU467" s="5"/>
      <c r="DOV467" s="5"/>
      <c r="DOW467" s="5"/>
      <c r="DOX467" s="5"/>
      <c r="DOY467" s="5"/>
      <c r="DOZ467" s="5"/>
      <c r="DPA467" s="5"/>
      <c r="DPB467" s="5"/>
      <c r="DPC467" s="5"/>
      <c r="DPD467" s="5"/>
      <c r="DPE467" s="5"/>
      <c r="DPF467" s="5"/>
      <c r="DPG467" s="5"/>
      <c r="DPH467" s="5"/>
      <c r="DPI467" s="5"/>
      <c r="DPJ467" s="5"/>
      <c r="DPK467" s="5"/>
      <c r="DPL467" s="5"/>
      <c r="DPM467" s="5"/>
      <c r="DPN467" s="5"/>
      <c r="DPO467" s="5"/>
      <c r="DPP467" s="5"/>
      <c r="DPQ467" s="5"/>
      <c r="DPR467" s="5"/>
      <c r="DPS467" s="5"/>
      <c r="DPT467" s="5"/>
      <c r="DPU467" s="5"/>
      <c r="DPV467" s="5"/>
      <c r="DPW467" s="5"/>
      <c r="DPX467" s="5"/>
      <c r="DPY467" s="5"/>
      <c r="DPZ467" s="5"/>
      <c r="DQA467" s="5"/>
      <c r="DQB467" s="5"/>
      <c r="DQC467" s="5"/>
      <c r="DQD467" s="5"/>
      <c r="DQE467" s="5"/>
      <c r="DQF467" s="5"/>
      <c r="DQG467" s="5"/>
      <c r="DQH467" s="5"/>
      <c r="DQI467" s="5"/>
      <c r="DQJ467" s="5"/>
      <c r="DQK467" s="5"/>
      <c r="DQL467" s="5"/>
      <c r="DQM467" s="5"/>
      <c r="DQN467" s="5"/>
      <c r="DQO467" s="5"/>
      <c r="DQP467" s="5"/>
      <c r="DQQ467" s="5"/>
      <c r="DQR467" s="5"/>
      <c r="DQS467" s="5"/>
      <c r="DQT467" s="5"/>
      <c r="DQU467" s="5"/>
      <c r="DQV467" s="5"/>
      <c r="DQW467" s="5"/>
      <c r="DQX467" s="5"/>
      <c r="DQY467" s="5"/>
      <c r="DQZ467" s="5"/>
      <c r="DRA467" s="5"/>
      <c r="DRB467" s="5"/>
      <c r="DRC467" s="5"/>
      <c r="DRD467" s="5"/>
      <c r="DRE467" s="5"/>
      <c r="DRF467" s="5"/>
      <c r="DRG467" s="5"/>
      <c r="DRH467" s="5"/>
      <c r="DRI467" s="5"/>
      <c r="DRJ467" s="5"/>
      <c r="DRK467" s="5"/>
      <c r="DRL467" s="5"/>
      <c r="DRM467" s="5"/>
      <c r="DRN467" s="5"/>
      <c r="DRO467" s="5"/>
      <c r="DRP467" s="5"/>
      <c r="DRQ467" s="5"/>
      <c r="DRR467" s="5"/>
      <c r="DRS467" s="5"/>
      <c r="DRT467" s="5"/>
      <c r="DRU467" s="5"/>
      <c r="DRV467" s="5"/>
      <c r="DRW467" s="5"/>
      <c r="DRX467" s="5"/>
      <c r="DRY467" s="5"/>
      <c r="DRZ467" s="5"/>
      <c r="DSA467" s="5"/>
      <c r="DSB467" s="5"/>
      <c r="DSC467" s="5"/>
      <c r="DSD467" s="5"/>
      <c r="DSE467" s="5"/>
      <c r="DSF467" s="5"/>
      <c r="DSG467" s="5"/>
      <c r="DSH467" s="5"/>
      <c r="DSI467" s="5"/>
      <c r="DSJ467" s="5"/>
      <c r="DSK467" s="5"/>
      <c r="DSL467" s="5"/>
      <c r="DSM467" s="5"/>
      <c r="DSN467" s="5"/>
      <c r="DSO467" s="5"/>
      <c r="DSP467" s="5"/>
      <c r="DSQ467" s="5"/>
      <c r="DSR467" s="5"/>
      <c r="DSS467" s="5"/>
      <c r="DST467" s="5"/>
      <c r="DSU467" s="5"/>
      <c r="DSV467" s="5"/>
      <c r="DSW467" s="5"/>
      <c r="DSX467" s="5"/>
      <c r="DSY467" s="5"/>
      <c r="DSZ467" s="5"/>
      <c r="DTA467" s="5"/>
      <c r="DTB467" s="5"/>
      <c r="DTC467" s="5"/>
      <c r="DTD467" s="5"/>
      <c r="DTE467" s="5"/>
      <c r="DTF467" s="5"/>
      <c r="DTG467" s="5"/>
      <c r="DTH467" s="5"/>
      <c r="DTI467" s="5"/>
      <c r="DTJ467" s="5"/>
      <c r="DTK467" s="5"/>
      <c r="DTL467" s="5"/>
      <c r="DTM467" s="5"/>
      <c r="DTN467" s="5"/>
      <c r="DTO467" s="5"/>
      <c r="DTP467" s="5"/>
      <c r="DTQ467" s="5"/>
      <c r="DTR467" s="5"/>
      <c r="DTS467" s="5"/>
      <c r="DTT467" s="5"/>
      <c r="DTU467" s="5"/>
      <c r="DTV467" s="5"/>
      <c r="DTW467" s="5"/>
      <c r="DTX467" s="5"/>
      <c r="DTY467" s="5"/>
      <c r="DTZ467" s="5"/>
      <c r="DUA467" s="5"/>
      <c r="DUB467" s="5"/>
      <c r="DUC467" s="5"/>
      <c r="DUD467" s="5"/>
      <c r="DUE467" s="5"/>
      <c r="DUF467" s="5"/>
      <c r="DUG467" s="5"/>
      <c r="DUH467" s="5"/>
      <c r="DUI467" s="5"/>
      <c r="DUJ467" s="5"/>
      <c r="DUK467" s="5"/>
      <c r="DUL467" s="5"/>
      <c r="DUM467" s="5"/>
      <c r="DUN467" s="5"/>
      <c r="DUO467" s="5"/>
      <c r="DUP467" s="5"/>
      <c r="DUQ467" s="5"/>
      <c r="DUR467" s="5"/>
      <c r="DUS467" s="5"/>
      <c r="DUT467" s="5"/>
      <c r="DUU467" s="5"/>
      <c r="DUV467" s="5"/>
      <c r="DUW467" s="5"/>
      <c r="DUX467" s="5"/>
      <c r="DUY467" s="5"/>
      <c r="DUZ467" s="5"/>
      <c r="DVA467" s="5"/>
      <c r="DVB467" s="5"/>
      <c r="DVC467" s="5"/>
      <c r="DVD467" s="5"/>
      <c r="DVE467" s="5"/>
      <c r="DVF467" s="5"/>
      <c r="DVG467" s="5"/>
      <c r="DVH467" s="5"/>
      <c r="DVI467" s="5"/>
      <c r="DVJ467" s="5"/>
      <c r="DVK467" s="5"/>
      <c r="DVL467" s="5"/>
      <c r="DVM467" s="5"/>
      <c r="DVN467" s="5"/>
      <c r="DVO467" s="5"/>
      <c r="DVP467" s="5"/>
      <c r="DVQ467" s="5"/>
      <c r="DVR467" s="5"/>
      <c r="DVS467" s="5"/>
      <c r="DVT467" s="5"/>
      <c r="DVU467" s="5"/>
      <c r="DVV467" s="5"/>
      <c r="DVW467" s="5"/>
      <c r="DVX467" s="5"/>
      <c r="DVY467" s="5"/>
      <c r="DVZ467" s="5"/>
      <c r="DWA467" s="5"/>
      <c r="DWB467" s="5"/>
      <c r="DWC467" s="5"/>
      <c r="DWD467" s="5"/>
      <c r="DWE467" s="5"/>
      <c r="DWF467" s="5"/>
      <c r="DWG467" s="5"/>
      <c r="DWH467" s="5"/>
      <c r="DWI467" s="5"/>
      <c r="DWJ467" s="5"/>
      <c r="DWK467" s="5"/>
      <c r="DWL467" s="5"/>
      <c r="DWM467" s="5"/>
      <c r="DWN467" s="5"/>
      <c r="DWO467" s="5"/>
      <c r="DWP467" s="5"/>
      <c r="DWQ467" s="5"/>
      <c r="DWR467" s="5"/>
      <c r="DWS467" s="5"/>
      <c r="DWT467" s="5"/>
      <c r="DWU467" s="5"/>
      <c r="DWV467" s="5"/>
      <c r="DWW467" s="5"/>
      <c r="DWX467" s="5"/>
      <c r="DWY467" s="5"/>
      <c r="DWZ467" s="5"/>
      <c r="DXA467" s="5"/>
      <c r="DXB467" s="5"/>
      <c r="DXC467" s="5"/>
      <c r="DXD467" s="5"/>
      <c r="DXE467" s="5"/>
      <c r="DXF467" s="5"/>
      <c r="DXG467" s="5"/>
      <c r="DXH467" s="5"/>
      <c r="DXI467" s="5"/>
      <c r="DXJ467" s="5"/>
      <c r="DXK467" s="5"/>
      <c r="DXL467" s="5"/>
      <c r="DXM467" s="5"/>
      <c r="DXN467" s="5"/>
      <c r="DXO467" s="5"/>
      <c r="DXP467" s="5"/>
      <c r="DXQ467" s="5"/>
      <c r="DXR467" s="5"/>
      <c r="DXS467" s="5"/>
      <c r="DXT467" s="5"/>
      <c r="DXU467" s="5"/>
      <c r="DXV467" s="5"/>
      <c r="DXW467" s="5"/>
      <c r="DXX467" s="5"/>
      <c r="DXY467" s="5"/>
      <c r="DXZ467" s="5"/>
      <c r="DYA467" s="5"/>
      <c r="DYB467" s="5"/>
      <c r="DYC467" s="5"/>
      <c r="DYD467" s="5"/>
      <c r="DYE467" s="5"/>
      <c r="DYF467" s="5"/>
      <c r="DYG467" s="5"/>
      <c r="DYH467" s="5"/>
      <c r="DYI467" s="5"/>
      <c r="DYJ467" s="5"/>
      <c r="DYK467" s="5"/>
      <c r="DYL467" s="5"/>
      <c r="DYM467" s="5"/>
      <c r="DYN467" s="5"/>
      <c r="DYO467" s="5"/>
      <c r="DYP467" s="5"/>
      <c r="DYQ467" s="5"/>
      <c r="DYR467" s="5"/>
      <c r="DYS467" s="5"/>
      <c r="DYT467" s="5"/>
      <c r="DYU467" s="5"/>
      <c r="DYV467" s="5"/>
      <c r="DYW467" s="5"/>
      <c r="DYX467" s="5"/>
      <c r="DYY467" s="5"/>
      <c r="DYZ467" s="5"/>
      <c r="DZA467" s="5"/>
      <c r="DZB467" s="5"/>
      <c r="DZC467" s="5"/>
      <c r="DZD467" s="5"/>
      <c r="DZE467" s="5"/>
      <c r="DZF467" s="5"/>
      <c r="DZG467" s="5"/>
      <c r="DZH467" s="5"/>
      <c r="DZI467" s="5"/>
      <c r="DZJ467" s="5"/>
      <c r="DZK467" s="5"/>
      <c r="DZL467" s="5"/>
      <c r="DZM467" s="5"/>
      <c r="DZN467" s="5"/>
      <c r="DZO467" s="5"/>
      <c r="DZP467" s="5"/>
      <c r="DZQ467" s="5"/>
      <c r="DZR467" s="5"/>
      <c r="DZS467" s="5"/>
      <c r="DZT467" s="5"/>
      <c r="DZU467" s="5"/>
      <c r="DZV467" s="5"/>
      <c r="DZW467" s="5"/>
      <c r="DZX467" s="5"/>
      <c r="DZY467" s="5"/>
      <c r="DZZ467" s="5"/>
      <c r="EAA467" s="5"/>
      <c r="EAB467" s="5"/>
      <c r="EAC467" s="5"/>
      <c r="EAD467" s="5"/>
      <c r="EAE467" s="5"/>
      <c r="EAF467" s="5"/>
      <c r="EAG467" s="5"/>
      <c r="EAH467" s="5"/>
      <c r="EAI467" s="5"/>
      <c r="EAJ467" s="5"/>
      <c r="EAK467" s="5"/>
      <c r="EAL467" s="5"/>
      <c r="EAM467" s="5"/>
      <c r="EAN467" s="5"/>
      <c r="EAO467" s="5"/>
      <c r="EAP467" s="5"/>
      <c r="EAQ467" s="5"/>
      <c r="EAR467" s="5"/>
      <c r="EAS467" s="5"/>
      <c r="EAT467" s="5"/>
      <c r="EAU467" s="5"/>
      <c r="EAV467" s="5"/>
      <c r="EAW467" s="5"/>
      <c r="EAX467" s="5"/>
      <c r="EAY467" s="5"/>
      <c r="EAZ467" s="5"/>
      <c r="EBA467" s="5"/>
      <c r="EBB467" s="5"/>
      <c r="EBC467" s="5"/>
      <c r="EBD467" s="5"/>
      <c r="EBE467" s="5"/>
      <c r="EBF467" s="5"/>
      <c r="EBG467" s="5"/>
      <c r="EBH467" s="5"/>
      <c r="EBI467" s="5"/>
      <c r="EBJ467" s="5"/>
      <c r="EBK467" s="5"/>
      <c r="EBL467" s="5"/>
      <c r="EBM467" s="5"/>
      <c r="EBN467" s="5"/>
      <c r="EBO467" s="5"/>
      <c r="EBP467" s="5"/>
      <c r="EBQ467" s="5"/>
      <c r="EBR467" s="5"/>
      <c r="EBS467" s="5"/>
      <c r="EBT467" s="5"/>
      <c r="EBU467" s="5"/>
      <c r="EBV467" s="5"/>
      <c r="EBW467" s="5"/>
      <c r="EBX467" s="5"/>
      <c r="EBY467" s="5"/>
      <c r="EBZ467" s="5"/>
      <c r="ECA467" s="5"/>
      <c r="ECB467" s="5"/>
      <c r="ECC467" s="5"/>
      <c r="ECD467" s="5"/>
      <c r="ECE467" s="5"/>
      <c r="ECF467" s="5"/>
      <c r="ECG467" s="5"/>
      <c r="ECH467" s="5"/>
      <c r="ECI467" s="5"/>
      <c r="ECJ467" s="5"/>
      <c r="ECK467" s="5"/>
      <c r="ECL467" s="5"/>
      <c r="ECM467" s="5"/>
      <c r="ECN467" s="5"/>
      <c r="ECO467" s="5"/>
      <c r="ECP467" s="5"/>
      <c r="ECQ467" s="5"/>
      <c r="ECR467" s="5"/>
      <c r="ECS467" s="5"/>
      <c r="ECT467" s="5"/>
      <c r="ECU467" s="5"/>
      <c r="ECV467" s="5"/>
      <c r="ECW467" s="5"/>
      <c r="ECX467" s="5"/>
      <c r="ECY467" s="5"/>
      <c r="ECZ467" s="5"/>
      <c r="EDA467" s="5"/>
      <c r="EDB467" s="5"/>
      <c r="EDC467" s="5"/>
      <c r="EDD467" s="5"/>
      <c r="EDE467" s="5"/>
      <c r="EDF467" s="5"/>
      <c r="EDG467" s="5"/>
      <c r="EDH467" s="5"/>
      <c r="EDI467" s="5"/>
      <c r="EDJ467" s="5"/>
      <c r="EDK467" s="5"/>
      <c r="EDL467" s="5"/>
      <c r="EDM467" s="5"/>
      <c r="EDN467" s="5"/>
      <c r="EDO467" s="5"/>
      <c r="EDP467" s="5"/>
      <c r="EDQ467" s="5"/>
      <c r="EDR467" s="5"/>
      <c r="EDS467" s="5"/>
      <c r="EDT467" s="5"/>
      <c r="EDU467" s="5"/>
      <c r="EDV467" s="5"/>
      <c r="EDW467" s="5"/>
      <c r="EDX467" s="5"/>
      <c r="EDY467" s="5"/>
      <c r="EDZ467" s="5"/>
      <c r="EEA467" s="5"/>
      <c r="EEB467" s="5"/>
      <c r="EEC467" s="5"/>
      <c r="EED467" s="5"/>
      <c r="EEE467" s="5"/>
      <c r="EEF467" s="5"/>
      <c r="EEG467" s="5"/>
      <c r="EEH467" s="5"/>
      <c r="EEI467" s="5"/>
      <c r="EEJ467" s="5"/>
      <c r="EEK467" s="5"/>
      <c r="EEL467" s="5"/>
      <c r="EEM467" s="5"/>
      <c r="EEN467" s="5"/>
      <c r="EEO467" s="5"/>
      <c r="EEP467" s="5"/>
      <c r="EEQ467" s="5"/>
      <c r="EER467" s="5"/>
      <c r="EES467" s="5"/>
      <c r="EET467" s="5"/>
      <c r="EEU467" s="5"/>
      <c r="EEV467" s="5"/>
      <c r="EEW467" s="5"/>
      <c r="EEX467" s="5"/>
      <c r="EEY467" s="5"/>
      <c r="EEZ467" s="5"/>
      <c r="EFA467" s="5"/>
      <c r="EFB467" s="5"/>
      <c r="EFC467" s="5"/>
      <c r="EFD467" s="5"/>
      <c r="EFE467" s="5"/>
      <c r="EFF467" s="5"/>
      <c r="EFG467" s="5"/>
      <c r="EFH467" s="5"/>
      <c r="EFI467" s="5"/>
      <c r="EFJ467" s="5"/>
      <c r="EFK467" s="5"/>
      <c r="EFL467" s="5"/>
      <c r="EFM467" s="5"/>
      <c r="EFN467" s="5"/>
      <c r="EFO467" s="5"/>
      <c r="EFP467" s="5"/>
      <c r="EFQ467" s="5"/>
      <c r="EFR467" s="5"/>
      <c r="EFS467" s="5"/>
      <c r="EFT467" s="5"/>
      <c r="EFU467" s="5"/>
      <c r="EFV467" s="5"/>
      <c r="EFW467" s="5"/>
      <c r="EFX467" s="5"/>
      <c r="EFY467" s="5"/>
      <c r="EFZ467" s="5"/>
      <c r="EGA467" s="5"/>
      <c r="EGB467" s="5"/>
      <c r="EGC467" s="5"/>
      <c r="EGD467" s="5"/>
      <c r="EGE467" s="5"/>
      <c r="EGF467" s="5"/>
      <c r="EGG467" s="5"/>
      <c r="EGH467" s="5"/>
      <c r="EGI467" s="5"/>
      <c r="EGJ467" s="5"/>
      <c r="EGK467" s="5"/>
      <c r="EGL467" s="5"/>
      <c r="EGM467" s="5"/>
      <c r="EGN467" s="5"/>
      <c r="EGO467" s="5"/>
      <c r="EGP467" s="5"/>
      <c r="EGQ467" s="5"/>
      <c r="EGR467" s="5"/>
      <c r="EGS467" s="5"/>
      <c r="EGT467" s="5"/>
      <c r="EGU467" s="5"/>
      <c r="EGV467" s="5"/>
      <c r="EGW467" s="5"/>
      <c r="EGX467" s="5"/>
      <c r="EGY467" s="5"/>
      <c r="EGZ467" s="5"/>
      <c r="EHA467" s="5"/>
      <c r="EHB467" s="5"/>
      <c r="EHC467" s="5"/>
      <c r="EHD467" s="5"/>
      <c r="EHE467" s="5"/>
      <c r="EHF467" s="5"/>
      <c r="EHG467" s="5"/>
      <c r="EHH467" s="5"/>
      <c r="EHI467" s="5"/>
      <c r="EHJ467" s="5"/>
      <c r="EHK467" s="5"/>
      <c r="EHL467" s="5"/>
      <c r="EHM467" s="5"/>
      <c r="EHN467" s="5"/>
      <c r="EHO467" s="5"/>
      <c r="EHP467" s="5"/>
      <c r="EHQ467" s="5"/>
      <c r="EHR467" s="5"/>
      <c r="EHS467" s="5"/>
      <c r="EHT467" s="5"/>
      <c r="EHU467" s="5"/>
      <c r="EHV467" s="5"/>
      <c r="EHW467" s="5"/>
      <c r="EHX467" s="5"/>
      <c r="EHY467" s="5"/>
      <c r="EHZ467" s="5"/>
      <c r="EIA467" s="5"/>
      <c r="EIB467" s="5"/>
      <c r="EIC467" s="5"/>
      <c r="EID467" s="5"/>
      <c r="EIE467" s="5"/>
      <c r="EIF467" s="5"/>
      <c r="EIG467" s="5"/>
      <c r="EIH467" s="5"/>
      <c r="EII467" s="5"/>
      <c r="EIJ467" s="5"/>
      <c r="EIK467" s="5"/>
      <c r="EIL467" s="5"/>
      <c r="EIM467" s="5"/>
      <c r="EIN467" s="5"/>
      <c r="EIO467" s="5"/>
      <c r="EIP467" s="5"/>
      <c r="EIQ467" s="5"/>
      <c r="EIR467" s="5"/>
      <c r="EIS467" s="5"/>
      <c r="EIT467" s="5"/>
      <c r="EIU467" s="5"/>
      <c r="EIV467" s="5"/>
      <c r="EIW467" s="5"/>
      <c r="EIX467" s="5"/>
      <c r="EIY467" s="5"/>
      <c r="EIZ467" s="5"/>
      <c r="EJA467" s="5"/>
      <c r="EJB467" s="5"/>
      <c r="EJC467" s="5"/>
      <c r="EJD467" s="5"/>
      <c r="EJE467" s="5"/>
      <c r="EJF467" s="5"/>
      <c r="EJG467" s="5"/>
      <c r="EJH467" s="5"/>
      <c r="EJI467" s="5"/>
      <c r="EJJ467" s="5"/>
      <c r="EJK467" s="5"/>
      <c r="EJL467" s="5"/>
      <c r="EJM467" s="5"/>
      <c r="EJN467" s="5"/>
      <c r="EJO467" s="5"/>
      <c r="EJP467" s="5"/>
      <c r="EJQ467" s="5"/>
      <c r="EJR467" s="5"/>
      <c r="EJS467" s="5"/>
      <c r="EJT467" s="5"/>
      <c r="EJU467" s="5"/>
      <c r="EJV467" s="5"/>
      <c r="EJW467" s="5"/>
      <c r="EJX467" s="5"/>
      <c r="EJY467" s="5"/>
      <c r="EJZ467" s="5"/>
      <c r="EKA467" s="5"/>
      <c r="EKB467" s="5"/>
      <c r="EKC467" s="5"/>
      <c r="EKD467" s="5"/>
      <c r="EKE467" s="5"/>
      <c r="EKF467" s="5"/>
      <c r="EKG467" s="5"/>
      <c r="EKH467" s="5"/>
      <c r="EKI467" s="5"/>
      <c r="EKJ467" s="5"/>
      <c r="EKK467" s="5"/>
      <c r="EKL467" s="5"/>
      <c r="EKM467" s="5"/>
      <c r="EKN467" s="5"/>
      <c r="EKO467" s="5"/>
      <c r="EKP467" s="5"/>
      <c r="EKQ467" s="5"/>
      <c r="EKR467" s="5"/>
      <c r="EKS467" s="5"/>
      <c r="EKT467" s="5"/>
      <c r="EKU467" s="5"/>
      <c r="EKV467" s="5"/>
      <c r="EKW467" s="5"/>
      <c r="EKX467" s="5"/>
      <c r="EKY467" s="5"/>
      <c r="EKZ467" s="5"/>
      <c r="ELA467" s="5"/>
      <c r="ELB467" s="5"/>
      <c r="ELC467" s="5"/>
      <c r="ELD467" s="5"/>
      <c r="ELE467" s="5"/>
      <c r="ELF467" s="5"/>
      <c r="ELG467" s="5"/>
      <c r="ELH467" s="5"/>
      <c r="ELI467" s="5"/>
      <c r="ELJ467" s="5"/>
      <c r="ELK467" s="5"/>
      <c r="ELL467" s="5"/>
      <c r="ELM467" s="5"/>
      <c r="ELN467" s="5"/>
      <c r="ELO467" s="5"/>
      <c r="ELP467" s="5"/>
      <c r="ELQ467" s="5"/>
      <c r="ELR467" s="5"/>
      <c r="ELS467" s="5"/>
      <c r="ELT467" s="5"/>
      <c r="ELU467" s="5"/>
      <c r="ELV467" s="5"/>
      <c r="ELW467" s="5"/>
      <c r="ELX467" s="5"/>
      <c r="ELY467" s="5"/>
      <c r="ELZ467" s="5"/>
      <c r="EMA467" s="5"/>
      <c r="EMB467" s="5"/>
      <c r="EMC467" s="5"/>
      <c r="EMD467" s="5"/>
      <c r="EME467" s="5"/>
      <c r="EMF467" s="5"/>
      <c r="EMG467" s="5"/>
      <c r="EMH467" s="5"/>
      <c r="EMI467" s="5"/>
      <c r="EMJ467" s="5"/>
      <c r="EMK467" s="5"/>
      <c r="EML467" s="5"/>
      <c r="EMM467" s="5"/>
      <c r="EMN467" s="5"/>
      <c r="EMO467" s="5"/>
      <c r="EMP467" s="5"/>
      <c r="EMQ467" s="5"/>
      <c r="EMR467" s="5"/>
      <c r="EMS467" s="5"/>
      <c r="EMT467" s="5"/>
      <c r="EMU467" s="5"/>
      <c r="EMV467" s="5"/>
      <c r="EMW467" s="5"/>
      <c r="EMX467" s="5"/>
      <c r="EMY467" s="5"/>
      <c r="EMZ467" s="5"/>
      <c r="ENA467" s="5"/>
      <c r="ENB467" s="5"/>
      <c r="ENC467" s="5"/>
      <c r="END467" s="5"/>
      <c r="ENE467" s="5"/>
      <c r="ENF467" s="5"/>
      <c r="ENG467" s="5"/>
      <c r="ENH467" s="5"/>
      <c r="ENI467" s="5"/>
      <c r="ENJ467" s="5"/>
      <c r="ENK467" s="5"/>
      <c r="ENL467" s="5"/>
      <c r="ENM467" s="5"/>
      <c r="ENN467" s="5"/>
      <c r="ENO467" s="5"/>
      <c r="ENP467" s="5"/>
      <c r="ENQ467" s="5"/>
      <c r="ENR467" s="5"/>
      <c r="ENS467" s="5"/>
      <c r="ENT467" s="5"/>
      <c r="ENU467" s="5"/>
      <c r="ENV467" s="5"/>
      <c r="ENW467" s="5"/>
      <c r="ENX467" s="5"/>
      <c r="ENY467" s="5"/>
      <c r="ENZ467" s="5"/>
      <c r="EOA467" s="5"/>
      <c r="EOB467" s="5"/>
      <c r="EOC467" s="5"/>
      <c r="EOD467" s="5"/>
      <c r="EOE467" s="5"/>
      <c r="EOF467" s="5"/>
      <c r="EOG467" s="5"/>
      <c r="EOH467" s="5"/>
      <c r="EOI467" s="5"/>
      <c r="EOJ467" s="5"/>
      <c r="EOK467" s="5"/>
      <c r="EOL467" s="5"/>
      <c r="EOM467" s="5"/>
      <c r="EON467" s="5"/>
      <c r="EOO467" s="5"/>
      <c r="EOP467" s="5"/>
      <c r="EOQ467" s="5"/>
      <c r="EOR467" s="5"/>
      <c r="EOS467" s="5"/>
      <c r="EOT467" s="5"/>
      <c r="EOU467" s="5"/>
      <c r="EOV467" s="5"/>
      <c r="EOW467" s="5"/>
      <c r="EOX467" s="5"/>
      <c r="EOY467" s="5"/>
      <c r="EOZ467" s="5"/>
      <c r="EPA467" s="5"/>
      <c r="EPB467" s="5"/>
      <c r="EPC467" s="5"/>
      <c r="EPD467" s="5"/>
      <c r="EPE467" s="5"/>
      <c r="EPF467" s="5"/>
      <c r="EPG467" s="5"/>
      <c r="EPH467" s="5"/>
      <c r="EPI467" s="5"/>
      <c r="EPJ467" s="5"/>
      <c r="EPK467" s="5"/>
      <c r="EPL467" s="5"/>
      <c r="EPM467" s="5"/>
      <c r="EPN467" s="5"/>
      <c r="EPO467" s="5"/>
      <c r="EPP467" s="5"/>
      <c r="EPQ467" s="5"/>
      <c r="EPR467" s="5"/>
      <c r="EPS467" s="5"/>
      <c r="EPT467" s="5"/>
      <c r="EPU467" s="5"/>
      <c r="EPV467" s="5"/>
      <c r="EPW467" s="5"/>
      <c r="EPX467" s="5"/>
      <c r="EPY467" s="5"/>
      <c r="EPZ467" s="5"/>
      <c r="EQA467" s="5"/>
      <c r="EQB467" s="5"/>
      <c r="EQC467" s="5"/>
      <c r="EQD467" s="5"/>
      <c r="EQE467" s="5"/>
      <c r="EQF467" s="5"/>
      <c r="EQG467" s="5"/>
      <c r="EQH467" s="5"/>
      <c r="EQI467" s="5"/>
      <c r="EQJ467" s="5"/>
      <c r="EQK467" s="5"/>
      <c r="EQL467" s="5"/>
      <c r="EQM467" s="5"/>
      <c r="EQN467" s="5"/>
      <c r="EQO467" s="5"/>
      <c r="EQP467" s="5"/>
      <c r="EQQ467" s="5"/>
      <c r="EQR467" s="5"/>
      <c r="EQS467" s="5"/>
      <c r="EQT467" s="5"/>
      <c r="EQU467" s="5"/>
      <c r="EQV467" s="5"/>
      <c r="EQW467" s="5"/>
      <c r="EQX467" s="5"/>
      <c r="EQY467" s="5"/>
      <c r="EQZ467" s="5"/>
      <c r="ERA467" s="5"/>
      <c r="ERB467" s="5"/>
      <c r="ERC467" s="5"/>
      <c r="ERD467" s="5"/>
      <c r="ERE467" s="5"/>
      <c r="ERF467" s="5"/>
      <c r="ERG467" s="5"/>
      <c r="ERH467" s="5"/>
      <c r="ERI467" s="5"/>
      <c r="ERJ467" s="5"/>
      <c r="ERK467" s="5"/>
      <c r="ERL467" s="5"/>
      <c r="ERM467" s="5"/>
      <c r="ERN467" s="5"/>
      <c r="ERO467" s="5"/>
      <c r="ERP467" s="5"/>
      <c r="ERQ467" s="5"/>
      <c r="ERR467" s="5"/>
      <c r="ERS467" s="5"/>
      <c r="ERT467" s="5"/>
      <c r="ERU467" s="5"/>
      <c r="ERV467" s="5"/>
      <c r="ERW467" s="5"/>
      <c r="ERX467" s="5"/>
      <c r="ERY467" s="5"/>
      <c r="ERZ467" s="5"/>
      <c r="ESA467" s="5"/>
      <c r="ESB467" s="5"/>
      <c r="ESC467" s="5"/>
      <c r="ESD467" s="5"/>
      <c r="ESE467" s="5"/>
      <c r="ESF467" s="5"/>
      <c r="ESG467" s="5"/>
      <c r="ESH467" s="5"/>
      <c r="ESI467" s="5"/>
      <c r="ESJ467" s="5"/>
      <c r="ESK467" s="5"/>
      <c r="ESL467" s="5"/>
      <c r="ESM467" s="5"/>
      <c r="ESN467" s="5"/>
      <c r="ESO467" s="5"/>
      <c r="ESP467" s="5"/>
      <c r="ESQ467" s="5"/>
      <c r="ESR467" s="5"/>
      <c r="ESS467" s="5"/>
      <c r="EST467" s="5"/>
      <c r="ESU467" s="5"/>
      <c r="ESV467" s="5"/>
      <c r="ESW467" s="5"/>
      <c r="ESX467" s="5"/>
      <c r="ESY467" s="5"/>
      <c r="ESZ467" s="5"/>
      <c r="ETA467" s="5"/>
      <c r="ETB467" s="5"/>
      <c r="ETC467" s="5"/>
      <c r="ETD467" s="5"/>
      <c r="ETE467" s="5"/>
      <c r="ETF467" s="5"/>
      <c r="ETG467" s="5"/>
      <c r="ETH467" s="5"/>
      <c r="ETI467" s="5"/>
      <c r="ETJ467" s="5"/>
      <c r="ETK467" s="5"/>
      <c r="ETL467" s="5"/>
      <c r="ETM467" s="5"/>
      <c r="ETN467" s="5"/>
      <c r="ETO467" s="5"/>
      <c r="ETP467" s="5"/>
      <c r="ETQ467" s="5"/>
      <c r="ETR467" s="5"/>
      <c r="ETS467" s="5"/>
      <c r="ETT467" s="5"/>
      <c r="ETU467" s="5"/>
      <c r="ETV467" s="5"/>
      <c r="ETW467" s="5"/>
      <c r="ETX467" s="5"/>
      <c r="ETY467" s="5"/>
      <c r="ETZ467" s="5"/>
      <c r="EUA467" s="5"/>
      <c r="EUB467" s="5"/>
      <c r="EUC467" s="5"/>
      <c r="EUD467" s="5"/>
      <c r="EUE467" s="5"/>
      <c r="EUF467" s="5"/>
      <c r="EUG467" s="5"/>
      <c r="EUH467" s="5"/>
      <c r="EUI467" s="5"/>
      <c r="EUJ467" s="5"/>
      <c r="EUK467" s="5"/>
      <c r="EUL467" s="5"/>
      <c r="EUM467" s="5"/>
      <c r="EUN467" s="5"/>
      <c r="EUO467" s="5"/>
      <c r="EUP467" s="5"/>
      <c r="EUQ467" s="5"/>
      <c r="EUR467" s="5"/>
      <c r="EUS467" s="5"/>
      <c r="EUT467" s="5"/>
      <c r="EUU467" s="5"/>
      <c r="EUV467" s="5"/>
      <c r="EUW467" s="5"/>
      <c r="EUX467" s="5"/>
      <c r="EUY467" s="5"/>
      <c r="EUZ467" s="5"/>
      <c r="EVA467" s="5"/>
      <c r="EVB467" s="5"/>
      <c r="EVC467" s="5"/>
      <c r="EVD467" s="5"/>
      <c r="EVE467" s="5"/>
      <c r="EVF467" s="5"/>
      <c r="EVG467" s="5"/>
      <c r="EVH467" s="5"/>
      <c r="EVI467" s="5"/>
      <c r="EVJ467" s="5"/>
      <c r="EVK467" s="5"/>
      <c r="EVL467" s="5"/>
      <c r="EVM467" s="5"/>
      <c r="EVN467" s="5"/>
      <c r="EVO467" s="5"/>
      <c r="EVP467" s="5"/>
      <c r="EVQ467" s="5"/>
      <c r="EVR467" s="5"/>
      <c r="EVS467" s="5"/>
      <c r="EVT467" s="5"/>
      <c r="EVU467" s="5"/>
      <c r="EVV467" s="5"/>
      <c r="EVW467" s="5"/>
      <c r="EVX467" s="5"/>
      <c r="EVY467" s="5"/>
      <c r="EVZ467" s="5"/>
      <c r="EWA467" s="5"/>
      <c r="EWB467" s="5"/>
      <c r="EWC467" s="5"/>
      <c r="EWD467" s="5"/>
      <c r="EWE467" s="5"/>
      <c r="EWF467" s="5"/>
      <c r="EWG467" s="5"/>
      <c r="EWH467" s="5"/>
      <c r="EWI467" s="5"/>
      <c r="EWJ467" s="5"/>
      <c r="EWK467" s="5"/>
      <c r="EWL467" s="5"/>
      <c r="EWM467" s="5"/>
      <c r="EWN467" s="5"/>
      <c r="EWO467" s="5"/>
      <c r="EWP467" s="5"/>
      <c r="EWQ467" s="5"/>
      <c r="EWR467" s="5"/>
      <c r="EWS467" s="5"/>
      <c r="EWT467" s="5"/>
      <c r="EWU467" s="5"/>
      <c r="EWV467" s="5"/>
      <c r="EWW467" s="5"/>
      <c r="EWX467" s="5"/>
      <c r="EWY467" s="5"/>
      <c r="EWZ467" s="5"/>
      <c r="EXA467" s="5"/>
      <c r="EXB467" s="5"/>
      <c r="EXC467" s="5"/>
      <c r="EXD467" s="5"/>
      <c r="EXE467" s="5"/>
      <c r="EXF467" s="5"/>
      <c r="EXG467" s="5"/>
      <c r="EXH467" s="5"/>
      <c r="EXI467" s="5"/>
      <c r="EXJ467" s="5"/>
      <c r="EXK467" s="5"/>
      <c r="EXL467" s="5"/>
      <c r="EXM467" s="5"/>
      <c r="EXN467" s="5"/>
      <c r="EXO467" s="5"/>
      <c r="EXP467" s="5"/>
      <c r="EXQ467" s="5"/>
      <c r="EXR467" s="5"/>
      <c r="EXS467" s="5"/>
      <c r="EXT467" s="5"/>
      <c r="EXU467" s="5"/>
      <c r="EXV467" s="5"/>
      <c r="EXW467" s="5"/>
      <c r="EXX467" s="5"/>
      <c r="EXY467" s="5"/>
      <c r="EXZ467" s="5"/>
      <c r="EYA467" s="5"/>
      <c r="EYB467" s="5"/>
      <c r="EYC467" s="5"/>
      <c r="EYD467" s="5"/>
      <c r="EYE467" s="5"/>
      <c r="EYF467" s="5"/>
      <c r="EYG467" s="5"/>
      <c r="EYH467" s="5"/>
      <c r="EYI467" s="5"/>
      <c r="EYJ467" s="5"/>
      <c r="EYK467" s="5"/>
      <c r="EYL467" s="5"/>
      <c r="EYM467" s="5"/>
      <c r="EYN467" s="5"/>
      <c r="EYO467" s="5"/>
      <c r="EYP467" s="5"/>
      <c r="EYQ467" s="5"/>
      <c r="EYR467" s="5"/>
      <c r="EYS467" s="5"/>
      <c r="EYT467" s="5"/>
      <c r="EYU467" s="5"/>
      <c r="EYV467" s="5"/>
      <c r="EYW467" s="5"/>
      <c r="EYX467" s="5"/>
      <c r="EYY467" s="5"/>
      <c r="EYZ467" s="5"/>
      <c r="EZA467" s="5"/>
      <c r="EZB467" s="5"/>
      <c r="EZC467" s="5"/>
      <c r="EZD467" s="5"/>
      <c r="EZE467" s="5"/>
      <c r="EZF467" s="5"/>
      <c r="EZG467" s="5"/>
      <c r="EZH467" s="5"/>
      <c r="EZI467" s="5"/>
      <c r="EZJ467" s="5"/>
      <c r="EZK467" s="5"/>
      <c r="EZL467" s="5"/>
      <c r="EZM467" s="5"/>
      <c r="EZN467" s="5"/>
      <c r="EZO467" s="5"/>
      <c r="EZP467" s="5"/>
      <c r="EZQ467" s="5"/>
      <c r="EZR467" s="5"/>
      <c r="EZS467" s="5"/>
      <c r="EZT467" s="5"/>
      <c r="EZU467" s="5"/>
      <c r="EZV467" s="5"/>
      <c r="EZW467" s="5"/>
      <c r="EZX467" s="5"/>
      <c r="EZY467" s="5"/>
      <c r="EZZ467" s="5"/>
      <c r="FAA467" s="5"/>
      <c r="FAB467" s="5"/>
      <c r="FAC467" s="5"/>
      <c r="FAD467" s="5"/>
      <c r="FAE467" s="5"/>
      <c r="FAF467" s="5"/>
      <c r="FAG467" s="5"/>
      <c r="FAH467" s="5"/>
      <c r="FAI467" s="5"/>
      <c r="FAJ467" s="5"/>
      <c r="FAK467" s="5"/>
      <c r="FAL467" s="5"/>
      <c r="FAM467" s="5"/>
      <c r="FAN467" s="5"/>
      <c r="FAO467" s="5"/>
      <c r="FAP467" s="5"/>
      <c r="FAQ467" s="5"/>
      <c r="FAR467" s="5"/>
      <c r="FAS467" s="5"/>
      <c r="FAT467" s="5"/>
      <c r="FAU467" s="5"/>
      <c r="FAV467" s="5"/>
      <c r="FAW467" s="5"/>
      <c r="FAX467" s="5"/>
      <c r="FAY467" s="5"/>
      <c r="FAZ467" s="5"/>
      <c r="FBA467" s="5"/>
      <c r="FBB467" s="5"/>
      <c r="FBC467" s="5"/>
      <c r="FBD467" s="5"/>
      <c r="FBE467" s="5"/>
      <c r="FBF467" s="5"/>
      <c r="FBG467" s="5"/>
      <c r="FBH467" s="5"/>
      <c r="FBI467" s="5"/>
      <c r="FBJ467" s="5"/>
      <c r="FBK467" s="5"/>
      <c r="FBL467" s="5"/>
      <c r="FBM467" s="5"/>
      <c r="FBN467" s="5"/>
      <c r="FBO467" s="5"/>
      <c r="FBP467" s="5"/>
      <c r="FBQ467" s="5"/>
      <c r="FBR467" s="5"/>
      <c r="FBS467" s="5"/>
      <c r="FBT467" s="5"/>
      <c r="FBU467" s="5"/>
      <c r="FBV467" s="5"/>
      <c r="FBW467" s="5"/>
      <c r="FBX467" s="5"/>
      <c r="FBY467" s="5"/>
      <c r="FBZ467" s="5"/>
      <c r="FCA467" s="5"/>
      <c r="FCB467" s="5"/>
      <c r="FCC467" s="5"/>
      <c r="FCD467" s="5"/>
      <c r="FCE467" s="5"/>
      <c r="FCF467" s="5"/>
      <c r="FCG467" s="5"/>
      <c r="FCH467" s="5"/>
      <c r="FCI467" s="5"/>
      <c r="FCJ467" s="5"/>
      <c r="FCK467" s="5"/>
      <c r="FCL467" s="5"/>
      <c r="FCM467" s="5"/>
      <c r="FCN467" s="5"/>
      <c r="FCO467" s="5"/>
      <c r="FCP467" s="5"/>
      <c r="FCQ467" s="5"/>
      <c r="FCR467" s="5"/>
      <c r="FCS467" s="5"/>
      <c r="FCT467" s="5"/>
      <c r="FCU467" s="5"/>
      <c r="FCV467" s="5"/>
      <c r="FCW467" s="5"/>
      <c r="FCX467" s="5"/>
      <c r="FCY467" s="5"/>
      <c r="FCZ467" s="5"/>
      <c r="FDA467" s="5"/>
      <c r="FDB467" s="5"/>
      <c r="FDC467" s="5"/>
      <c r="FDD467" s="5"/>
      <c r="FDE467" s="5"/>
      <c r="FDF467" s="5"/>
      <c r="FDG467" s="5"/>
      <c r="FDH467" s="5"/>
      <c r="FDI467" s="5"/>
      <c r="FDJ467" s="5"/>
      <c r="FDK467" s="5"/>
      <c r="FDL467" s="5"/>
      <c r="FDM467" s="5"/>
      <c r="FDN467" s="5"/>
      <c r="FDO467" s="5"/>
      <c r="FDP467" s="5"/>
      <c r="FDQ467" s="5"/>
      <c r="FDR467" s="5"/>
      <c r="FDS467" s="5"/>
      <c r="FDT467" s="5"/>
      <c r="FDU467" s="5"/>
      <c r="FDV467" s="5"/>
      <c r="FDW467" s="5"/>
      <c r="FDX467" s="5"/>
      <c r="FDY467" s="5"/>
      <c r="FDZ467" s="5"/>
      <c r="FEA467" s="5"/>
      <c r="FEB467" s="5"/>
      <c r="FEC467" s="5"/>
      <c r="FED467" s="5"/>
      <c r="FEE467" s="5"/>
      <c r="FEF467" s="5"/>
      <c r="FEG467" s="5"/>
      <c r="FEH467" s="5"/>
      <c r="FEI467" s="5"/>
      <c r="FEJ467" s="5"/>
      <c r="FEK467" s="5"/>
      <c r="FEL467" s="5"/>
      <c r="FEM467" s="5"/>
      <c r="FEN467" s="5"/>
      <c r="FEO467" s="5"/>
      <c r="FEP467" s="5"/>
      <c r="FEQ467" s="5"/>
      <c r="FER467" s="5"/>
      <c r="FES467" s="5"/>
      <c r="FET467" s="5"/>
      <c r="FEU467" s="5"/>
      <c r="FEV467" s="5"/>
      <c r="FEW467" s="5"/>
      <c r="FEX467" s="5"/>
      <c r="FEY467" s="5"/>
      <c r="FEZ467" s="5"/>
      <c r="FFA467" s="5"/>
      <c r="FFB467" s="5"/>
      <c r="FFC467" s="5"/>
      <c r="FFD467" s="5"/>
      <c r="FFE467" s="5"/>
      <c r="FFF467" s="5"/>
      <c r="FFG467" s="5"/>
      <c r="FFH467" s="5"/>
      <c r="FFI467" s="5"/>
      <c r="FFJ467" s="5"/>
      <c r="FFK467" s="5"/>
      <c r="FFL467" s="5"/>
      <c r="FFM467" s="5"/>
      <c r="FFN467" s="5"/>
      <c r="FFO467" s="5"/>
      <c r="FFP467" s="5"/>
      <c r="FFQ467" s="5"/>
      <c r="FFR467" s="5"/>
      <c r="FFS467" s="5"/>
      <c r="FFT467" s="5"/>
      <c r="FFU467" s="5"/>
      <c r="FFV467" s="5"/>
      <c r="FFW467" s="5"/>
      <c r="FFX467" s="5"/>
      <c r="FFY467" s="5"/>
      <c r="FFZ467" s="5"/>
      <c r="FGA467" s="5"/>
      <c r="FGB467" s="5"/>
      <c r="FGC467" s="5"/>
      <c r="FGD467" s="5"/>
      <c r="FGE467" s="5"/>
      <c r="FGF467" s="5"/>
      <c r="FGG467" s="5"/>
      <c r="FGH467" s="5"/>
      <c r="FGI467" s="5"/>
      <c r="FGJ467" s="5"/>
      <c r="FGK467" s="5"/>
      <c r="FGL467" s="5"/>
      <c r="FGM467" s="5"/>
      <c r="FGN467" s="5"/>
      <c r="FGO467" s="5"/>
      <c r="FGP467" s="5"/>
      <c r="FGQ467" s="5"/>
      <c r="FGR467" s="5"/>
      <c r="FGS467" s="5"/>
      <c r="FGT467" s="5"/>
      <c r="FGU467" s="5"/>
      <c r="FGV467" s="5"/>
      <c r="FGW467" s="5"/>
      <c r="FGX467" s="5"/>
      <c r="FGY467" s="5"/>
      <c r="FGZ467" s="5"/>
      <c r="FHA467" s="5"/>
      <c r="FHB467" s="5"/>
      <c r="FHC467" s="5"/>
      <c r="FHD467" s="5"/>
      <c r="FHE467" s="5"/>
      <c r="FHF467" s="5"/>
      <c r="FHG467" s="5"/>
      <c r="FHH467" s="5"/>
      <c r="FHI467" s="5"/>
      <c r="FHJ467" s="5"/>
      <c r="FHK467" s="5"/>
      <c r="FHL467" s="5"/>
      <c r="FHM467" s="5"/>
      <c r="FHN467" s="5"/>
      <c r="FHO467" s="5"/>
      <c r="FHP467" s="5"/>
      <c r="FHQ467" s="5"/>
      <c r="FHR467" s="5"/>
      <c r="FHS467" s="5"/>
      <c r="FHT467" s="5"/>
      <c r="FHU467" s="5"/>
      <c r="FHV467" s="5"/>
      <c r="FHW467" s="5"/>
      <c r="FHX467" s="5"/>
      <c r="FHY467" s="5"/>
      <c r="FHZ467" s="5"/>
      <c r="FIA467" s="5"/>
      <c r="FIB467" s="5"/>
      <c r="FIC467" s="5"/>
      <c r="FID467" s="5"/>
      <c r="FIE467" s="5"/>
      <c r="FIF467" s="5"/>
      <c r="FIG467" s="5"/>
      <c r="FIH467" s="5"/>
      <c r="FII467" s="5"/>
      <c r="FIJ467" s="5"/>
      <c r="FIK467" s="5"/>
      <c r="FIL467" s="5"/>
      <c r="FIM467" s="5"/>
      <c r="FIN467" s="5"/>
      <c r="FIO467" s="5"/>
      <c r="FIP467" s="5"/>
      <c r="FIQ467" s="5"/>
      <c r="FIR467" s="5"/>
      <c r="FIS467" s="5"/>
      <c r="FIT467" s="5"/>
      <c r="FIU467" s="5"/>
      <c r="FIV467" s="5"/>
      <c r="FIW467" s="5"/>
      <c r="FIX467" s="5"/>
      <c r="FIY467" s="5"/>
      <c r="FIZ467" s="5"/>
      <c r="FJA467" s="5"/>
      <c r="FJB467" s="5"/>
      <c r="FJC467" s="5"/>
      <c r="FJD467" s="5"/>
      <c r="FJE467" s="5"/>
      <c r="FJF467" s="5"/>
      <c r="FJG467" s="5"/>
      <c r="FJH467" s="5"/>
      <c r="FJI467" s="5"/>
      <c r="FJJ467" s="5"/>
      <c r="FJK467" s="5"/>
      <c r="FJL467" s="5"/>
      <c r="FJM467" s="5"/>
      <c r="FJN467" s="5"/>
      <c r="FJO467" s="5"/>
      <c r="FJP467" s="5"/>
      <c r="FJQ467" s="5"/>
      <c r="FJR467" s="5"/>
      <c r="FJS467" s="5"/>
      <c r="FJT467" s="5"/>
      <c r="FJU467" s="5"/>
      <c r="FJV467" s="5"/>
      <c r="FJW467" s="5"/>
      <c r="FJX467" s="5"/>
      <c r="FJY467" s="5"/>
      <c r="FJZ467" s="5"/>
      <c r="FKA467" s="5"/>
      <c r="FKB467" s="5"/>
      <c r="FKC467" s="5"/>
      <c r="FKD467" s="5"/>
      <c r="FKE467" s="5"/>
      <c r="FKF467" s="5"/>
      <c r="FKG467" s="5"/>
      <c r="FKH467" s="5"/>
      <c r="FKI467" s="5"/>
      <c r="FKJ467" s="5"/>
      <c r="FKK467" s="5"/>
      <c r="FKL467" s="5"/>
      <c r="FKM467" s="5"/>
      <c r="FKN467" s="5"/>
      <c r="FKO467" s="5"/>
      <c r="FKP467" s="5"/>
      <c r="FKQ467" s="5"/>
      <c r="FKR467" s="5"/>
      <c r="FKS467" s="5"/>
      <c r="FKT467" s="5"/>
      <c r="FKU467" s="5"/>
      <c r="FKV467" s="5"/>
      <c r="FKW467" s="5"/>
      <c r="FKX467" s="5"/>
      <c r="FKY467" s="5"/>
      <c r="FKZ467" s="5"/>
      <c r="FLA467" s="5"/>
      <c r="FLB467" s="5"/>
      <c r="FLC467" s="5"/>
      <c r="FLD467" s="5"/>
      <c r="FLE467" s="5"/>
      <c r="FLF467" s="5"/>
      <c r="FLG467" s="5"/>
      <c r="FLH467" s="5"/>
      <c r="FLI467" s="5"/>
      <c r="FLJ467" s="5"/>
      <c r="FLK467" s="5"/>
      <c r="FLL467" s="5"/>
      <c r="FLM467" s="5"/>
      <c r="FLN467" s="5"/>
      <c r="FLO467" s="5"/>
      <c r="FLP467" s="5"/>
      <c r="FLQ467" s="5"/>
      <c r="FLR467" s="5"/>
      <c r="FLS467" s="5"/>
      <c r="FLT467" s="5"/>
      <c r="FLU467" s="5"/>
      <c r="FLV467" s="5"/>
      <c r="FLW467" s="5"/>
      <c r="FLX467" s="5"/>
      <c r="FLY467" s="5"/>
      <c r="FLZ467" s="5"/>
      <c r="FMA467" s="5"/>
      <c r="FMB467" s="5"/>
      <c r="FMC467" s="5"/>
      <c r="FMD467" s="5"/>
      <c r="FME467" s="5"/>
      <c r="FMF467" s="5"/>
      <c r="FMG467" s="5"/>
      <c r="FMH467" s="5"/>
      <c r="FMI467" s="5"/>
      <c r="FMJ467" s="5"/>
      <c r="FMK467" s="5"/>
      <c r="FML467" s="5"/>
      <c r="FMM467" s="5"/>
      <c r="FMN467" s="5"/>
      <c r="FMO467" s="5"/>
      <c r="FMP467" s="5"/>
      <c r="FMQ467" s="5"/>
      <c r="FMR467" s="5"/>
      <c r="FMS467" s="5"/>
      <c r="FMT467" s="5"/>
      <c r="FMU467" s="5"/>
      <c r="FMV467" s="5"/>
      <c r="FMW467" s="5"/>
      <c r="FMX467" s="5"/>
      <c r="FMY467" s="5"/>
      <c r="FMZ467" s="5"/>
      <c r="FNA467" s="5"/>
      <c r="FNB467" s="5"/>
      <c r="FNC467" s="5"/>
      <c r="FND467" s="5"/>
      <c r="FNE467" s="5"/>
      <c r="FNF467" s="5"/>
      <c r="FNG467" s="5"/>
      <c r="FNH467" s="5"/>
      <c r="FNI467" s="5"/>
      <c r="FNJ467" s="5"/>
      <c r="FNK467" s="5"/>
      <c r="FNL467" s="5"/>
      <c r="FNM467" s="5"/>
      <c r="FNN467" s="5"/>
      <c r="FNO467" s="5"/>
      <c r="FNP467" s="5"/>
      <c r="FNQ467" s="5"/>
      <c r="FNR467" s="5"/>
      <c r="FNS467" s="5"/>
      <c r="FNT467" s="5"/>
      <c r="FNU467" s="5"/>
      <c r="FNV467" s="5"/>
      <c r="FNW467" s="5"/>
      <c r="FNX467" s="5"/>
      <c r="FNY467" s="5"/>
      <c r="FNZ467" s="5"/>
      <c r="FOA467" s="5"/>
      <c r="FOB467" s="5"/>
      <c r="FOC467" s="5"/>
      <c r="FOD467" s="5"/>
      <c r="FOE467" s="5"/>
      <c r="FOF467" s="5"/>
      <c r="FOG467" s="5"/>
      <c r="FOH467" s="5"/>
      <c r="FOI467" s="5"/>
      <c r="FOJ467" s="5"/>
      <c r="FOK467" s="5"/>
      <c r="FOL467" s="5"/>
      <c r="FOM467" s="5"/>
      <c r="FON467" s="5"/>
      <c r="FOO467" s="5"/>
      <c r="FOP467" s="5"/>
      <c r="FOQ467" s="5"/>
      <c r="FOR467" s="5"/>
      <c r="FOS467" s="5"/>
      <c r="FOT467" s="5"/>
      <c r="FOU467" s="5"/>
      <c r="FOV467" s="5"/>
      <c r="FOW467" s="5"/>
      <c r="FOX467" s="5"/>
      <c r="FOY467" s="5"/>
      <c r="FOZ467" s="5"/>
      <c r="FPA467" s="5"/>
      <c r="FPB467" s="5"/>
      <c r="FPC467" s="5"/>
      <c r="FPD467" s="5"/>
      <c r="FPE467" s="5"/>
      <c r="FPF467" s="5"/>
      <c r="FPG467" s="5"/>
      <c r="FPH467" s="5"/>
      <c r="FPI467" s="5"/>
      <c r="FPJ467" s="5"/>
      <c r="FPK467" s="5"/>
      <c r="FPL467" s="5"/>
      <c r="FPM467" s="5"/>
      <c r="FPN467" s="5"/>
      <c r="FPO467" s="5"/>
      <c r="FPP467" s="5"/>
      <c r="FPQ467" s="5"/>
      <c r="FPR467" s="5"/>
      <c r="FPS467" s="5"/>
      <c r="FPT467" s="5"/>
      <c r="FPU467" s="5"/>
      <c r="FPV467" s="5"/>
      <c r="FPW467" s="5"/>
      <c r="FPX467" s="5"/>
      <c r="FPY467" s="5"/>
      <c r="FPZ467" s="5"/>
      <c r="FQA467" s="5"/>
      <c r="FQB467" s="5"/>
      <c r="FQC467" s="5"/>
      <c r="FQD467" s="5"/>
      <c r="FQE467" s="5"/>
      <c r="FQF467" s="5"/>
      <c r="FQG467" s="5"/>
      <c r="FQH467" s="5"/>
      <c r="FQI467" s="5"/>
      <c r="FQJ467" s="5"/>
      <c r="FQK467" s="5"/>
      <c r="FQL467" s="5"/>
      <c r="FQM467" s="5"/>
      <c r="FQN467" s="5"/>
      <c r="FQO467" s="5"/>
      <c r="FQP467" s="5"/>
      <c r="FQQ467" s="5"/>
      <c r="FQR467" s="5"/>
      <c r="FQS467" s="5"/>
      <c r="FQT467" s="5"/>
      <c r="FQU467" s="5"/>
      <c r="FQV467" s="5"/>
      <c r="FQW467" s="5"/>
      <c r="FQX467" s="5"/>
      <c r="FQY467" s="5"/>
      <c r="FQZ467" s="5"/>
      <c r="FRA467" s="5"/>
      <c r="FRB467" s="5"/>
      <c r="FRC467" s="5"/>
      <c r="FRD467" s="5"/>
      <c r="FRE467" s="5"/>
      <c r="FRF467" s="5"/>
      <c r="FRG467" s="5"/>
      <c r="FRH467" s="5"/>
      <c r="FRI467" s="5"/>
      <c r="FRJ467" s="5"/>
      <c r="FRK467" s="5"/>
      <c r="FRL467" s="5"/>
      <c r="FRM467" s="5"/>
      <c r="FRN467" s="5"/>
      <c r="FRO467" s="5"/>
      <c r="FRP467" s="5"/>
      <c r="FRQ467" s="5"/>
      <c r="FRR467" s="5"/>
      <c r="FRS467" s="5"/>
      <c r="FRT467" s="5"/>
      <c r="FRU467" s="5"/>
      <c r="FRV467" s="5"/>
      <c r="FRW467" s="5"/>
      <c r="FRX467" s="5"/>
      <c r="FRY467" s="5"/>
      <c r="FRZ467" s="5"/>
      <c r="FSA467" s="5"/>
      <c r="FSB467" s="5"/>
      <c r="FSC467" s="5"/>
      <c r="FSD467" s="5"/>
      <c r="FSE467" s="5"/>
      <c r="FSF467" s="5"/>
      <c r="FSG467" s="5"/>
      <c r="FSH467" s="5"/>
      <c r="FSI467" s="5"/>
      <c r="FSJ467" s="5"/>
      <c r="FSK467" s="5"/>
      <c r="FSL467" s="5"/>
      <c r="FSM467" s="5"/>
      <c r="FSN467" s="5"/>
      <c r="FSO467" s="5"/>
      <c r="FSP467" s="5"/>
      <c r="FSQ467" s="5"/>
      <c r="FSR467" s="5"/>
      <c r="FSS467" s="5"/>
      <c r="FST467" s="5"/>
      <c r="FSU467" s="5"/>
      <c r="FSV467" s="5"/>
      <c r="FSW467" s="5"/>
      <c r="FSX467" s="5"/>
      <c r="FSY467" s="5"/>
      <c r="FSZ467" s="5"/>
      <c r="FTA467" s="5"/>
      <c r="FTB467" s="5"/>
      <c r="FTC467" s="5"/>
      <c r="FTD467" s="5"/>
      <c r="FTE467" s="5"/>
      <c r="FTF467" s="5"/>
      <c r="FTG467" s="5"/>
      <c r="FTH467" s="5"/>
      <c r="FTI467" s="5"/>
      <c r="FTJ467" s="5"/>
      <c r="FTK467" s="5"/>
      <c r="FTL467" s="5"/>
      <c r="FTM467" s="5"/>
      <c r="FTN467" s="5"/>
      <c r="FTO467" s="5"/>
      <c r="FTP467" s="5"/>
      <c r="FTQ467" s="5"/>
      <c r="FTR467" s="5"/>
      <c r="FTS467" s="5"/>
      <c r="FTT467" s="5"/>
      <c r="FTU467" s="5"/>
      <c r="FTV467" s="5"/>
      <c r="FTW467" s="5"/>
      <c r="FTX467" s="5"/>
      <c r="FTY467" s="5"/>
      <c r="FTZ467" s="5"/>
      <c r="FUA467" s="5"/>
      <c r="FUB467" s="5"/>
      <c r="FUC467" s="5"/>
      <c r="FUD467" s="5"/>
      <c r="FUE467" s="5"/>
      <c r="FUF467" s="5"/>
      <c r="FUG467" s="5"/>
      <c r="FUH467" s="5"/>
      <c r="FUI467" s="5"/>
      <c r="FUJ467" s="5"/>
      <c r="FUK467" s="5"/>
      <c r="FUL467" s="5"/>
      <c r="FUM467" s="5"/>
      <c r="FUN467" s="5"/>
      <c r="FUO467" s="5"/>
      <c r="FUP467" s="5"/>
      <c r="FUQ467" s="5"/>
      <c r="FUR467" s="5"/>
      <c r="FUS467" s="5"/>
      <c r="FUT467" s="5"/>
      <c r="FUU467" s="5"/>
      <c r="FUV467" s="5"/>
      <c r="FUW467" s="5"/>
      <c r="FUX467" s="5"/>
      <c r="FUY467" s="5"/>
      <c r="FUZ467" s="5"/>
      <c r="FVA467" s="5"/>
      <c r="FVB467" s="5"/>
      <c r="FVC467" s="5"/>
      <c r="FVD467" s="5"/>
      <c r="FVE467" s="5"/>
      <c r="FVF467" s="5"/>
      <c r="FVG467" s="5"/>
      <c r="FVH467" s="5"/>
      <c r="FVI467" s="5"/>
      <c r="FVJ467" s="5"/>
      <c r="FVK467" s="5"/>
      <c r="FVL467" s="5"/>
      <c r="FVM467" s="5"/>
      <c r="FVN467" s="5"/>
      <c r="FVO467" s="5"/>
      <c r="FVP467" s="5"/>
      <c r="FVQ467" s="5"/>
      <c r="FVR467" s="5"/>
      <c r="FVS467" s="5"/>
      <c r="FVT467" s="5"/>
      <c r="FVU467" s="5"/>
      <c r="FVV467" s="5"/>
      <c r="FVW467" s="5"/>
      <c r="FVX467" s="5"/>
      <c r="FVY467" s="5"/>
      <c r="FVZ467" s="5"/>
      <c r="FWA467" s="5"/>
      <c r="FWB467" s="5"/>
      <c r="FWC467" s="5"/>
      <c r="FWD467" s="5"/>
      <c r="FWE467" s="5"/>
      <c r="FWF467" s="5"/>
      <c r="FWG467" s="5"/>
      <c r="FWH467" s="5"/>
      <c r="FWI467" s="5"/>
      <c r="FWJ467" s="5"/>
      <c r="FWK467" s="5"/>
      <c r="FWL467" s="5"/>
      <c r="FWM467" s="5"/>
      <c r="FWN467" s="5"/>
      <c r="FWO467" s="5"/>
      <c r="FWP467" s="5"/>
      <c r="FWQ467" s="5"/>
      <c r="FWR467" s="5"/>
      <c r="FWS467" s="5"/>
      <c r="FWT467" s="5"/>
      <c r="FWU467" s="5"/>
      <c r="FWV467" s="5"/>
      <c r="FWW467" s="5"/>
      <c r="FWX467" s="5"/>
      <c r="FWY467" s="5"/>
      <c r="FWZ467" s="5"/>
      <c r="FXA467" s="5"/>
      <c r="FXB467" s="5"/>
      <c r="FXC467" s="5"/>
      <c r="FXD467" s="5"/>
      <c r="FXE467" s="5"/>
      <c r="FXF467" s="5"/>
      <c r="FXG467" s="5"/>
      <c r="FXH467" s="5"/>
      <c r="FXI467" s="5"/>
      <c r="FXJ467" s="5"/>
      <c r="FXK467" s="5"/>
      <c r="FXL467" s="5"/>
      <c r="FXM467" s="5"/>
      <c r="FXN467" s="5"/>
      <c r="FXO467" s="5"/>
      <c r="FXP467" s="5"/>
      <c r="FXQ467" s="5"/>
      <c r="FXR467" s="5"/>
      <c r="FXS467" s="5"/>
      <c r="FXT467" s="5"/>
      <c r="FXU467" s="5"/>
      <c r="FXV467" s="5"/>
      <c r="FXW467" s="5"/>
      <c r="FXX467" s="5"/>
      <c r="FXY467" s="5"/>
      <c r="FXZ467" s="5"/>
      <c r="FYA467" s="5"/>
      <c r="FYB467" s="5"/>
      <c r="FYC467" s="5"/>
      <c r="FYD467" s="5"/>
      <c r="FYE467" s="5"/>
      <c r="FYF467" s="5"/>
      <c r="FYG467" s="5"/>
      <c r="FYH467" s="5"/>
      <c r="FYI467" s="5"/>
      <c r="FYJ467" s="5"/>
      <c r="FYK467" s="5"/>
      <c r="FYL467" s="5"/>
      <c r="FYM467" s="5"/>
      <c r="FYN467" s="5"/>
      <c r="FYO467" s="5"/>
      <c r="FYP467" s="5"/>
      <c r="FYQ467" s="5"/>
      <c r="FYR467" s="5"/>
      <c r="FYS467" s="5"/>
      <c r="FYT467" s="5"/>
      <c r="FYU467" s="5"/>
      <c r="FYV467" s="5"/>
      <c r="FYW467" s="5"/>
      <c r="FYX467" s="5"/>
      <c r="FYY467" s="5"/>
      <c r="FYZ467" s="5"/>
      <c r="FZA467" s="5"/>
      <c r="FZB467" s="5"/>
      <c r="FZC467" s="5"/>
      <c r="FZD467" s="5"/>
      <c r="FZE467" s="5"/>
      <c r="FZF467" s="5"/>
      <c r="FZG467" s="5"/>
      <c r="FZH467" s="5"/>
      <c r="FZI467" s="5"/>
      <c r="FZJ467" s="5"/>
      <c r="FZK467" s="5"/>
      <c r="FZL467" s="5"/>
      <c r="FZM467" s="5"/>
      <c r="FZN467" s="5"/>
      <c r="FZO467" s="5"/>
      <c r="FZP467" s="5"/>
      <c r="FZQ467" s="5"/>
      <c r="FZR467" s="5"/>
      <c r="FZS467" s="5"/>
      <c r="FZT467" s="5"/>
      <c r="FZU467" s="5"/>
      <c r="FZV467" s="5"/>
      <c r="FZW467" s="5"/>
      <c r="FZX467" s="5"/>
      <c r="FZY467" s="5"/>
      <c r="FZZ467" s="5"/>
      <c r="GAA467" s="5"/>
      <c r="GAB467" s="5"/>
      <c r="GAC467" s="5"/>
      <c r="GAD467" s="5"/>
      <c r="GAE467" s="5"/>
      <c r="GAF467" s="5"/>
      <c r="GAG467" s="5"/>
      <c r="GAH467" s="5"/>
      <c r="GAI467" s="5"/>
      <c r="GAJ467" s="5"/>
      <c r="GAK467" s="5"/>
      <c r="GAL467" s="5"/>
      <c r="GAM467" s="5"/>
      <c r="GAN467" s="5"/>
      <c r="GAO467" s="5"/>
      <c r="GAP467" s="5"/>
      <c r="GAQ467" s="5"/>
      <c r="GAR467" s="5"/>
      <c r="GAS467" s="5"/>
      <c r="GAT467" s="5"/>
      <c r="GAU467" s="5"/>
      <c r="GAV467" s="5"/>
      <c r="GAW467" s="5"/>
      <c r="GAX467" s="5"/>
      <c r="GAY467" s="5"/>
      <c r="GAZ467" s="5"/>
      <c r="GBA467" s="5"/>
      <c r="GBB467" s="5"/>
      <c r="GBC467" s="5"/>
      <c r="GBD467" s="5"/>
      <c r="GBE467" s="5"/>
      <c r="GBF467" s="5"/>
      <c r="GBG467" s="5"/>
      <c r="GBH467" s="5"/>
      <c r="GBI467" s="5"/>
      <c r="GBJ467" s="5"/>
      <c r="GBK467" s="5"/>
      <c r="GBL467" s="5"/>
      <c r="GBM467" s="5"/>
      <c r="GBN467" s="5"/>
      <c r="GBO467" s="5"/>
      <c r="GBP467" s="5"/>
      <c r="GBQ467" s="5"/>
      <c r="GBR467" s="5"/>
      <c r="GBS467" s="5"/>
      <c r="GBT467" s="5"/>
      <c r="GBU467" s="5"/>
      <c r="GBV467" s="5"/>
      <c r="GBW467" s="5"/>
      <c r="GBX467" s="5"/>
      <c r="GBY467" s="5"/>
      <c r="GBZ467" s="5"/>
      <c r="GCA467" s="5"/>
      <c r="GCB467" s="5"/>
      <c r="GCC467" s="5"/>
      <c r="GCD467" s="5"/>
      <c r="GCE467" s="5"/>
      <c r="GCF467" s="5"/>
      <c r="GCG467" s="5"/>
      <c r="GCH467" s="5"/>
      <c r="GCI467" s="5"/>
      <c r="GCJ467" s="5"/>
      <c r="GCK467" s="5"/>
      <c r="GCL467" s="5"/>
      <c r="GCM467" s="5"/>
      <c r="GCN467" s="5"/>
      <c r="GCO467" s="5"/>
      <c r="GCP467" s="5"/>
      <c r="GCQ467" s="5"/>
      <c r="GCR467" s="5"/>
      <c r="GCS467" s="5"/>
      <c r="GCT467" s="5"/>
      <c r="GCU467" s="5"/>
      <c r="GCV467" s="5"/>
      <c r="GCW467" s="5"/>
      <c r="GCX467" s="5"/>
      <c r="GCY467" s="5"/>
      <c r="GCZ467" s="5"/>
      <c r="GDA467" s="5"/>
      <c r="GDB467" s="5"/>
      <c r="GDC467" s="5"/>
      <c r="GDD467" s="5"/>
      <c r="GDE467" s="5"/>
      <c r="GDF467" s="5"/>
      <c r="GDG467" s="5"/>
      <c r="GDH467" s="5"/>
      <c r="GDI467" s="5"/>
      <c r="GDJ467" s="5"/>
      <c r="GDK467" s="5"/>
      <c r="GDL467" s="5"/>
      <c r="GDM467" s="5"/>
      <c r="GDN467" s="5"/>
      <c r="GDO467" s="5"/>
      <c r="GDP467" s="5"/>
      <c r="GDQ467" s="5"/>
      <c r="GDR467" s="5"/>
      <c r="GDS467" s="5"/>
      <c r="GDT467" s="5"/>
      <c r="GDU467" s="5"/>
      <c r="GDV467" s="5"/>
      <c r="GDW467" s="5"/>
      <c r="GDX467" s="5"/>
      <c r="GDY467" s="5"/>
      <c r="GDZ467" s="5"/>
      <c r="GEA467" s="5"/>
      <c r="GEB467" s="5"/>
      <c r="GEC467" s="5"/>
      <c r="GED467" s="5"/>
      <c r="GEE467" s="5"/>
      <c r="GEF467" s="5"/>
      <c r="GEG467" s="5"/>
      <c r="GEH467" s="5"/>
      <c r="GEI467" s="5"/>
      <c r="GEJ467" s="5"/>
      <c r="GEK467" s="5"/>
      <c r="GEL467" s="5"/>
      <c r="GEM467" s="5"/>
      <c r="GEN467" s="5"/>
      <c r="GEO467" s="5"/>
      <c r="GEP467" s="5"/>
      <c r="GEQ467" s="5"/>
      <c r="GER467" s="5"/>
      <c r="GES467" s="5"/>
      <c r="GET467" s="5"/>
      <c r="GEU467" s="5"/>
      <c r="GEV467" s="5"/>
      <c r="GEW467" s="5"/>
      <c r="GEX467" s="5"/>
      <c r="GEY467" s="5"/>
      <c r="GEZ467" s="5"/>
      <c r="GFA467" s="5"/>
      <c r="GFB467" s="5"/>
      <c r="GFC467" s="5"/>
      <c r="GFD467" s="5"/>
      <c r="GFE467" s="5"/>
      <c r="GFF467" s="5"/>
      <c r="GFG467" s="5"/>
      <c r="GFH467" s="5"/>
      <c r="GFI467" s="5"/>
      <c r="GFJ467" s="5"/>
      <c r="GFK467" s="5"/>
      <c r="GFL467" s="5"/>
      <c r="GFM467" s="5"/>
      <c r="GFN467" s="5"/>
      <c r="GFO467" s="5"/>
      <c r="GFP467" s="5"/>
      <c r="GFQ467" s="5"/>
      <c r="GFR467" s="5"/>
      <c r="GFS467" s="5"/>
      <c r="GFT467" s="5"/>
      <c r="GFU467" s="5"/>
      <c r="GFV467" s="5"/>
      <c r="GFW467" s="5"/>
      <c r="GFX467" s="5"/>
      <c r="GFY467" s="5"/>
      <c r="GFZ467" s="5"/>
      <c r="GGA467" s="5"/>
      <c r="GGB467" s="5"/>
      <c r="GGC467" s="5"/>
      <c r="GGD467" s="5"/>
      <c r="GGE467" s="5"/>
      <c r="GGF467" s="5"/>
      <c r="GGG467" s="5"/>
      <c r="GGH467" s="5"/>
      <c r="GGI467" s="5"/>
      <c r="GGJ467" s="5"/>
      <c r="GGK467" s="5"/>
      <c r="GGL467" s="5"/>
      <c r="GGM467" s="5"/>
      <c r="GGN467" s="5"/>
      <c r="GGO467" s="5"/>
      <c r="GGP467" s="5"/>
      <c r="GGQ467" s="5"/>
      <c r="GGR467" s="5"/>
      <c r="GGS467" s="5"/>
      <c r="GGT467" s="5"/>
      <c r="GGU467" s="5"/>
      <c r="GGV467" s="5"/>
      <c r="GGW467" s="5"/>
      <c r="GGX467" s="5"/>
      <c r="GGY467" s="5"/>
      <c r="GGZ467" s="5"/>
      <c r="GHA467" s="5"/>
      <c r="GHB467" s="5"/>
      <c r="GHC467" s="5"/>
      <c r="GHD467" s="5"/>
      <c r="GHE467" s="5"/>
      <c r="GHF467" s="5"/>
      <c r="GHG467" s="5"/>
      <c r="GHH467" s="5"/>
      <c r="GHI467" s="5"/>
      <c r="GHJ467" s="5"/>
      <c r="GHK467" s="5"/>
      <c r="GHL467" s="5"/>
      <c r="GHM467" s="5"/>
      <c r="GHN467" s="5"/>
      <c r="GHO467" s="5"/>
      <c r="GHP467" s="5"/>
      <c r="GHQ467" s="5"/>
      <c r="GHR467" s="5"/>
      <c r="GHS467" s="5"/>
      <c r="GHT467" s="5"/>
      <c r="GHU467" s="5"/>
      <c r="GHV467" s="5"/>
      <c r="GHW467" s="5"/>
      <c r="GHX467" s="5"/>
      <c r="GHY467" s="5"/>
      <c r="GHZ467" s="5"/>
      <c r="GIA467" s="5"/>
      <c r="GIB467" s="5"/>
      <c r="GIC467" s="5"/>
      <c r="GID467" s="5"/>
      <c r="GIE467" s="5"/>
      <c r="GIF467" s="5"/>
      <c r="GIG467" s="5"/>
      <c r="GIH467" s="5"/>
      <c r="GII467" s="5"/>
      <c r="GIJ467" s="5"/>
      <c r="GIK467" s="5"/>
      <c r="GIL467" s="5"/>
      <c r="GIM467" s="5"/>
      <c r="GIN467" s="5"/>
      <c r="GIO467" s="5"/>
      <c r="GIP467" s="5"/>
      <c r="GIQ467" s="5"/>
      <c r="GIR467" s="5"/>
      <c r="GIS467" s="5"/>
      <c r="GIT467" s="5"/>
      <c r="GIU467" s="5"/>
      <c r="GIV467" s="5"/>
      <c r="GIW467" s="5"/>
      <c r="GIX467" s="5"/>
      <c r="GIY467" s="5"/>
      <c r="GIZ467" s="5"/>
      <c r="GJA467" s="5"/>
      <c r="GJB467" s="5"/>
      <c r="GJC467" s="5"/>
      <c r="GJD467" s="5"/>
      <c r="GJE467" s="5"/>
      <c r="GJF467" s="5"/>
      <c r="GJG467" s="5"/>
      <c r="GJH467" s="5"/>
      <c r="GJI467" s="5"/>
      <c r="GJJ467" s="5"/>
      <c r="GJK467" s="5"/>
      <c r="GJL467" s="5"/>
      <c r="GJM467" s="5"/>
      <c r="GJN467" s="5"/>
      <c r="GJO467" s="5"/>
      <c r="GJP467" s="5"/>
      <c r="GJQ467" s="5"/>
      <c r="GJR467" s="5"/>
      <c r="GJS467" s="5"/>
      <c r="GJT467" s="5"/>
      <c r="GJU467" s="5"/>
      <c r="GJV467" s="5"/>
      <c r="GJW467" s="5"/>
      <c r="GJX467" s="5"/>
      <c r="GJY467" s="5"/>
      <c r="GJZ467" s="5"/>
      <c r="GKA467" s="5"/>
      <c r="GKB467" s="5"/>
      <c r="GKC467" s="5"/>
      <c r="GKD467" s="5"/>
      <c r="GKE467" s="5"/>
      <c r="GKF467" s="5"/>
      <c r="GKG467" s="5"/>
      <c r="GKH467" s="5"/>
      <c r="GKI467" s="5"/>
      <c r="GKJ467" s="5"/>
      <c r="GKK467" s="5"/>
      <c r="GKL467" s="5"/>
      <c r="GKM467" s="5"/>
      <c r="GKN467" s="5"/>
      <c r="GKO467" s="5"/>
      <c r="GKP467" s="5"/>
      <c r="GKQ467" s="5"/>
      <c r="GKR467" s="5"/>
      <c r="GKS467" s="5"/>
      <c r="GKT467" s="5"/>
      <c r="GKU467" s="5"/>
      <c r="GKV467" s="5"/>
      <c r="GKW467" s="5"/>
      <c r="GKX467" s="5"/>
      <c r="GKY467" s="5"/>
      <c r="GKZ467" s="5"/>
      <c r="GLA467" s="5"/>
      <c r="GLB467" s="5"/>
      <c r="GLC467" s="5"/>
      <c r="GLD467" s="5"/>
      <c r="GLE467" s="5"/>
      <c r="GLF467" s="5"/>
      <c r="GLG467" s="5"/>
      <c r="GLH467" s="5"/>
      <c r="GLI467" s="5"/>
      <c r="GLJ467" s="5"/>
      <c r="GLK467" s="5"/>
      <c r="GLL467" s="5"/>
      <c r="GLM467" s="5"/>
      <c r="GLN467" s="5"/>
      <c r="GLO467" s="5"/>
      <c r="GLP467" s="5"/>
      <c r="GLQ467" s="5"/>
      <c r="GLR467" s="5"/>
      <c r="GLS467" s="5"/>
      <c r="GLT467" s="5"/>
      <c r="GLU467" s="5"/>
      <c r="GLV467" s="5"/>
      <c r="GLW467" s="5"/>
      <c r="GLX467" s="5"/>
      <c r="GLY467" s="5"/>
      <c r="GLZ467" s="5"/>
      <c r="GMA467" s="5"/>
      <c r="GMB467" s="5"/>
      <c r="GMC467" s="5"/>
      <c r="GMD467" s="5"/>
      <c r="GME467" s="5"/>
      <c r="GMF467" s="5"/>
      <c r="GMG467" s="5"/>
      <c r="GMH467" s="5"/>
      <c r="GMI467" s="5"/>
      <c r="GMJ467" s="5"/>
      <c r="GMK467" s="5"/>
      <c r="GML467" s="5"/>
      <c r="GMM467" s="5"/>
      <c r="GMN467" s="5"/>
      <c r="GMO467" s="5"/>
      <c r="GMP467" s="5"/>
      <c r="GMQ467" s="5"/>
      <c r="GMR467" s="5"/>
      <c r="GMS467" s="5"/>
      <c r="GMT467" s="5"/>
      <c r="GMU467" s="5"/>
      <c r="GMV467" s="5"/>
      <c r="GMW467" s="5"/>
      <c r="GMX467" s="5"/>
      <c r="GMY467" s="5"/>
      <c r="GMZ467" s="5"/>
      <c r="GNA467" s="5"/>
      <c r="GNB467" s="5"/>
      <c r="GNC467" s="5"/>
      <c r="GND467" s="5"/>
      <c r="GNE467" s="5"/>
      <c r="GNF467" s="5"/>
      <c r="GNG467" s="5"/>
      <c r="GNH467" s="5"/>
      <c r="GNI467" s="5"/>
      <c r="GNJ467" s="5"/>
      <c r="GNK467" s="5"/>
      <c r="GNL467" s="5"/>
      <c r="GNM467" s="5"/>
      <c r="GNN467" s="5"/>
      <c r="GNO467" s="5"/>
      <c r="GNP467" s="5"/>
      <c r="GNQ467" s="5"/>
      <c r="GNR467" s="5"/>
      <c r="GNS467" s="5"/>
      <c r="GNT467" s="5"/>
      <c r="GNU467" s="5"/>
      <c r="GNV467" s="5"/>
      <c r="GNW467" s="5"/>
      <c r="GNX467" s="5"/>
      <c r="GNY467" s="5"/>
      <c r="GNZ467" s="5"/>
      <c r="GOA467" s="5"/>
      <c r="GOB467" s="5"/>
      <c r="GOC467" s="5"/>
      <c r="GOD467" s="5"/>
      <c r="GOE467" s="5"/>
      <c r="GOF467" s="5"/>
      <c r="GOG467" s="5"/>
      <c r="GOH467" s="5"/>
      <c r="GOI467" s="5"/>
      <c r="GOJ467" s="5"/>
      <c r="GOK467" s="5"/>
      <c r="GOL467" s="5"/>
      <c r="GOM467" s="5"/>
      <c r="GON467" s="5"/>
      <c r="GOO467" s="5"/>
      <c r="GOP467" s="5"/>
      <c r="GOQ467" s="5"/>
      <c r="GOR467" s="5"/>
      <c r="GOS467" s="5"/>
      <c r="GOT467" s="5"/>
      <c r="GOU467" s="5"/>
      <c r="GOV467" s="5"/>
      <c r="GOW467" s="5"/>
      <c r="GOX467" s="5"/>
      <c r="GOY467" s="5"/>
      <c r="GOZ467" s="5"/>
      <c r="GPA467" s="5"/>
      <c r="GPB467" s="5"/>
      <c r="GPC467" s="5"/>
      <c r="GPD467" s="5"/>
      <c r="GPE467" s="5"/>
      <c r="GPF467" s="5"/>
      <c r="GPG467" s="5"/>
      <c r="GPH467" s="5"/>
      <c r="GPI467" s="5"/>
      <c r="GPJ467" s="5"/>
      <c r="GPK467" s="5"/>
      <c r="GPL467" s="5"/>
      <c r="GPM467" s="5"/>
      <c r="GPN467" s="5"/>
      <c r="GPO467" s="5"/>
      <c r="GPP467" s="5"/>
      <c r="GPQ467" s="5"/>
      <c r="GPR467" s="5"/>
      <c r="GPS467" s="5"/>
      <c r="GPT467" s="5"/>
      <c r="GPU467" s="5"/>
      <c r="GPV467" s="5"/>
      <c r="GPW467" s="5"/>
      <c r="GPX467" s="5"/>
      <c r="GPY467" s="5"/>
      <c r="GPZ467" s="5"/>
      <c r="GQA467" s="5"/>
      <c r="GQB467" s="5"/>
      <c r="GQC467" s="5"/>
      <c r="GQD467" s="5"/>
      <c r="GQE467" s="5"/>
      <c r="GQF467" s="5"/>
      <c r="GQG467" s="5"/>
      <c r="GQH467" s="5"/>
      <c r="GQI467" s="5"/>
      <c r="GQJ467" s="5"/>
      <c r="GQK467" s="5"/>
      <c r="GQL467" s="5"/>
      <c r="GQM467" s="5"/>
      <c r="GQN467" s="5"/>
      <c r="GQO467" s="5"/>
      <c r="GQP467" s="5"/>
      <c r="GQQ467" s="5"/>
      <c r="GQR467" s="5"/>
      <c r="GQS467" s="5"/>
      <c r="GQT467" s="5"/>
      <c r="GQU467" s="5"/>
      <c r="GQV467" s="5"/>
      <c r="GQW467" s="5"/>
      <c r="GQX467" s="5"/>
      <c r="GQY467" s="5"/>
      <c r="GQZ467" s="5"/>
      <c r="GRA467" s="5"/>
      <c r="GRB467" s="5"/>
      <c r="GRC467" s="5"/>
      <c r="GRD467" s="5"/>
      <c r="GRE467" s="5"/>
      <c r="GRF467" s="5"/>
      <c r="GRG467" s="5"/>
      <c r="GRH467" s="5"/>
      <c r="GRI467" s="5"/>
      <c r="GRJ467" s="5"/>
      <c r="GRK467" s="5"/>
      <c r="GRL467" s="5"/>
      <c r="GRM467" s="5"/>
      <c r="GRN467" s="5"/>
      <c r="GRO467" s="5"/>
      <c r="GRP467" s="5"/>
      <c r="GRQ467" s="5"/>
      <c r="GRR467" s="5"/>
      <c r="GRS467" s="5"/>
      <c r="GRT467" s="5"/>
      <c r="GRU467" s="5"/>
      <c r="GRV467" s="5"/>
      <c r="GRW467" s="5"/>
      <c r="GRX467" s="5"/>
      <c r="GRY467" s="5"/>
      <c r="GRZ467" s="5"/>
      <c r="GSA467" s="5"/>
      <c r="GSB467" s="5"/>
      <c r="GSC467" s="5"/>
      <c r="GSD467" s="5"/>
      <c r="GSE467" s="5"/>
      <c r="GSF467" s="5"/>
      <c r="GSG467" s="5"/>
      <c r="GSH467" s="5"/>
      <c r="GSI467" s="5"/>
      <c r="GSJ467" s="5"/>
      <c r="GSK467" s="5"/>
      <c r="GSL467" s="5"/>
      <c r="GSM467" s="5"/>
      <c r="GSN467" s="5"/>
      <c r="GSO467" s="5"/>
      <c r="GSP467" s="5"/>
      <c r="GSQ467" s="5"/>
      <c r="GSR467" s="5"/>
      <c r="GSS467" s="5"/>
      <c r="GST467" s="5"/>
      <c r="GSU467" s="5"/>
      <c r="GSV467" s="5"/>
      <c r="GSW467" s="5"/>
      <c r="GSX467" s="5"/>
      <c r="GSY467" s="5"/>
      <c r="GSZ467" s="5"/>
      <c r="GTA467" s="5"/>
      <c r="GTB467" s="5"/>
      <c r="GTC467" s="5"/>
      <c r="GTD467" s="5"/>
      <c r="GTE467" s="5"/>
      <c r="GTF467" s="5"/>
      <c r="GTG467" s="5"/>
      <c r="GTH467" s="5"/>
      <c r="GTI467" s="5"/>
      <c r="GTJ467" s="5"/>
      <c r="GTK467" s="5"/>
      <c r="GTL467" s="5"/>
      <c r="GTM467" s="5"/>
      <c r="GTN467" s="5"/>
      <c r="GTO467" s="5"/>
      <c r="GTP467" s="5"/>
      <c r="GTQ467" s="5"/>
      <c r="GTR467" s="5"/>
      <c r="GTS467" s="5"/>
      <c r="GTT467" s="5"/>
      <c r="GTU467" s="5"/>
      <c r="GTV467" s="5"/>
      <c r="GTW467" s="5"/>
      <c r="GTX467" s="5"/>
      <c r="GTY467" s="5"/>
      <c r="GTZ467" s="5"/>
      <c r="GUA467" s="5"/>
      <c r="GUB467" s="5"/>
      <c r="GUC467" s="5"/>
      <c r="GUD467" s="5"/>
      <c r="GUE467" s="5"/>
      <c r="GUF467" s="5"/>
      <c r="GUG467" s="5"/>
      <c r="GUH467" s="5"/>
      <c r="GUI467" s="5"/>
      <c r="GUJ467" s="5"/>
      <c r="GUK467" s="5"/>
      <c r="GUL467" s="5"/>
      <c r="GUM467" s="5"/>
      <c r="GUN467" s="5"/>
      <c r="GUO467" s="5"/>
      <c r="GUP467" s="5"/>
      <c r="GUQ467" s="5"/>
      <c r="GUR467" s="5"/>
      <c r="GUS467" s="5"/>
      <c r="GUT467" s="5"/>
      <c r="GUU467" s="5"/>
      <c r="GUV467" s="5"/>
      <c r="GUW467" s="5"/>
      <c r="GUX467" s="5"/>
      <c r="GUY467" s="5"/>
      <c r="GUZ467" s="5"/>
      <c r="GVA467" s="5"/>
      <c r="GVB467" s="5"/>
      <c r="GVC467" s="5"/>
      <c r="GVD467" s="5"/>
      <c r="GVE467" s="5"/>
      <c r="GVF467" s="5"/>
      <c r="GVG467" s="5"/>
      <c r="GVH467" s="5"/>
      <c r="GVI467" s="5"/>
      <c r="GVJ467" s="5"/>
      <c r="GVK467" s="5"/>
      <c r="GVL467" s="5"/>
      <c r="GVM467" s="5"/>
      <c r="GVN467" s="5"/>
      <c r="GVO467" s="5"/>
      <c r="GVP467" s="5"/>
      <c r="GVQ467" s="5"/>
      <c r="GVR467" s="5"/>
      <c r="GVS467" s="5"/>
      <c r="GVT467" s="5"/>
      <c r="GVU467" s="5"/>
      <c r="GVV467" s="5"/>
      <c r="GVW467" s="5"/>
      <c r="GVX467" s="5"/>
      <c r="GVY467" s="5"/>
      <c r="GVZ467" s="5"/>
      <c r="GWA467" s="5"/>
      <c r="GWB467" s="5"/>
      <c r="GWC467" s="5"/>
      <c r="GWD467" s="5"/>
      <c r="GWE467" s="5"/>
      <c r="GWF467" s="5"/>
      <c r="GWG467" s="5"/>
      <c r="GWH467" s="5"/>
      <c r="GWI467" s="5"/>
      <c r="GWJ467" s="5"/>
      <c r="GWK467" s="5"/>
      <c r="GWL467" s="5"/>
      <c r="GWM467" s="5"/>
      <c r="GWN467" s="5"/>
      <c r="GWO467" s="5"/>
      <c r="GWP467" s="5"/>
      <c r="GWQ467" s="5"/>
      <c r="GWR467" s="5"/>
      <c r="GWS467" s="5"/>
      <c r="GWT467" s="5"/>
      <c r="GWU467" s="5"/>
      <c r="GWV467" s="5"/>
      <c r="GWW467" s="5"/>
      <c r="GWX467" s="5"/>
      <c r="GWY467" s="5"/>
      <c r="GWZ467" s="5"/>
      <c r="GXA467" s="5"/>
      <c r="GXB467" s="5"/>
      <c r="GXC467" s="5"/>
      <c r="GXD467" s="5"/>
      <c r="GXE467" s="5"/>
      <c r="GXF467" s="5"/>
      <c r="GXG467" s="5"/>
      <c r="GXH467" s="5"/>
      <c r="GXI467" s="5"/>
      <c r="GXJ467" s="5"/>
      <c r="GXK467" s="5"/>
      <c r="GXL467" s="5"/>
      <c r="GXM467" s="5"/>
      <c r="GXN467" s="5"/>
      <c r="GXO467" s="5"/>
      <c r="GXP467" s="5"/>
      <c r="GXQ467" s="5"/>
      <c r="GXR467" s="5"/>
      <c r="GXS467" s="5"/>
      <c r="GXT467" s="5"/>
      <c r="GXU467" s="5"/>
      <c r="GXV467" s="5"/>
      <c r="GXW467" s="5"/>
      <c r="GXX467" s="5"/>
      <c r="GXY467" s="5"/>
      <c r="GXZ467" s="5"/>
      <c r="GYA467" s="5"/>
      <c r="GYB467" s="5"/>
      <c r="GYC467" s="5"/>
      <c r="GYD467" s="5"/>
      <c r="GYE467" s="5"/>
      <c r="GYF467" s="5"/>
      <c r="GYG467" s="5"/>
      <c r="GYH467" s="5"/>
      <c r="GYI467" s="5"/>
      <c r="GYJ467" s="5"/>
      <c r="GYK467" s="5"/>
      <c r="GYL467" s="5"/>
      <c r="GYM467" s="5"/>
      <c r="GYN467" s="5"/>
      <c r="GYO467" s="5"/>
      <c r="GYP467" s="5"/>
      <c r="GYQ467" s="5"/>
      <c r="GYR467" s="5"/>
      <c r="GYS467" s="5"/>
      <c r="GYT467" s="5"/>
      <c r="GYU467" s="5"/>
      <c r="GYV467" s="5"/>
      <c r="GYW467" s="5"/>
      <c r="GYX467" s="5"/>
      <c r="GYY467" s="5"/>
      <c r="GYZ467" s="5"/>
      <c r="GZA467" s="5"/>
      <c r="GZB467" s="5"/>
      <c r="GZC467" s="5"/>
      <c r="GZD467" s="5"/>
      <c r="GZE467" s="5"/>
      <c r="GZF467" s="5"/>
      <c r="GZG467" s="5"/>
      <c r="GZH467" s="5"/>
      <c r="GZI467" s="5"/>
      <c r="GZJ467" s="5"/>
      <c r="GZK467" s="5"/>
      <c r="GZL467" s="5"/>
      <c r="GZM467" s="5"/>
      <c r="GZN467" s="5"/>
      <c r="GZO467" s="5"/>
      <c r="GZP467" s="5"/>
      <c r="GZQ467" s="5"/>
      <c r="GZR467" s="5"/>
      <c r="GZS467" s="5"/>
      <c r="GZT467" s="5"/>
      <c r="GZU467" s="5"/>
      <c r="GZV467" s="5"/>
      <c r="GZW467" s="5"/>
      <c r="GZX467" s="5"/>
      <c r="GZY467" s="5"/>
      <c r="GZZ467" s="5"/>
      <c r="HAA467" s="5"/>
      <c r="HAB467" s="5"/>
      <c r="HAC467" s="5"/>
      <c r="HAD467" s="5"/>
      <c r="HAE467" s="5"/>
      <c r="HAF467" s="5"/>
      <c r="HAG467" s="5"/>
      <c r="HAH467" s="5"/>
      <c r="HAI467" s="5"/>
      <c r="HAJ467" s="5"/>
      <c r="HAK467" s="5"/>
      <c r="HAL467" s="5"/>
      <c r="HAM467" s="5"/>
      <c r="HAN467" s="5"/>
      <c r="HAO467" s="5"/>
      <c r="HAP467" s="5"/>
      <c r="HAQ467" s="5"/>
      <c r="HAR467" s="5"/>
      <c r="HAS467" s="5"/>
      <c r="HAT467" s="5"/>
      <c r="HAU467" s="5"/>
      <c r="HAV467" s="5"/>
      <c r="HAW467" s="5"/>
      <c r="HAX467" s="5"/>
      <c r="HAY467" s="5"/>
      <c r="HAZ467" s="5"/>
      <c r="HBA467" s="5"/>
      <c r="HBB467" s="5"/>
      <c r="HBC467" s="5"/>
      <c r="HBD467" s="5"/>
      <c r="HBE467" s="5"/>
      <c r="HBF467" s="5"/>
      <c r="HBG467" s="5"/>
      <c r="HBH467" s="5"/>
      <c r="HBI467" s="5"/>
      <c r="HBJ467" s="5"/>
      <c r="HBK467" s="5"/>
      <c r="HBL467" s="5"/>
      <c r="HBM467" s="5"/>
      <c r="HBN467" s="5"/>
      <c r="HBO467" s="5"/>
      <c r="HBP467" s="5"/>
      <c r="HBQ467" s="5"/>
      <c r="HBR467" s="5"/>
      <c r="HBS467" s="5"/>
      <c r="HBT467" s="5"/>
      <c r="HBU467" s="5"/>
      <c r="HBV467" s="5"/>
      <c r="HBW467" s="5"/>
      <c r="HBX467" s="5"/>
      <c r="HBY467" s="5"/>
      <c r="HBZ467" s="5"/>
      <c r="HCA467" s="5"/>
      <c r="HCB467" s="5"/>
      <c r="HCC467" s="5"/>
      <c r="HCD467" s="5"/>
      <c r="HCE467" s="5"/>
      <c r="HCF467" s="5"/>
      <c r="HCG467" s="5"/>
      <c r="HCH467" s="5"/>
      <c r="HCI467" s="5"/>
      <c r="HCJ467" s="5"/>
      <c r="HCK467" s="5"/>
      <c r="HCL467" s="5"/>
      <c r="HCM467" s="5"/>
      <c r="HCN467" s="5"/>
      <c r="HCO467" s="5"/>
      <c r="HCP467" s="5"/>
      <c r="HCQ467" s="5"/>
      <c r="HCR467" s="5"/>
      <c r="HCS467" s="5"/>
      <c r="HCT467" s="5"/>
      <c r="HCU467" s="5"/>
      <c r="HCV467" s="5"/>
      <c r="HCW467" s="5"/>
      <c r="HCX467" s="5"/>
      <c r="HCY467" s="5"/>
      <c r="HCZ467" s="5"/>
      <c r="HDA467" s="5"/>
      <c r="HDB467" s="5"/>
      <c r="HDC467" s="5"/>
      <c r="HDD467" s="5"/>
      <c r="HDE467" s="5"/>
      <c r="HDF467" s="5"/>
      <c r="HDG467" s="5"/>
      <c r="HDH467" s="5"/>
      <c r="HDI467" s="5"/>
      <c r="HDJ467" s="5"/>
      <c r="HDK467" s="5"/>
      <c r="HDL467" s="5"/>
      <c r="HDM467" s="5"/>
      <c r="HDN467" s="5"/>
      <c r="HDO467" s="5"/>
      <c r="HDP467" s="5"/>
      <c r="HDQ467" s="5"/>
      <c r="HDR467" s="5"/>
      <c r="HDS467" s="5"/>
      <c r="HDT467" s="5"/>
      <c r="HDU467" s="5"/>
      <c r="HDV467" s="5"/>
      <c r="HDW467" s="5"/>
      <c r="HDX467" s="5"/>
      <c r="HDY467" s="5"/>
      <c r="HDZ467" s="5"/>
      <c r="HEA467" s="5"/>
      <c r="HEB467" s="5"/>
      <c r="HEC467" s="5"/>
      <c r="HED467" s="5"/>
      <c r="HEE467" s="5"/>
      <c r="HEF467" s="5"/>
      <c r="HEG467" s="5"/>
      <c r="HEH467" s="5"/>
      <c r="HEI467" s="5"/>
      <c r="HEJ467" s="5"/>
      <c r="HEK467" s="5"/>
      <c r="HEL467" s="5"/>
      <c r="HEM467" s="5"/>
      <c r="HEN467" s="5"/>
      <c r="HEO467" s="5"/>
      <c r="HEP467" s="5"/>
      <c r="HEQ467" s="5"/>
      <c r="HER467" s="5"/>
      <c r="HES467" s="5"/>
      <c r="HET467" s="5"/>
      <c r="HEU467" s="5"/>
      <c r="HEV467" s="5"/>
      <c r="HEW467" s="5"/>
      <c r="HEX467" s="5"/>
      <c r="HEY467" s="5"/>
      <c r="HEZ467" s="5"/>
      <c r="HFA467" s="5"/>
      <c r="HFB467" s="5"/>
      <c r="HFC467" s="5"/>
      <c r="HFD467" s="5"/>
      <c r="HFE467" s="5"/>
      <c r="HFF467" s="5"/>
      <c r="HFG467" s="5"/>
      <c r="HFH467" s="5"/>
      <c r="HFI467" s="5"/>
      <c r="HFJ467" s="5"/>
      <c r="HFK467" s="5"/>
      <c r="HFL467" s="5"/>
      <c r="HFM467" s="5"/>
      <c r="HFN467" s="5"/>
      <c r="HFO467" s="5"/>
      <c r="HFP467" s="5"/>
      <c r="HFQ467" s="5"/>
      <c r="HFR467" s="5"/>
      <c r="HFS467" s="5"/>
      <c r="HFT467" s="5"/>
      <c r="HFU467" s="5"/>
      <c r="HFV467" s="5"/>
      <c r="HFW467" s="5"/>
      <c r="HFX467" s="5"/>
      <c r="HFY467" s="5"/>
      <c r="HFZ467" s="5"/>
      <c r="HGA467" s="5"/>
      <c r="HGB467" s="5"/>
      <c r="HGC467" s="5"/>
      <c r="HGD467" s="5"/>
      <c r="HGE467" s="5"/>
      <c r="HGF467" s="5"/>
      <c r="HGG467" s="5"/>
      <c r="HGH467" s="5"/>
      <c r="HGI467" s="5"/>
      <c r="HGJ467" s="5"/>
      <c r="HGK467" s="5"/>
      <c r="HGL467" s="5"/>
      <c r="HGM467" s="5"/>
      <c r="HGN467" s="5"/>
      <c r="HGO467" s="5"/>
      <c r="HGP467" s="5"/>
      <c r="HGQ467" s="5"/>
      <c r="HGR467" s="5"/>
      <c r="HGS467" s="5"/>
      <c r="HGT467" s="5"/>
      <c r="HGU467" s="5"/>
      <c r="HGV467" s="5"/>
      <c r="HGW467" s="5"/>
      <c r="HGX467" s="5"/>
      <c r="HGY467" s="5"/>
      <c r="HGZ467" s="5"/>
      <c r="HHA467" s="5"/>
      <c r="HHB467" s="5"/>
      <c r="HHC467" s="5"/>
      <c r="HHD467" s="5"/>
      <c r="HHE467" s="5"/>
      <c r="HHF467" s="5"/>
      <c r="HHG467" s="5"/>
      <c r="HHH467" s="5"/>
      <c r="HHI467" s="5"/>
      <c r="HHJ467" s="5"/>
      <c r="HHK467" s="5"/>
      <c r="HHL467" s="5"/>
      <c r="HHM467" s="5"/>
      <c r="HHN467" s="5"/>
      <c r="HHO467" s="5"/>
      <c r="HHP467" s="5"/>
      <c r="HHQ467" s="5"/>
      <c r="HHR467" s="5"/>
      <c r="HHS467" s="5"/>
      <c r="HHT467" s="5"/>
      <c r="HHU467" s="5"/>
      <c r="HHV467" s="5"/>
      <c r="HHW467" s="5"/>
      <c r="HHX467" s="5"/>
      <c r="HHY467" s="5"/>
      <c r="HHZ467" s="5"/>
      <c r="HIA467" s="5"/>
      <c r="HIB467" s="5"/>
      <c r="HIC467" s="5"/>
      <c r="HID467" s="5"/>
      <c r="HIE467" s="5"/>
      <c r="HIF467" s="5"/>
      <c r="HIG467" s="5"/>
      <c r="HIH467" s="5"/>
      <c r="HII467" s="5"/>
      <c r="HIJ467" s="5"/>
      <c r="HIK467" s="5"/>
      <c r="HIL467" s="5"/>
      <c r="HIM467" s="5"/>
      <c r="HIN467" s="5"/>
      <c r="HIO467" s="5"/>
      <c r="HIP467" s="5"/>
      <c r="HIQ467" s="5"/>
      <c r="HIR467" s="5"/>
      <c r="HIS467" s="5"/>
      <c r="HIT467" s="5"/>
      <c r="HIU467" s="5"/>
      <c r="HIV467" s="5"/>
      <c r="HIW467" s="5"/>
      <c r="HIX467" s="5"/>
      <c r="HIY467" s="5"/>
      <c r="HIZ467" s="5"/>
      <c r="HJA467" s="5"/>
      <c r="HJB467" s="5"/>
      <c r="HJC467" s="5"/>
      <c r="HJD467" s="5"/>
      <c r="HJE467" s="5"/>
      <c r="HJF467" s="5"/>
      <c r="HJG467" s="5"/>
      <c r="HJH467" s="5"/>
      <c r="HJI467" s="5"/>
      <c r="HJJ467" s="5"/>
      <c r="HJK467" s="5"/>
      <c r="HJL467" s="5"/>
      <c r="HJM467" s="5"/>
      <c r="HJN467" s="5"/>
      <c r="HJO467" s="5"/>
      <c r="HJP467" s="5"/>
      <c r="HJQ467" s="5"/>
      <c r="HJR467" s="5"/>
      <c r="HJS467" s="5"/>
      <c r="HJT467" s="5"/>
      <c r="HJU467" s="5"/>
      <c r="HJV467" s="5"/>
      <c r="HJW467" s="5"/>
      <c r="HJX467" s="5"/>
      <c r="HJY467" s="5"/>
      <c r="HJZ467" s="5"/>
      <c r="HKA467" s="5"/>
      <c r="HKB467" s="5"/>
      <c r="HKC467" s="5"/>
      <c r="HKD467" s="5"/>
      <c r="HKE467" s="5"/>
      <c r="HKF467" s="5"/>
      <c r="HKG467" s="5"/>
      <c r="HKH467" s="5"/>
      <c r="HKI467" s="5"/>
      <c r="HKJ467" s="5"/>
      <c r="HKK467" s="5"/>
      <c r="HKL467" s="5"/>
      <c r="HKM467" s="5"/>
      <c r="HKN467" s="5"/>
      <c r="HKO467" s="5"/>
      <c r="HKP467" s="5"/>
      <c r="HKQ467" s="5"/>
      <c r="HKR467" s="5"/>
      <c r="HKS467" s="5"/>
      <c r="HKT467" s="5"/>
      <c r="HKU467" s="5"/>
      <c r="HKV467" s="5"/>
      <c r="HKW467" s="5"/>
      <c r="HKX467" s="5"/>
      <c r="HKY467" s="5"/>
      <c r="HKZ467" s="5"/>
      <c r="HLA467" s="5"/>
      <c r="HLB467" s="5"/>
      <c r="HLC467" s="5"/>
      <c r="HLD467" s="5"/>
      <c r="HLE467" s="5"/>
      <c r="HLF467" s="5"/>
      <c r="HLG467" s="5"/>
      <c r="HLH467" s="5"/>
      <c r="HLI467" s="5"/>
      <c r="HLJ467" s="5"/>
      <c r="HLK467" s="5"/>
      <c r="HLL467" s="5"/>
      <c r="HLM467" s="5"/>
      <c r="HLN467" s="5"/>
      <c r="HLO467" s="5"/>
      <c r="HLP467" s="5"/>
      <c r="HLQ467" s="5"/>
      <c r="HLR467" s="5"/>
      <c r="HLS467" s="5"/>
      <c r="HLT467" s="5"/>
      <c r="HLU467" s="5"/>
      <c r="HLV467" s="5"/>
      <c r="HLW467" s="5"/>
      <c r="HLX467" s="5"/>
      <c r="HLY467" s="5"/>
      <c r="HLZ467" s="5"/>
      <c r="HMA467" s="5"/>
      <c r="HMB467" s="5"/>
      <c r="HMC467" s="5"/>
      <c r="HMD467" s="5"/>
      <c r="HME467" s="5"/>
      <c r="HMF467" s="5"/>
      <c r="HMG467" s="5"/>
      <c r="HMH467" s="5"/>
      <c r="HMI467" s="5"/>
      <c r="HMJ467" s="5"/>
      <c r="HMK467" s="5"/>
      <c r="HML467" s="5"/>
      <c r="HMM467" s="5"/>
      <c r="HMN467" s="5"/>
      <c r="HMO467" s="5"/>
      <c r="HMP467" s="5"/>
      <c r="HMQ467" s="5"/>
      <c r="HMR467" s="5"/>
      <c r="HMS467" s="5"/>
      <c r="HMT467" s="5"/>
      <c r="HMU467" s="5"/>
      <c r="HMV467" s="5"/>
      <c r="HMW467" s="5"/>
      <c r="HMX467" s="5"/>
      <c r="HMY467" s="5"/>
      <c r="HMZ467" s="5"/>
      <c r="HNA467" s="5"/>
      <c r="HNB467" s="5"/>
      <c r="HNC467" s="5"/>
      <c r="HND467" s="5"/>
      <c r="HNE467" s="5"/>
      <c r="HNF467" s="5"/>
      <c r="HNG467" s="5"/>
      <c r="HNH467" s="5"/>
      <c r="HNI467" s="5"/>
      <c r="HNJ467" s="5"/>
      <c r="HNK467" s="5"/>
      <c r="HNL467" s="5"/>
      <c r="HNM467" s="5"/>
      <c r="HNN467" s="5"/>
      <c r="HNO467" s="5"/>
      <c r="HNP467" s="5"/>
      <c r="HNQ467" s="5"/>
      <c r="HNR467" s="5"/>
      <c r="HNS467" s="5"/>
      <c r="HNT467" s="5"/>
      <c r="HNU467" s="5"/>
      <c r="HNV467" s="5"/>
      <c r="HNW467" s="5"/>
      <c r="HNX467" s="5"/>
      <c r="HNY467" s="5"/>
      <c r="HNZ467" s="5"/>
      <c r="HOA467" s="5"/>
      <c r="HOB467" s="5"/>
      <c r="HOC467" s="5"/>
      <c r="HOD467" s="5"/>
      <c r="HOE467" s="5"/>
      <c r="HOF467" s="5"/>
      <c r="HOG467" s="5"/>
      <c r="HOH467" s="5"/>
      <c r="HOI467" s="5"/>
      <c r="HOJ467" s="5"/>
      <c r="HOK467" s="5"/>
      <c r="HOL467" s="5"/>
      <c r="HOM467" s="5"/>
      <c r="HON467" s="5"/>
      <c r="HOO467" s="5"/>
      <c r="HOP467" s="5"/>
      <c r="HOQ467" s="5"/>
      <c r="HOR467" s="5"/>
      <c r="HOS467" s="5"/>
      <c r="HOT467" s="5"/>
      <c r="HOU467" s="5"/>
      <c r="HOV467" s="5"/>
      <c r="HOW467" s="5"/>
      <c r="HOX467" s="5"/>
      <c r="HOY467" s="5"/>
      <c r="HOZ467" s="5"/>
      <c r="HPA467" s="5"/>
      <c r="HPB467" s="5"/>
      <c r="HPC467" s="5"/>
      <c r="HPD467" s="5"/>
      <c r="HPE467" s="5"/>
      <c r="HPF467" s="5"/>
      <c r="HPG467" s="5"/>
      <c r="HPH467" s="5"/>
      <c r="HPI467" s="5"/>
      <c r="HPJ467" s="5"/>
      <c r="HPK467" s="5"/>
      <c r="HPL467" s="5"/>
      <c r="HPM467" s="5"/>
      <c r="HPN467" s="5"/>
      <c r="HPO467" s="5"/>
      <c r="HPP467" s="5"/>
      <c r="HPQ467" s="5"/>
      <c r="HPR467" s="5"/>
      <c r="HPS467" s="5"/>
      <c r="HPT467" s="5"/>
      <c r="HPU467" s="5"/>
      <c r="HPV467" s="5"/>
      <c r="HPW467" s="5"/>
      <c r="HPX467" s="5"/>
      <c r="HPY467" s="5"/>
      <c r="HPZ467" s="5"/>
      <c r="HQA467" s="5"/>
      <c r="HQB467" s="5"/>
      <c r="HQC467" s="5"/>
      <c r="HQD467" s="5"/>
      <c r="HQE467" s="5"/>
      <c r="HQF467" s="5"/>
      <c r="HQG467" s="5"/>
      <c r="HQH467" s="5"/>
      <c r="HQI467" s="5"/>
      <c r="HQJ467" s="5"/>
      <c r="HQK467" s="5"/>
      <c r="HQL467" s="5"/>
      <c r="HQM467" s="5"/>
      <c r="HQN467" s="5"/>
      <c r="HQO467" s="5"/>
      <c r="HQP467" s="5"/>
      <c r="HQQ467" s="5"/>
      <c r="HQR467" s="5"/>
      <c r="HQS467" s="5"/>
      <c r="HQT467" s="5"/>
      <c r="HQU467" s="5"/>
      <c r="HQV467" s="5"/>
      <c r="HQW467" s="5"/>
      <c r="HQX467" s="5"/>
      <c r="HQY467" s="5"/>
      <c r="HQZ467" s="5"/>
      <c r="HRA467" s="5"/>
      <c r="HRB467" s="5"/>
      <c r="HRC467" s="5"/>
      <c r="HRD467" s="5"/>
      <c r="HRE467" s="5"/>
      <c r="HRF467" s="5"/>
      <c r="HRG467" s="5"/>
      <c r="HRH467" s="5"/>
      <c r="HRI467" s="5"/>
      <c r="HRJ467" s="5"/>
      <c r="HRK467" s="5"/>
      <c r="HRL467" s="5"/>
      <c r="HRM467" s="5"/>
      <c r="HRN467" s="5"/>
      <c r="HRO467" s="5"/>
      <c r="HRP467" s="5"/>
      <c r="HRQ467" s="5"/>
      <c r="HRR467" s="5"/>
      <c r="HRS467" s="5"/>
      <c r="HRT467" s="5"/>
      <c r="HRU467" s="5"/>
      <c r="HRV467" s="5"/>
      <c r="HRW467" s="5"/>
      <c r="HRX467" s="5"/>
      <c r="HRY467" s="5"/>
      <c r="HRZ467" s="5"/>
      <c r="HSA467" s="5"/>
      <c r="HSB467" s="5"/>
      <c r="HSC467" s="5"/>
      <c r="HSD467" s="5"/>
      <c r="HSE467" s="5"/>
      <c r="HSF467" s="5"/>
      <c r="HSG467" s="5"/>
      <c r="HSH467" s="5"/>
      <c r="HSI467" s="5"/>
      <c r="HSJ467" s="5"/>
      <c r="HSK467" s="5"/>
      <c r="HSL467" s="5"/>
      <c r="HSM467" s="5"/>
      <c r="HSN467" s="5"/>
      <c r="HSO467" s="5"/>
      <c r="HSP467" s="5"/>
      <c r="HSQ467" s="5"/>
      <c r="HSR467" s="5"/>
      <c r="HSS467" s="5"/>
      <c r="HST467" s="5"/>
      <c r="HSU467" s="5"/>
      <c r="HSV467" s="5"/>
      <c r="HSW467" s="5"/>
      <c r="HSX467" s="5"/>
      <c r="HSY467" s="5"/>
      <c r="HSZ467" s="5"/>
      <c r="HTA467" s="5"/>
      <c r="HTB467" s="5"/>
      <c r="HTC467" s="5"/>
      <c r="HTD467" s="5"/>
      <c r="HTE467" s="5"/>
      <c r="HTF467" s="5"/>
      <c r="HTG467" s="5"/>
      <c r="HTH467" s="5"/>
      <c r="HTI467" s="5"/>
      <c r="HTJ467" s="5"/>
      <c r="HTK467" s="5"/>
      <c r="HTL467" s="5"/>
      <c r="HTM467" s="5"/>
      <c r="HTN467" s="5"/>
      <c r="HTO467" s="5"/>
      <c r="HTP467" s="5"/>
      <c r="HTQ467" s="5"/>
      <c r="HTR467" s="5"/>
      <c r="HTS467" s="5"/>
      <c r="HTT467" s="5"/>
      <c r="HTU467" s="5"/>
      <c r="HTV467" s="5"/>
      <c r="HTW467" s="5"/>
      <c r="HTX467" s="5"/>
      <c r="HTY467" s="5"/>
      <c r="HTZ467" s="5"/>
      <c r="HUA467" s="5"/>
      <c r="HUB467" s="5"/>
      <c r="HUC467" s="5"/>
      <c r="HUD467" s="5"/>
      <c r="HUE467" s="5"/>
      <c r="HUF467" s="5"/>
      <c r="HUG467" s="5"/>
      <c r="HUH467" s="5"/>
      <c r="HUI467" s="5"/>
      <c r="HUJ467" s="5"/>
      <c r="HUK467" s="5"/>
      <c r="HUL467" s="5"/>
      <c r="HUM467" s="5"/>
      <c r="HUN467" s="5"/>
      <c r="HUO467" s="5"/>
      <c r="HUP467" s="5"/>
      <c r="HUQ467" s="5"/>
      <c r="HUR467" s="5"/>
      <c r="HUS467" s="5"/>
      <c r="HUT467" s="5"/>
      <c r="HUU467" s="5"/>
      <c r="HUV467" s="5"/>
      <c r="HUW467" s="5"/>
      <c r="HUX467" s="5"/>
      <c r="HUY467" s="5"/>
      <c r="HUZ467" s="5"/>
      <c r="HVA467" s="5"/>
      <c r="HVB467" s="5"/>
      <c r="HVC467" s="5"/>
      <c r="HVD467" s="5"/>
      <c r="HVE467" s="5"/>
      <c r="HVF467" s="5"/>
      <c r="HVG467" s="5"/>
      <c r="HVH467" s="5"/>
      <c r="HVI467" s="5"/>
      <c r="HVJ467" s="5"/>
      <c r="HVK467" s="5"/>
      <c r="HVL467" s="5"/>
      <c r="HVM467" s="5"/>
      <c r="HVN467" s="5"/>
      <c r="HVO467" s="5"/>
      <c r="HVP467" s="5"/>
      <c r="HVQ467" s="5"/>
      <c r="HVR467" s="5"/>
      <c r="HVS467" s="5"/>
      <c r="HVT467" s="5"/>
      <c r="HVU467" s="5"/>
      <c r="HVV467" s="5"/>
      <c r="HVW467" s="5"/>
      <c r="HVX467" s="5"/>
      <c r="HVY467" s="5"/>
      <c r="HVZ467" s="5"/>
      <c r="HWA467" s="5"/>
      <c r="HWB467" s="5"/>
      <c r="HWC467" s="5"/>
      <c r="HWD467" s="5"/>
      <c r="HWE467" s="5"/>
      <c r="HWF467" s="5"/>
      <c r="HWG467" s="5"/>
      <c r="HWH467" s="5"/>
      <c r="HWI467" s="5"/>
      <c r="HWJ467" s="5"/>
      <c r="HWK467" s="5"/>
      <c r="HWL467" s="5"/>
      <c r="HWM467" s="5"/>
      <c r="HWN467" s="5"/>
      <c r="HWO467" s="5"/>
      <c r="HWP467" s="5"/>
      <c r="HWQ467" s="5"/>
      <c r="HWR467" s="5"/>
      <c r="HWS467" s="5"/>
      <c r="HWT467" s="5"/>
      <c r="HWU467" s="5"/>
      <c r="HWV467" s="5"/>
      <c r="HWW467" s="5"/>
      <c r="HWX467" s="5"/>
      <c r="HWY467" s="5"/>
      <c r="HWZ467" s="5"/>
      <c r="HXA467" s="5"/>
      <c r="HXB467" s="5"/>
      <c r="HXC467" s="5"/>
      <c r="HXD467" s="5"/>
      <c r="HXE467" s="5"/>
      <c r="HXF467" s="5"/>
      <c r="HXG467" s="5"/>
      <c r="HXH467" s="5"/>
      <c r="HXI467" s="5"/>
      <c r="HXJ467" s="5"/>
      <c r="HXK467" s="5"/>
      <c r="HXL467" s="5"/>
      <c r="HXM467" s="5"/>
      <c r="HXN467" s="5"/>
      <c r="HXO467" s="5"/>
      <c r="HXP467" s="5"/>
      <c r="HXQ467" s="5"/>
      <c r="HXR467" s="5"/>
      <c r="HXS467" s="5"/>
      <c r="HXT467" s="5"/>
      <c r="HXU467" s="5"/>
      <c r="HXV467" s="5"/>
      <c r="HXW467" s="5"/>
      <c r="HXX467" s="5"/>
      <c r="HXY467" s="5"/>
      <c r="HXZ467" s="5"/>
      <c r="HYA467" s="5"/>
      <c r="HYB467" s="5"/>
      <c r="HYC467" s="5"/>
      <c r="HYD467" s="5"/>
      <c r="HYE467" s="5"/>
      <c r="HYF467" s="5"/>
      <c r="HYG467" s="5"/>
      <c r="HYH467" s="5"/>
      <c r="HYI467" s="5"/>
      <c r="HYJ467" s="5"/>
      <c r="HYK467" s="5"/>
      <c r="HYL467" s="5"/>
      <c r="HYM467" s="5"/>
      <c r="HYN467" s="5"/>
      <c r="HYO467" s="5"/>
      <c r="HYP467" s="5"/>
      <c r="HYQ467" s="5"/>
      <c r="HYR467" s="5"/>
      <c r="HYS467" s="5"/>
      <c r="HYT467" s="5"/>
      <c r="HYU467" s="5"/>
      <c r="HYV467" s="5"/>
      <c r="HYW467" s="5"/>
      <c r="HYX467" s="5"/>
      <c r="HYY467" s="5"/>
      <c r="HYZ467" s="5"/>
      <c r="HZA467" s="5"/>
      <c r="HZB467" s="5"/>
      <c r="HZC467" s="5"/>
      <c r="HZD467" s="5"/>
      <c r="HZE467" s="5"/>
      <c r="HZF467" s="5"/>
      <c r="HZG467" s="5"/>
      <c r="HZH467" s="5"/>
      <c r="HZI467" s="5"/>
      <c r="HZJ467" s="5"/>
      <c r="HZK467" s="5"/>
      <c r="HZL467" s="5"/>
      <c r="HZM467" s="5"/>
      <c r="HZN467" s="5"/>
      <c r="HZO467" s="5"/>
      <c r="HZP467" s="5"/>
      <c r="HZQ467" s="5"/>
      <c r="HZR467" s="5"/>
      <c r="HZS467" s="5"/>
      <c r="HZT467" s="5"/>
      <c r="HZU467" s="5"/>
      <c r="HZV467" s="5"/>
      <c r="HZW467" s="5"/>
      <c r="HZX467" s="5"/>
      <c r="HZY467" s="5"/>
      <c r="HZZ467" s="5"/>
      <c r="IAA467" s="5"/>
      <c r="IAB467" s="5"/>
      <c r="IAC467" s="5"/>
      <c r="IAD467" s="5"/>
      <c r="IAE467" s="5"/>
      <c r="IAF467" s="5"/>
      <c r="IAG467" s="5"/>
      <c r="IAH467" s="5"/>
      <c r="IAI467" s="5"/>
      <c r="IAJ467" s="5"/>
      <c r="IAK467" s="5"/>
      <c r="IAL467" s="5"/>
      <c r="IAM467" s="5"/>
      <c r="IAN467" s="5"/>
      <c r="IAO467" s="5"/>
      <c r="IAP467" s="5"/>
      <c r="IAQ467" s="5"/>
      <c r="IAR467" s="5"/>
      <c r="IAS467" s="5"/>
      <c r="IAT467" s="5"/>
      <c r="IAU467" s="5"/>
      <c r="IAV467" s="5"/>
      <c r="IAW467" s="5"/>
      <c r="IAX467" s="5"/>
      <c r="IAY467" s="5"/>
      <c r="IAZ467" s="5"/>
      <c r="IBA467" s="5"/>
      <c r="IBB467" s="5"/>
      <c r="IBC467" s="5"/>
      <c r="IBD467" s="5"/>
      <c r="IBE467" s="5"/>
      <c r="IBF467" s="5"/>
      <c r="IBG467" s="5"/>
      <c r="IBH467" s="5"/>
      <c r="IBI467" s="5"/>
      <c r="IBJ467" s="5"/>
      <c r="IBK467" s="5"/>
      <c r="IBL467" s="5"/>
      <c r="IBM467" s="5"/>
      <c r="IBN467" s="5"/>
      <c r="IBO467" s="5"/>
      <c r="IBP467" s="5"/>
      <c r="IBQ467" s="5"/>
      <c r="IBR467" s="5"/>
      <c r="IBS467" s="5"/>
      <c r="IBT467" s="5"/>
      <c r="IBU467" s="5"/>
      <c r="IBV467" s="5"/>
      <c r="IBW467" s="5"/>
      <c r="IBX467" s="5"/>
      <c r="IBY467" s="5"/>
      <c r="IBZ467" s="5"/>
      <c r="ICA467" s="5"/>
      <c r="ICB467" s="5"/>
      <c r="ICC467" s="5"/>
      <c r="ICD467" s="5"/>
      <c r="ICE467" s="5"/>
      <c r="ICF467" s="5"/>
      <c r="ICG467" s="5"/>
      <c r="ICH467" s="5"/>
      <c r="ICI467" s="5"/>
      <c r="ICJ467" s="5"/>
      <c r="ICK467" s="5"/>
      <c r="ICL467" s="5"/>
      <c r="ICM467" s="5"/>
      <c r="ICN467" s="5"/>
      <c r="ICO467" s="5"/>
      <c r="ICP467" s="5"/>
      <c r="ICQ467" s="5"/>
      <c r="ICR467" s="5"/>
      <c r="ICS467" s="5"/>
      <c r="ICT467" s="5"/>
      <c r="ICU467" s="5"/>
      <c r="ICV467" s="5"/>
      <c r="ICW467" s="5"/>
      <c r="ICX467" s="5"/>
      <c r="ICY467" s="5"/>
      <c r="ICZ467" s="5"/>
      <c r="IDA467" s="5"/>
      <c r="IDB467" s="5"/>
      <c r="IDC467" s="5"/>
      <c r="IDD467" s="5"/>
      <c r="IDE467" s="5"/>
      <c r="IDF467" s="5"/>
      <c r="IDG467" s="5"/>
      <c r="IDH467" s="5"/>
      <c r="IDI467" s="5"/>
      <c r="IDJ467" s="5"/>
      <c r="IDK467" s="5"/>
      <c r="IDL467" s="5"/>
      <c r="IDM467" s="5"/>
      <c r="IDN467" s="5"/>
      <c r="IDO467" s="5"/>
      <c r="IDP467" s="5"/>
      <c r="IDQ467" s="5"/>
      <c r="IDR467" s="5"/>
      <c r="IDS467" s="5"/>
      <c r="IDT467" s="5"/>
      <c r="IDU467" s="5"/>
      <c r="IDV467" s="5"/>
      <c r="IDW467" s="5"/>
      <c r="IDX467" s="5"/>
      <c r="IDY467" s="5"/>
      <c r="IDZ467" s="5"/>
      <c r="IEA467" s="5"/>
      <c r="IEB467" s="5"/>
      <c r="IEC467" s="5"/>
      <c r="IED467" s="5"/>
      <c r="IEE467" s="5"/>
      <c r="IEF467" s="5"/>
      <c r="IEG467" s="5"/>
      <c r="IEH467" s="5"/>
      <c r="IEI467" s="5"/>
      <c r="IEJ467" s="5"/>
      <c r="IEK467" s="5"/>
      <c r="IEL467" s="5"/>
      <c r="IEM467" s="5"/>
      <c r="IEN467" s="5"/>
      <c r="IEO467" s="5"/>
      <c r="IEP467" s="5"/>
      <c r="IEQ467" s="5"/>
      <c r="IER467" s="5"/>
      <c r="IES467" s="5"/>
      <c r="IET467" s="5"/>
      <c r="IEU467" s="5"/>
      <c r="IEV467" s="5"/>
      <c r="IEW467" s="5"/>
      <c r="IEX467" s="5"/>
      <c r="IEY467" s="5"/>
      <c r="IEZ467" s="5"/>
      <c r="IFA467" s="5"/>
      <c r="IFB467" s="5"/>
      <c r="IFC467" s="5"/>
      <c r="IFD467" s="5"/>
      <c r="IFE467" s="5"/>
      <c r="IFF467" s="5"/>
      <c r="IFG467" s="5"/>
      <c r="IFH467" s="5"/>
      <c r="IFI467" s="5"/>
      <c r="IFJ467" s="5"/>
      <c r="IFK467" s="5"/>
      <c r="IFL467" s="5"/>
      <c r="IFM467" s="5"/>
      <c r="IFN467" s="5"/>
      <c r="IFO467" s="5"/>
      <c r="IFP467" s="5"/>
      <c r="IFQ467" s="5"/>
      <c r="IFR467" s="5"/>
      <c r="IFS467" s="5"/>
      <c r="IFT467" s="5"/>
      <c r="IFU467" s="5"/>
      <c r="IFV467" s="5"/>
      <c r="IFW467" s="5"/>
      <c r="IFX467" s="5"/>
      <c r="IFY467" s="5"/>
      <c r="IFZ467" s="5"/>
      <c r="IGA467" s="5"/>
      <c r="IGB467" s="5"/>
      <c r="IGC467" s="5"/>
      <c r="IGD467" s="5"/>
      <c r="IGE467" s="5"/>
      <c r="IGF467" s="5"/>
      <c r="IGG467" s="5"/>
      <c r="IGH467" s="5"/>
      <c r="IGI467" s="5"/>
      <c r="IGJ467" s="5"/>
      <c r="IGK467" s="5"/>
      <c r="IGL467" s="5"/>
      <c r="IGM467" s="5"/>
      <c r="IGN467" s="5"/>
      <c r="IGO467" s="5"/>
      <c r="IGP467" s="5"/>
      <c r="IGQ467" s="5"/>
      <c r="IGR467" s="5"/>
      <c r="IGS467" s="5"/>
      <c r="IGT467" s="5"/>
      <c r="IGU467" s="5"/>
      <c r="IGV467" s="5"/>
      <c r="IGW467" s="5"/>
      <c r="IGX467" s="5"/>
      <c r="IGY467" s="5"/>
      <c r="IGZ467" s="5"/>
      <c r="IHA467" s="5"/>
      <c r="IHB467" s="5"/>
      <c r="IHC467" s="5"/>
      <c r="IHD467" s="5"/>
      <c r="IHE467" s="5"/>
      <c r="IHF467" s="5"/>
      <c r="IHG467" s="5"/>
      <c r="IHH467" s="5"/>
      <c r="IHI467" s="5"/>
      <c r="IHJ467" s="5"/>
      <c r="IHK467" s="5"/>
      <c r="IHL467" s="5"/>
      <c r="IHM467" s="5"/>
      <c r="IHN467" s="5"/>
      <c r="IHO467" s="5"/>
      <c r="IHP467" s="5"/>
      <c r="IHQ467" s="5"/>
      <c r="IHR467" s="5"/>
      <c r="IHS467" s="5"/>
      <c r="IHT467" s="5"/>
      <c r="IHU467" s="5"/>
      <c r="IHV467" s="5"/>
      <c r="IHW467" s="5"/>
      <c r="IHX467" s="5"/>
      <c r="IHY467" s="5"/>
      <c r="IHZ467" s="5"/>
      <c r="IIA467" s="5"/>
      <c r="IIB467" s="5"/>
      <c r="IIC467" s="5"/>
      <c r="IID467" s="5"/>
      <c r="IIE467" s="5"/>
      <c r="IIF467" s="5"/>
      <c r="IIG467" s="5"/>
      <c r="IIH467" s="5"/>
      <c r="III467" s="5"/>
      <c r="IIJ467" s="5"/>
      <c r="IIK467" s="5"/>
      <c r="IIL467" s="5"/>
      <c r="IIM467" s="5"/>
      <c r="IIN467" s="5"/>
      <c r="IIO467" s="5"/>
      <c r="IIP467" s="5"/>
      <c r="IIQ467" s="5"/>
      <c r="IIR467" s="5"/>
      <c r="IIS467" s="5"/>
      <c r="IIT467" s="5"/>
      <c r="IIU467" s="5"/>
      <c r="IIV467" s="5"/>
      <c r="IIW467" s="5"/>
      <c r="IIX467" s="5"/>
      <c r="IIY467" s="5"/>
      <c r="IIZ467" s="5"/>
      <c r="IJA467" s="5"/>
      <c r="IJB467" s="5"/>
      <c r="IJC467" s="5"/>
      <c r="IJD467" s="5"/>
      <c r="IJE467" s="5"/>
      <c r="IJF467" s="5"/>
      <c r="IJG467" s="5"/>
      <c r="IJH467" s="5"/>
      <c r="IJI467" s="5"/>
      <c r="IJJ467" s="5"/>
      <c r="IJK467" s="5"/>
      <c r="IJL467" s="5"/>
      <c r="IJM467" s="5"/>
      <c r="IJN467" s="5"/>
      <c r="IJO467" s="5"/>
      <c r="IJP467" s="5"/>
      <c r="IJQ467" s="5"/>
      <c r="IJR467" s="5"/>
      <c r="IJS467" s="5"/>
      <c r="IJT467" s="5"/>
      <c r="IJU467" s="5"/>
      <c r="IJV467" s="5"/>
      <c r="IJW467" s="5"/>
      <c r="IJX467" s="5"/>
      <c r="IJY467" s="5"/>
      <c r="IJZ467" s="5"/>
      <c r="IKA467" s="5"/>
      <c r="IKB467" s="5"/>
      <c r="IKC467" s="5"/>
      <c r="IKD467" s="5"/>
      <c r="IKE467" s="5"/>
      <c r="IKF467" s="5"/>
      <c r="IKG467" s="5"/>
      <c r="IKH467" s="5"/>
      <c r="IKI467" s="5"/>
      <c r="IKJ467" s="5"/>
      <c r="IKK467" s="5"/>
      <c r="IKL467" s="5"/>
      <c r="IKM467" s="5"/>
      <c r="IKN467" s="5"/>
      <c r="IKO467" s="5"/>
      <c r="IKP467" s="5"/>
      <c r="IKQ467" s="5"/>
      <c r="IKR467" s="5"/>
      <c r="IKS467" s="5"/>
      <c r="IKT467" s="5"/>
      <c r="IKU467" s="5"/>
      <c r="IKV467" s="5"/>
      <c r="IKW467" s="5"/>
      <c r="IKX467" s="5"/>
      <c r="IKY467" s="5"/>
      <c r="IKZ467" s="5"/>
      <c r="ILA467" s="5"/>
      <c r="ILB467" s="5"/>
      <c r="ILC467" s="5"/>
      <c r="ILD467" s="5"/>
      <c r="ILE467" s="5"/>
      <c r="ILF467" s="5"/>
      <c r="ILG467" s="5"/>
      <c r="ILH467" s="5"/>
      <c r="ILI467" s="5"/>
      <c r="ILJ467" s="5"/>
      <c r="ILK467" s="5"/>
      <c r="ILL467" s="5"/>
      <c r="ILM467" s="5"/>
      <c r="ILN467" s="5"/>
      <c r="ILO467" s="5"/>
      <c r="ILP467" s="5"/>
      <c r="ILQ467" s="5"/>
      <c r="ILR467" s="5"/>
      <c r="ILS467" s="5"/>
      <c r="ILT467" s="5"/>
      <c r="ILU467" s="5"/>
      <c r="ILV467" s="5"/>
      <c r="ILW467" s="5"/>
      <c r="ILX467" s="5"/>
      <c r="ILY467" s="5"/>
      <c r="ILZ467" s="5"/>
      <c r="IMA467" s="5"/>
      <c r="IMB467" s="5"/>
      <c r="IMC467" s="5"/>
      <c r="IMD467" s="5"/>
      <c r="IME467" s="5"/>
      <c r="IMF467" s="5"/>
      <c r="IMG467" s="5"/>
      <c r="IMH467" s="5"/>
      <c r="IMI467" s="5"/>
      <c r="IMJ467" s="5"/>
      <c r="IMK467" s="5"/>
      <c r="IML467" s="5"/>
      <c r="IMM467" s="5"/>
      <c r="IMN467" s="5"/>
      <c r="IMO467" s="5"/>
      <c r="IMP467" s="5"/>
      <c r="IMQ467" s="5"/>
      <c r="IMR467" s="5"/>
      <c r="IMS467" s="5"/>
      <c r="IMT467" s="5"/>
      <c r="IMU467" s="5"/>
      <c r="IMV467" s="5"/>
      <c r="IMW467" s="5"/>
      <c r="IMX467" s="5"/>
      <c r="IMY467" s="5"/>
      <c r="IMZ467" s="5"/>
      <c r="INA467" s="5"/>
      <c r="INB467" s="5"/>
      <c r="INC467" s="5"/>
      <c r="IND467" s="5"/>
      <c r="INE467" s="5"/>
      <c r="INF467" s="5"/>
      <c r="ING467" s="5"/>
      <c r="INH467" s="5"/>
      <c r="INI467" s="5"/>
      <c r="INJ467" s="5"/>
      <c r="INK467" s="5"/>
      <c r="INL467" s="5"/>
      <c r="INM467" s="5"/>
      <c r="INN467" s="5"/>
      <c r="INO467" s="5"/>
      <c r="INP467" s="5"/>
      <c r="INQ467" s="5"/>
      <c r="INR467" s="5"/>
      <c r="INS467" s="5"/>
      <c r="INT467" s="5"/>
      <c r="INU467" s="5"/>
      <c r="INV467" s="5"/>
      <c r="INW467" s="5"/>
      <c r="INX467" s="5"/>
      <c r="INY467" s="5"/>
      <c r="INZ467" s="5"/>
      <c r="IOA467" s="5"/>
      <c r="IOB467" s="5"/>
      <c r="IOC467" s="5"/>
      <c r="IOD467" s="5"/>
      <c r="IOE467" s="5"/>
      <c r="IOF467" s="5"/>
      <c r="IOG467" s="5"/>
      <c r="IOH467" s="5"/>
      <c r="IOI467" s="5"/>
      <c r="IOJ467" s="5"/>
      <c r="IOK467" s="5"/>
      <c r="IOL467" s="5"/>
      <c r="IOM467" s="5"/>
      <c r="ION467" s="5"/>
      <c r="IOO467" s="5"/>
      <c r="IOP467" s="5"/>
      <c r="IOQ467" s="5"/>
      <c r="IOR467" s="5"/>
      <c r="IOS467" s="5"/>
      <c r="IOT467" s="5"/>
      <c r="IOU467" s="5"/>
      <c r="IOV467" s="5"/>
      <c r="IOW467" s="5"/>
      <c r="IOX467" s="5"/>
      <c r="IOY467" s="5"/>
      <c r="IOZ467" s="5"/>
      <c r="IPA467" s="5"/>
      <c r="IPB467" s="5"/>
      <c r="IPC467" s="5"/>
      <c r="IPD467" s="5"/>
      <c r="IPE467" s="5"/>
      <c r="IPF467" s="5"/>
      <c r="IPG467" s="5"/>
      <c r="IPH467" s="5"/>
      <c r="IPI467" s="5"/>
      <c r="IPJ467" s="5"/>
      <c r="IPK467" s="5"/>
      <c r="IPL467" s="5"/>
      <c r="IPM467" s="5"/>
      <c r="IPN467" s="5"/>
      <c r="IPO467" s="5"/>
      <c r="IPP467" s="5"/>
      <c r="IPQ467" s="5"/>
      <c r="IPR467" s="5"/>
      <c r="IPS467" s="5"/>
      <c r="IPT467" s="5"/>
      <c r="IPU467" s="5"/>
      <c r="IPV467" s="5"/>
      <c r="IPW467" s="5"/>
      <c r="IPX467" s="5"/>
      <c r="IPY467" s="5"/>
      <c r="IPZ467" s="5"/>
      <c r="IQA467" s="5"/>
      <c r="IQB467" s="5"/>
      <c r="IQC467" s="5"/>
      <c r="IQD467" s="5"/>
      <c r="IQE467" s="5"/>
      <c r="IQF467" s="5"/>
      <c r="IQG467" s="5"/>
      <c r="IQH467" s="5"/>
      <c r="IQI467" s="5"/>
      <c r="IQJ467" s="5"/>
      <c r="IQK467" s="5"/>
      <c r="IQL467" s="5"/>
      <c r="IQM467" s="5"/>
      <c r="IQN467" s="5"/>
      <c r="IQO467" s="5"/>
      <c r="IQP467" s="5"/>
      <c r="IQQ467" s="5"/>
      <c r="IQR467" s="5"/>
      <c r="IQS467" s="5"/>
      <c r="IQT467" s="5"/>
      <c r="IQU467" s="5"/>
      <c r="IQV467" s="5"/>
      <c r="IQW467" s="5"/>
      <c r="IQX467" s="5"/>
      <c r="IQY467" s="5"/>
      <c r="IQZ467" s="5"/>
      <c r="IRA467" s="5"/>
      <c r="IRB467" s="5"/>
      <c r="IRC467" s="5"/>
      <c r="IRD467" s="5"/>
      <c r="IRE467" s="5"/>
      <c r="IRF467" s="5"/>
      <c r="IRG467" s="5"/>
      <c r="IRH467" s="5"/>
      <c r="IRI467" s="5"/>
      <c r="IRJ467" s="5"/>
      <c r="IRK467" s="5"/>
      <c r="IRL467" s="5"/>
      <c r="IRM467" s="5"/>
      <c r="IRN467" s="5"/>
      <c r="IRO467" s="5"/>
      <c r="IRP467" s="5"/>
      <c r="IRQ467" s="5"/>
      <c r="IRR467" s="5"/>
      <c r="IRS467" s="5"/>
      <c r="IRT467" s="5"/>
      <c r="IRU467" s="5"/>
      <c r="IRV467" s="5"/>
      <c r="IRW467" s="5"/>
      <c r="IRX467" s="5"/>
      <c r="IRY467" s="5"/>
      <c r="IRZ467" s="5"/>
      <c r="ISA467" s="5"/>
      <c r="ISB467" s="5"/>
      <c r="ISC467" s="5"/>
      <c r="ISD467" s="5"/>
      <c r="ISE467" s="5"/>
      <c r="ISF467" s="5"/>
      <c r="ISG467" s="5"/>
      <c r="ISH467" s="5"/>
      <c r="ISI467" s="5"/>
      <c r="ISJ467" s="5"/>
      <c r="ISK467" s="5"/>
      <c r="ISL467" s="5"/>
      <c r="ISM467" s="5"/>
      <c r="ISN467" s="5"/>
      <c r="ISO467" s="5"/>
      <c r="ISP467" s="5"/>
      <c r="ISQ467" s="5"/>
      <c r="ISR467" s="5"/>
      <c r="ISS467" s="5"/>
      <c r="IST467" s="5"/>
      <c r="ISU467" s="5"/>
      <c r="ISV467" s="5"/>
      <c r="ISW467" s="5"/>
      <c r="ISX467" s="5"/>
      <c r="ISY467" s="5"/>
      <c r="ISZ467" s="5"/>
      <c r="ITA467" s="5"/>
      <c r="ITB467" s="5"/>
      <c r="ITC467" s="5"/>
      <c r="ITD467" s="5"/>
      <c r="ITE467" s="5"/>
      <c r="ITF467" s="5"/>
      <c r="ITG467" s="5"/>
      <c r="ITH467" s="5"/>
      <c r="ITI467" s="5"/>
      <c r="ITJ467" s="5"/>
      <c r="ITK467" s="5"/>
      <c r="ITL467" s="5"/>
      <c r="ITM467" s="5"/>
      <c r="ITN467" s="5"/>
      <c r="ITO467" s="5"/>
      <c r="ITP467" s="5"/>
      <c r="ITQ467" s="5"/>
      <c r="ITR467" s="5"/>
      <c r="ITS467" s="5"/>
      <c r="ITT467" s="5"/>
      <c r="ITU467" s="5"/>
      <c r="ITV467" s="5"/>
      <c r="ITW467" s="5"/>
      <c r="ITX467" s="5"/>
      <c r="ITY467" s="5"/>
      <c r="ITZ467" s="5"/>
      <c r="IUA467" s="5"/>
      <c r="IUB467" s="5"/>
      <c r="IUC467" s="5"/>
      <c r="IUD467" s="5"/>
      <c r="IUE467" s="5"/>
      <c r="IUF467" s="5"/>
      <c r="IUG467" s="5"/>
      <c r="IUH467" s="5"/>
      <c r="IUI467" s="5"/>
      <c r="IUJ467" s="5"/>
      <c r="IUK467" s="5"/>
      <c r="IUL467" s="5"/>
      <c r="IUM467" s="5"/>
      <c r="IUN467" s="5"/>
      <c r="IUO467" s="5"/>
      <c r="IUP467" s="5"/>
      <c r="IUQ467" s="5"/>
      <c r="IUR467" s="5"/>
      <c r="IUS467" s="5"/>
      <c r="IUT467" s="5"/>
      <c r="IUU467" s="5"/>
      <c r="IUV467" s="5"/>
      <c r="IUW467" s="5"/>
      <c r="IUX467" s="5"/>
      <c r="IUY467" s="5"/>
      <c r="IUZ467" s="5"/>
      <c r="IVA467" s="5"/>
      <c r="IVB467" s="5"/>
      <c r="IVC467" s="5"/>
      <c r="IVD467" s="5"/>
      <c r="IVE467" s="5"/>
      <c r="IVF467" s="5"/>
      <c r="IVG467" s="5"/>
      <c r="IVH467" s="5"/>
      <c r="IVI467" s="5"/>
      <c r="IVJ467" s="5"/>
      <c r="IVK467" s="5"/>
      <c r="IVL467" s="5"/>
      <c r="IVM467" s="5"/>
      <c r="IVN467" s="5"/>
      <c r="IVO467" s="5"/>
      <c r="IVP467" s="5"/>
      <c r="IVQ467" s="5"/>
      <c r="IVR467" s="5"/>
      <c r="IVS467" s="5"/>
      <c r="IVT467" s="5"/>
      <c r="IVU467" s="5"/>
      <c r="IVV467" s="5"/>
      <c r="IVW467" s="5"/>
      <c r="IVX467" s="5"/>
      <c r="IVY467" s="5"/>
      <c r="IVZ467" s="5"/>
      <c r="IWA467" s="5"/>
      <c r="IWB467" s="5"/>
      <c r="IWC467" s="5"/>
      <c r="IWD467" s="5"/>
      <c r="IWE467" s="5"/>
      <c r="IWF467" s="5"/>
      <c r="IWG467" s="5"/>
      <c r="IWH467" s="5"/>
      <c r="IWI467" s="5"/>
      <c r="IWJ467" s="5"/>
      <c r="IWK467" s="5"/>
      <c r="IWL467" s="5"/>
      <c r="IWM467" s="5"/>
      <c r="IWN467" s="5"/>
      <c r="IWO467" s="5"/>
      <c r="IWP467" s="5"/>
      <c r="IWQ467" s="5"/>
      <c r="IWR467" s="5"/>
      <c r="IWS467" s="5"/>
      <c r="IWT467" s="5"/>
      <c r="IWU467" s="5"/>
      <c r="IWV467" s="5"/>
      <c r="IWW467" s="5"/>
      <c r="IWX467" s="5"/>
      <c r="IWY467" s="5"/>
      <c r="IWZ467" s="5"/>
      <c r="IXA467" s="5"/>
      <c r="IXB467" s="5"/>
      <c r="IXC467" s="5"/>
      <c r="IXD467" s="5"/>
      <c r="IXE467" s="5"/>
      <c r="IXF467" s="5"/>
      <c r="IXG467" s="5"/>
      <c r="IXH467" s="5"/>
      <c r="IXI467" s="5"/>
      <c r="IXJ467" s="5"/>
      <c r="IXK467" s="5"/>
      <c r="IXL467" s="5"/>
      <c r="IXM467" s="5"/>
      <c r="IXN467" s="5"/>
      <c r="IXO467" s="5"/>
      <c r="IXP467" s="5"/>
      <c r="IXQ467" s="5"/>
      <c r="IXR467" s="5"/>
      <c r="IXS467" s="5"/>
      <c r="IXT467" s="5"/>
      <c r="IXU467" s="5"/>
      <c r="IXV467" s="5"/>
      <c r="IXW467" s="5"/>
      <c r="IXX467" s="5"/>
      <c r="IXY467" s="5"/>
      <c r="IXZ467" s="5"/>
      <c r="IYA467" s="5"/>
      <c r="IYB467" s="5"/>
      <c r="IYC467" s="5"/>
      <c r="IYD467" s="5"/>
      <c r="IYE467" s="5"/>
      <c r="IYF467" s="5"/>
      <c r="IYG467" s="5"/>
      <c r="IYH467" s="5"/>
      <c r="IYI467" s="5"/>
      <c r="IYJ467" s="5"/>
      <c r="IYK467" s="5"/>
      <c r="IYL467" s="5"/>
      <c r="IYM467" s="5"/>
      <c r="IYN467" s="5"/>
      <c r="IYO467" s="5"/>
      <c r="IYP467" s="5"/>
      <c r="IYQ467" s="5"/>
      <c r="IYR467" s="5"/>
      <c r="IYS467" s="5"/>
      <c r="IYT467" s="5"/>
      <c r="IYU467" s="5"/>
      <c r="IYV467" s="5"/>
      <c r="IYW467" s="5"/>
      <c r="IYX467" s="5"/>
      <c r="IYY467" s="5"/>
      <c r="IYZ467" s="5"/>
      <c r="IZA467" s="5"/>
      <c r="IZB467" s="5"/>
      <c r="IZC467" s="5"/>
      <c r="IZD467" s="5"/>
      <c r="IZE467" s="5"/>
      <c r="IZF467" s="5"/>
      <c r="IZG467" s="5"/>
      <c r="IZH467" s="5"/>
      <c r="IZI467" s="5"/>
      <c r="IZJ467" s="5"/>
      <c r="IZK467" s="5"/>
      <c r="IZL467" s="5"/>
      <c r="IZM467" s="5"/>
      <c r="IZN467" s="5"/>
      <c r="IZO467" s="5"/>
      <c r="IZP467" s="5"/>
      <c r="IZQ467" s="5"/>
      <c r="IZR467" s="5"/>
      <c r="IZS467" s="5"/>
      <c r="IZT467" s="5"/>
      <c r="IZU467" s="5"/>
      <c r="IZV467" s="5"/>
      <c r="IZW467" s="5"/>
      <c r="IZX467" s="5"/>
      <c r="IZY467" s="5"/>
      <c r="IZZ467" s="5"/>
      <c r="JAA467" s="5"/>
      <c r="JAB467" s="5"/>
      <c r="JAC467" s="5"/>
      <c r="JAD467" s="5"/>
      <c r="JAE467" s="5"/>
      <c r="JAF467" s="5"/>
      <c r="JAG467" s="5"/>
      <c r="JAH467" s="5"/>
      <c r="JAI467" s="5"/>
      <c r="JAJ467" s="5"/>
      <c r="JAK467" s="5"/>
      <c r="JAL467" s="5"/>
      <c r="JAM467" s="5"/>
      <c r="JAN467" s="5"/>
      <c r="JAO467" s="5"/>
      <c r="JAP467" s="5"/>
      <c r="JAQ467" s="5"/>
      <c r="JAR467" s="5"/>
      <c r="JAS467" s="5"/>
      <c r="JAT467" s="5"/>
      <c r="JAU467" s="5"/>
      <c r="JAV467" s="5"/>
      <c r="JAW467" s="5"/>
      <c r="JAX467" s="5"/>
      <c r="JAY467" s="5"/>
      <c r="JAZ467" s="5"/>
      <c r="JBA467" s="5"/>
      <c r="JBB467" s="5"/>
      <c r="JBC467" s="5"/>
      <c r="JBD467" s="5"/>
      <c r="JBE467" s="5"/>
      <c r="JBF467" s="5"/>
      <c r="JBG467" s="5"/>
      <c r="JBH467" s="5"/>
      <c r="JBI467" s="5"/>
      <c r="JBJ467" s="5"/>
      <c r="JBK467" s="5"/>
      <c r="JBL467" s="5"/>
      <c r="JBM467" s="5"/>
      <c r="JBN467" s="5"/>
      <c r="JBO467" s="5"/>
      <c r="JBP467" s="5"/>
      <c r="JBQ467" s="5"/>
      <c r="JBR467" s="5"/>
      <c r="JBS467" s="5"/>
      <c r="JBT467" s="5"/>
      <c r="JBU467" s="5"/>
      <c r="JBV467" s="5"/>
      <c r="JBW467" s="5"/>
      <c r="JBX467" s="5"/>
      <c r="JBY467" s="5"/>
      <c r="JBZ467" s="5"/>
      <c r="JCA467" s="5"/>
      <c r="JCB467" s="5"/>
      <c r="JCC467" s="5"/>
      <c r="JCD467" s="5"/>
      <c r="JCE467" s="5"/>
      <c r="JCF467" s="5"/>
      <c r="JCG467" s="5"/>
      <c r="JCH467" s="5"/>
      <c r="JCI467" s="5"/>
      <c r="JCJ467" s="5"/>
      <c r="JCK467" s="5"/>
      <c r="JCL467" s="5"/>
      <c r="JCM467" s="5"/>
      <c r="JCN467" s="5"/>
      <c r="JCO467" s="5"/>
      <c r="JCP467" s="5"/>
      <c r="JCQ467" s="5"/>
      <c r="JCR467" s="5"/>
      <c r="JCS467" s="5"/>
      <c r="JCT467" s="5"/>
      <c r="JCU467" s="5"/>
      <c r="JCV467" s="5"/>
      <c r="JCW467" s="5"/>
      <c r="JCX467" s="5"/>
      <c r="JCY467" s="5"/>
      <c r="JCZ467" s="5"/>
      <c r="JDA467" s="5"/>
      <c r="JDB467" s="5"/>
      <c r="JDC467" s="5"/>
      <c r="JDD467" s="5"/>
      <c r="JDE467" s="5"/>
      <c r="JDF467" s="5"/>
      <c r="JDG467" s="5"/>
      <c r="JDH467" s="5"/>
      <c r="JDI467" s="5"/>
      <c r="JDJ467" s="5"/>
      <c r="JDK467" s="5"/>
      <c r="JDL467" s="5"/>
      <c r="JDM467" s="5"/>
      <c r="JDN467" s="5"/>
      <c r="JDO467" s="5"/>
      <c r="JDP467" s="5"/>
      <c r="JDQ467" s="5"/>
      <c r="JDR467" s="5"/>
      <c r="JDS467" s="5"/>
      <c r="JDT467" s="5"/>
      <c r="JDU467" s="5"/>
      <c r="JDV467" s="5"/>
      <c r="JDW467" s="5"/>
      <c r="JDX467" s="5"/>
      <c r="JDY467" s="5"/>
      <c r="JDZ467" s="5"/>
      <c r="JEA467" s="5"/>
      <c r="JEB467" s="5"/>
      <c r="JEC467" s="5"/>
      <c r="JED467" s="5"/>
      <c r="JEE467" s="5"/>
      <c r="JEF467" s="5"/>
      <c r="JEG467" s="5"/>
      <c r="JEH467" s="5"/>
      <c r="JEI467" s="5"/>
      <c r="JEJ467" s="5"/>
      <c r="JEK467" s="5"/>
      <c r="JEL467" s="5"/>
      <c r="JEM467" s="5"/>
      <c r="JEN467" s="5"/>
      <c r="JEO467" s="5"/>
      <c r="JEP467" s="5"/>
      <c r="JEQ467" s="5"/>
      <c r="JER467" s="5"/>
      <c r="JES467" s="5"/>
      <c r="JET467" s="5"/>
      <c r="JEU467" s="5"/>
      <c r="JEV467" s="5"/>
      <c r="JEW467" s="5"/>
      <c r="JEX467" s="5"/>
      <c r="JEY467" s="5"/>
      <c r="JEZ467" s="5"/>
      <c r="JFA467" s="5"/>
      <c r="JFB467" s="5"/>
      <c r="JFC467" s="5"/>
      <c r="JFD467" s="5"/>
      <c r="JFE467" s="5"/>
      <c r="JFF467" s="5"/>
      <c r="JFG467" s="5"/>
      <c r="JFH467" s="5"/>
      <c r="JFI467" s="5"/>
      <c r="JFJ467" s="5"/>
      <c r="JFK467" s="5"/>
      <c r="JFL467" s="5"/>
      <c r="JFM467" s="5"/>
      <c r="JFN467" s="5"/>
      <c r="JFO467" s="5"/>
      <c r="JFP467" s="5"/>
      <c r="JFQ467" s="5"/>
      <c r="JFR467" s="5"/>
      <c r="JFS467" s="5"/>
      <c r="JFT467" s="5"/>
      <c r="JFU467" s="5"/>
      <c r="JFV467" s="5"/>
      <c r="JFW467" s="5"/>
      <c r="JFX467" s="5"/>
      <c r="JFY467" s="5"/>
      <c r="JFZ467" s="5"/>
      <c r="JGA467" s="5"/>
      <c r="JGB467" s="5"/>
      <c r="JGC467" s="5"/>
      <c r="JGD467" s="5"/>
      <c r="JGE467" s="5"/>
      <c r="JGF467" s="5"/>
      <c r="JGG467" s="5"/>
      <c r="JGH467" s="5"/>
      <c r="JGI467" s="5"/>
      <c r="JGJ467" s="5"/>
      <c r="JGK467" s="5"/>
      <c r="JGL467" s="5"/>
      <c r="JGM467" s="5"/>
      <c r="JGN467" s="5"/>
      <c r="JGO467" s="5"/>
      <c r="JGP467" s="5"/>
      <c r="JGQ467" s="5"/>
      <c r="JGR467" s="5"/>
      <c r="JGS467" s="5"/>
      <c r="JGT467" s="5"/>
      <c r="JGU467" s="5"/>
      <c r="JGV467" s="5"/>
      <c r="JGW467" s="5"/>
      <c r="JGX467" s="5"/>
      <c r="JGY467" s="5"/>
      <c r="JGZ467" s="5"/>
      <c r="JHA467" s="5"/>
      <c r="JHB467" s="5"/>
      <c r="JHC467" s="5"/>
      <c r="JHD467" s="5"/>
      <c r="JHE467" s="5"/>
      <c r="JHF467" s="5"/>
      <c r="JHG467" s="5"/>
      <c r="JHH467" s="5"/>
      <c r="JHI467" s="5"/>
      <c r="JHJ467" s="5"/>
      <c r="JHK467" s="5"/>
      <c r="JHL467" s="5"/>
      <c r="JHM467" s="5"/>
      <c r="JHN467" s="5"/>
      <c r="JHO467" s="5"/>
      <c r="JHP467" s="5"/>
      <c r="JHQ467" s="5"/>
      <c r="JHR467" s="5"/>
      <c r="JHS467" s="5"/>
      <c r="JHT467" s="5"/>
      <c r="JHU467" s="5"/>
      <c r="JHV467" s="5"/>
      <c r="JHW467" s="5"/>
      <c r="JHX467" s="5"/>
      <c r="JHY467" s="5"/>
      <c r="JHZ467" s="5"/>
      <c r="JIA467" s="5"/>
      <c r="JIB467" s="5"/>
      <c r="JIC467" s="5"/>
      <c r="JID467" s="5"/>
      <c r="JIE467" s="5"/>
      <c r="JIF467" s="5"/>
      <c r="JIG467" s="5"/>
      <c r="JIH467" s="5"/>
      <c r="JII467" s="5"/>
      <c r="JIJ467" s="5"/>
      <c r="JIK467" s="5"/>
      <c r="JIL467" s="5"/>
      <c r="JIM467" s="5"/>
      <c r="JIN467" s="5"/>
      <c r="JIO467" s="5"/>
      <c r="JIP467" s="5"/>
      <c r="JIQ467" s="5"/>
      <c r="JIR467" s="5"/>
      <c r="JIS467" s="5"/>
      <c r="JIT467" s="5"/>
      <c r="JIU467" s="5"/>
      <c r="JIV467" s="5"/>
      <c r="JIW467" s="5"/>
      <c r="JIX467" s="5"/>
      <c r="JIY467" s="5"/>
      <c r="JIZ467" s="5"/>
      <c r="JJA467" s="5"/>
      <c r="JJB467" s="5"/>
      <c r="JJC467" s="5"/>
      <c r="JJD467" s="5"/>
      <c r="JJE467" s="5"/>
      <c r="JJF467" s="5"/>
      <c r="JJG467" s="5"/>
      <c r="JJH467" s="5"/>
      <c r="JJI467" s="5"/>
      <c r="JJJ467" s="5"/>
      <c r="JJK467" s="5"/>
      <c r="JJL467" s="5"/>
      <c r="JJM467" s="5"/>
      <c r="JJN467" s="5"/>
      <c r="JJO467" s="5"/>
      <c r="JJP467" s="5"/>
      <c r="JJQ467" s="5"/>
      <c r="JJR467" s="5"/>
      <c r="JJS467" s="5"/>
      <c r="JJT467" s="5"/>
      <c r="JJU467" s="5"/>
      <c r="JJV467" s="5"/>
      <c r="JJW467" s="5"/>
      <c r="JJX467" s="5"/>
      <c r="JJY467" s="5"/>
      <c r="JJZ467" s="5"/>
      <c r="JKA467" s="5"/>
      <c r="JKB467" s="5"/>
      <c r="JKC467" s="5"/>
      <c r="JKD467" s="5"/>
      <c r="JKE467" s="5"/>
      <c r="JKF467" s="5"/>
      <c r="JKG467" s="5"/>
      <c r="JKH467" s="5"/>
      <c r="JKI467" s="5"/>
      <c r="JKJ467" s="5"/>
      <c r="JKK467" s="5"/>
      <c r="JKL467" s="5"/>
      <c r="JKM467" s="5"/>
      <c r="JKN467" s="5"/>
      <c r="JKO467" s="5"/>
      <c r="JKP467" s="5"/>
      <c r="JKQ467" s="5"/>
      <c r="JKR467" s="5"/>
      <c r="JKS467" s="5"/>
      <c r="JKT467" s="5"/>
      <c r="JKU467" s="5"/>
      <c r="JKV467" s="5"/>
      <c r="JKW467" s="5"/>
      <c r="JKX467" s="5"/>
      <c r="JKY467" s="5"/>
      <c r="JKZ467" s="5"/>
      <c r="JLA467" s="5"/>
      <c r="JLB467" s="5"/>
      <c r="JLC467" s="5"/>
      <c r="JLD467" s="5"/>
      <c r="JLE467" s="5"/>
      <c r="JLF467" s="5"/>
      <c r="JLG467" s="5"/>
      <c r="JLH467" s="5"/>
      <c r="JLI467" s="5"/>
      <c r="JLJ467" s="5"/>
      <c r="JLK467" s="5"/>
      <c r="JLL467" s="5"/>
      <c r="JLM467" s="5"/>
      <c r="JLN467" s="5"/>
      <c r="JLO467" s="5"/>
      <c r="JLP467" s="5"/>
      <c r="JLQ467" s="5"/>
      <c r="JLR467" s="5"/>
      <c r="JLS467" s="5"/>
      <c r="JLT467" s="5"/>
      <c r="JLU467" s="5"/>
      <c r="JLV467" s="5"/>
      <c r="JLW467" s="5"/>
      <c r="JLX467" s="5"/>
      <c r="JLY467" s="5"/>
      <c r="JLZ467" s="5"/>
      <c r="JMA467" s="5"/>
      <c r="JMB467" s="5"/>
      <c r="JMC467" s="5"/>
      <c r="JMD467" s="5"/>
      <c r="JME467" s="5"/>
      <c r="JMF467" s="5"/>
      <c r="JMG467" s="5"/>
      <c r="JMH467" s="5"/>
      <c r="JMI467" s="5"/>
      <c r="JMJ467" s="5"/>
      <c r="JMK467" s="5"/>
      <c r="JML467" s="5"/>
      <c r="JMM467" s="5"/>
      <c r="JMN467" s="5"/>
      <c r="JMO467" s="5"/>
      <c r="JMP467" s="5"/>
      <c r="JMQ467" s="5"/>
      <c r="JMR467" s="5"/>
      <c r="JMS467" s="5"/>
      <c r="JMT467" s="5"/>
      <c r="JMU467" s="5"/>
      <c r="JMV467" s="5"/>
      <c r="JMW467" s="5"/>
      <c r="JMX467" s="5"/>
      <c r="JMY467" s="5"/>
      <c r="JMZ467" s="5"/>
      <c r="JNA467" s="5"/>
      <c r="JNB467" s="5"/>
      <c r="JNC467" s="5"/>
      <c r="JND467" s="5"/>
      <c r="JNE467" s="5"/>
      <c r="JNF467" s="5"/>
      <c r="JNG467" s="5"/>
      <c r="JNH467" s="5"/>
      <c r="JNI467" s="5"/>
      <c r="JNJ467" s="5"/>
      <c r="JNK467" s="5"/>
      <c r="JNL467" s="5"/>
      <c r="JNM467" s="5"/>
      <c r="JNN467" s="5"/>
      <c r="JNO467" s="5"/>
      <c r="JNP467" s="5"/>
      <c r="JNQ467" s="5"/>
      <c r="JNR467" s="5"/>
      <c r="JNS467" s="5"/>
      <c r="JNT467" s="5"/>
      <c r="JNU467" s="5"/>
      <c r="JNV467" s="5"/>
      <c r="JNW467" s="5"/>
      <c r="JNX467" s="5"/>
      <c r="JNY467" s="5"/>
      <c r="JNZ467" s="5"/>
      <c r="JOA467" s="5"/>
      <c r="JOB467" s="5"/>
      <c r="JOC467" s="5"/>
      <c r="JOD467" s="5"/>
      <c r="JOE467" s="5"/>
      <c r="JOF467" s="5"/>
      <c r="JOG467" s="5"/>
      <c r="JOH467" s="5"/>
      <c r="JOI467" s="5"/>
      <c r="JOJ467" s="5"/>
      <c r="JOK467" s="5"/>
      <c r="JOL467" s="5"/>
      <c r="JOM467" s="5"/>
      <c r="JON467" s="5"/>
      <c r="JOO467" s="5"/>
      <c r="JOP467" s="5"/>
      <c r="JOQ467" s="5"/>
      <c r="JOR467" s="5"/>
      <c r="JOS467" s="5"/>
      <c r="JOT467" s="5"/>
      <c r="JOU467" s="5"/>
      <c r="JOV467" s="5"/>
      <c r="JOW467" s="5"/>
      <c r="JOX467" s="5"/>
      <c r="JOY467" s="5"/>
      <c r="JOZ467" s="5"/>
      <c r="JPA467" s="5"/>
      <c r="JPB467" s="5"/>
      <c r="JPC467" s="5"/>
      <c r="JPD467" s="5"/>
      <c r="JPE467" s="5"/>
      <c r="JPF467" s="5"/>
      <c r="JPG467" s="5"/>
      <c r="JPH467" s="5"/>
      <c r="JPI467" s="5"/>
      <c r="JPJ467" s="5"/>
      <c r="JPK467" s="5"/>
      <c r="JPL467" s="5"/>
      <c r="JPM467" s="5"/>
      <c r="JPN467" s="5"/>
      <c r="JPO467" s="5"/>
      <c r="JPP467" s="5"/>
      <c r="JPQ467" s="5"/>
      <c r="JPR467" s="5"/>
      <c r="JPS467" s="5"/>
      <c r="JPT467" s="5"/>
      <c r="JPU467" s="5"/>
      <c r="JPV467" s="5"/>
      <c r="JPW467" s="5"/>
      <c r="JPX467" s="5"/>
      <c r="JPY467" s="5"/>
      <c r="JPZ467" s="5"/>
      <c r="JQA467" s="5"/>
      <c r="JQB467" s="5"/>
      <c r="JQC467" s="5"/>
      <c r="JQD467" s="5"/>
      <c r="JQE467" s="5"/>
      <c r="JQF467" s="5"/>
      <c r="JQG467" s="5"/>
      <c r="JQH467" s="5"/>
      <c r="JQI467" s="5"/>
      <c r="JQJ467" s="5"/>
      <c r="JQK467" s="5"/>
      <c r="JQL467" s="5"/>
      <c r="JQM467" s="5"/>
      <c r="JQN467" s="5"/>
      <c r="JQO467" s="5"/>
      <c r="JQP467" s="5"/>
      <c r="JQQ467" s="5"/>
      <c r="JQR467" s="5"/>
      <c r="JQS467" s="5"/>
      <c r="JQT467" s="5"/>
      <c r="JQU467" s="5"/>
      <c r="JQV467" s="5"/>
      <c r="JQW467" s="5"/>
      <c r="JQX467" s="5"/>
      <c r="JQY467" s="5"/>
      <c r="JQZ467" s="5"/>
      <c r="JRA467" s="5"/>
      <c r="JRB467" s="5"/>
      <c r="JRC467" s="5"/>
      <c r="JRD467" s="5"/>
      <c r="JRE467" s="5"/>
      <c r="JRF467" s="5"/>
      <c r="JRG467" s="5"/>
      <c r="JRH467" s="5"/>
      <c r="JRI467" s="5"/>
      <c r="JRJ467" s="5"/>
      <c r="JRK467" s="5"/>
      <c r="JRL467" s="5"/>
      <c r="JRM467" s="5"/>
      <c r="JRN467" s="5"/>
      <c r="JRO467" s="5"/>
      <c r="JRP467" s="5"/>
      <c r="JRQ467" s="5"/>
      <c r="JRR467" s="5"/>
      <c r="JRS467" s="5"/>
      <c r="JRT467" s="5"/>
      <c r="JRU467" s="5"/>
      <c r="JRV467" s="5"/>
      <c r="JRW467" s="5"/>
      <c r="JRX467" s="5"/>
      <c r="JRY467" s="5"/>
      <c r="JRZ467" s="5"/>
      <c r="JSA467" s="5"/>
      <c r="JSB467" s="5"/>
      <c r="JSC467" s="5"/>
      <c r="JSD467" s="5"/>
      <c r="JSE467" s="5"/>
      <c r="JSF467" s="5"/>
      <c r="JSG467" s="5"/>
      <c r="JSH467" s="5"/>
      <c r="JSI467" s="5"/>
      <c r="JSJ467" s="5"/>
      <c r="JSK467" s="5"/>
      <c r="JSL467" s="5"/>
      <c r="JSM467" s="5"/>
      <c r="JSN467" s="5"/>
      <c r="JSO467" s="5"/>
      <c r="JSP467" s="5"/>
      <c r="JSQ467" s="5"/>
      <c r="JSR467" s="5"/>
      <c r="JSS467" s="5"/>
      <c r="JST467" s="5"/>
      <c r="JSU467" s="5"/>
      <c r="JSV467" s="5"/>
      <c r="JSW467" s="5"/>
      <c r="JSX467" s="5"/>
      <c r="JSY467" s="5"/>
      <c r="JSZ467" s="5"/>
      <c r="JTA467" s="5"/>
      <c r="JTB467" s="5"/>
      <c r="JTC467" s="5"/>
      <c r="JTD467" s="5"/>
      <c r="JTE467" s="5"/>
      <c r="JTF467" s="5"/>
      <c r="JTG467" s="5"/>
      <c r="JTH467" s="5"/>
      <c r="JTI467" s="5"/>
      <c r="JTJ467" s="5"/>
      <c r="JTK467" s="5"/>
      <c r="JTL467" s="5"/>
      <c r="JTM467" s="5"/>
      <c r="JTN467" s="5"/>
      <c r="JTO467" s="5"/>
      <c r="JTP467" s="5"/>
      <c r="JTQ467" s="5"/>
      <c r="JTR467" s="5"/>
      <c r="JTS467" s="5"/>
      <c r="JTT467" s="5"/>
      <c r="JTU467" s="5"/>
      <c r="JTV467" s="5"/>
      <c r="JTW467" s="5"/>
      <c r="JTX467" s="5"/>
      <c r="JTY467" s="5"/>
      <c r="JTZ467" s="5"/>
      <c r="JUA467" s="5"/>
      <c r="JUB467" s="5"/>
      <c r="JUC467" s="5"/>
      <c r="JUD467" s="5"/>
      <c r="JUE467" s="5"/>
      <c r="JUF467" s="5"/>
      <c r="JUG467" s="5"/>
      <c r="JUH467" s="5"/>
      <c r="JUI467" s="5"/>
      <c r="JUJ467" s="5"/>
      <c r="JUK467" s="5"/>
      <c r="JUL467" s="5"/>
      <c r="JUM467" s="5"/>
      <c r="JUN467" s="5"/>
      <c r="JUO467" s="5"/>
      <c r="JUP467" s="5"/>
      <c r="JUQ467" s="5"/>
      <c r="JUR467" s="5"/>
      <c r="JUS467" s="5"/>
      <c r="JUT467" s="5"/>
      <c r="JUU467" s="5"/>
      <c r="JUV467" s="5"/>
      <c r="JUW467" s="5"/>
      <c r="JUX467" s="5"/>
      <c r="JUY467" s="5"/>
      <c r="JUZ467" s="5"/>
      <c r="JVA467" s="5"/>
      <c r="JVB467" s="5"/>
      <c r="JVC467" s="5"/>
      <c r="JVD467" s="5"/>
      <c r="JVE467" s="5"/>
      <c r="JVF467" s="5"/>
      <c r="JVG467" s="5"/>
      <c r="JVH467" s="5"/>
      <c r="JVI467" s="5"/>
      <c r="JVJ467" s="5"/>
      <c r="JVK467" s="5"/>
      <c r="JVL467" s="5"/>
      <c r="JVM467" s="5"/>
      <c r="JVN467" s="5"/>
      <c r="JVO467" s="5"/>
      <c r="JVP467" s="5"/>
      <c r="JVQ467" s="5"/>
      <c r="JVR467" s="5"/>
      <c r="JVS467" s="5"/>
      <c r="JVT467" s="5"/>
      <c r="JVU467" s="5"/>
      <c r="JVV467" s="5"/>
      <c r="JVW467" s="5"/>
      <c r="JVX467" s="5"/>
      <c r="JVY467" s="5"/>
      <c r="JVZ467" s="5"/>
      <c r="JWA467" s="5"/>
      <c r="JWB467" s="5"/>
      <c r="JWC467" s="5"/>
      <c r="JWD467" s="5"/>
      <c r="JWE467" s="5"/>
      <c r="JWF467" s="5"/>
      <c r="JWG467" s="5"/>
      <c r="JWH467" s="5"/>
      <c r="JWI467" s="5"/>
      <c r="JWJ467" s="5"/>
      <c r="JWK467" s="5"/>
      <c r="JWL467" s="5"/>
      <c r="JWM467" s="5"/>
      <c r="JWN467" s="5"/>
      <c r="JWO467" s="5"/>
      <c r="JWP467" s="5"/>
      <c r="JWQ467" s="5"/>
      <c r="JWR467" s="5"/>
      <c r="JWS467" s="5"/>
      <c r="JWT467" s="5"/>
      <c r="JWU467" s="5"/>
      <c r="JWV467" s="5"/>
      <c r="JWW467" s="5"/>
      <c r="JWX467" s="5"/>
      <c r="JWY467" s="5"/>
      <c r="JWZ467" s="5"/>
      <c r="JXA467" s="5"/>
      <c r="JXB467" s="5"/>
      <c r="JXC467" s="5"/>
      <c r="JXD467" s="5"/>
      <c r="JXE467" s="5"/>
      <c r="JXF467" s="5"/>
      <c r="JXG467" s="5"/>
      <c r="JXH467" s="5"/>
      <c r="JXI467" s="5"/>
      <c r="JXJ467" s="5"/>
      <c r="JXK467" s="5"/>
      <c r="JXL467" s="5"/>
      <c r="JXM467" s="5"/>
      <c r="JXN467" s="5"/>
      <c r="JXO467" s="5"/>
      <c r="JXP467" s="5"/>
      <c r="JXQ467" s="5"/>
      <c r="JXR467" s="5"/>
      <c r="JXS467" s="5"/>
      <c r="JXT467" s="5"/>
      <c r="JXU467" s="5"/>
      <c r="JXV467" s="5"/>
      <c r="JXW467" s="5"/>
      <c r="JXX467" s="5"/>
      <c r="JXY467" s="5"/>
      <c r="JXZ467" s="5"/>
      <c r="JYA467" s="5"/>
      <c r="JYB467" s="5"/>
      <c r="JYC467" s="5"/>
      <c r="JYD467" s="5"/>
      <c r="JYE467" s="5"/>
      <c r="JYF467" s="5"/>
      <c r="JYG467" s="5"/>
      <c r="JYH467" s="5"/>
      <c r="JYI467" s="5"/>
      <c r="JYJ467" s="5"/>
      <c r="JYK467" s="5"/>
      <c r="JYL467" s="5"/>
      <c r="JYM467" s="5"/>
      <c r="JYN467" s="5"/>
      <c r="JYO467" s="5"/>
      <c r="JYP467" s="5"/>
      <c r="JYQ467" s="5"/>
      <c r="JYR467" s="5"/>
      <c r="JYS467" s="5"/>
      <c r="JYT467" s="5"/>
      <c r="JYU467" s="5"/>
      <c r="JYV467" s="5"/>
      <c r="JYW467" s="5"/>
      <c r="JYX467" s="5"/>
      <c r="JYY467" s="5"/>
      <c r="JYZ467" s="5"/>
      <c r="JZA467" s="5"/>
      <c r="JZB467" s="5"/>
      <c r="JZC467" s="5"/>
      <c r="JZD467" s="5"/>
      <c r="JZE467" s="5"/>
      <c r="JZF467" s="5"/>
      <c r="JZG467" s="5"/>
      <c r="JZH467" s="5"/>
      <c r="JZI467" s="5"/>
      <c r="JZJ467" s="5"/>
      <c r="JZK467" s="5"/>
      <c r="JZL467" s="5"/>
      <c r="JZM467" s="5"/>
      <c r="JZN467" s="5"/>
      <c r="JZO467" s="5"/>
      <c r="JZP467" s="5"/>
      <c r="JZQ467" s="5"/>
      <c r="JZR467" s="5"/>
      <c r="JZS467" s="5"/>
      <c r="JZT467" s="5"/>
      <c r="JZU467" s="5"/>
      <c r="JZV467" s="5"/>
      <c r="JZW467" s="5"/>
      <c r="JZX467" s="5"/>
      <c r="JZY467" s="5"/>
      <c r="JZZ467" s="5"/>
      <c r="KAA467" s="5"/>
      <c r="KAB467" s="5"/>
      <c r="KAC467" s="5"/>
      <c r="KAD467" s="5"/>
      <c r="KAE467" s="5"/>
      <c r="KAF467" s="5"/>
      <c r="KAG467" s="5"/>
      <c r="KAH467" s="5"/>
      <c r="KAI467" s="5"/>
      <c r="KAJ467" s="5"/>
      <c r="KAK467" s="5"/>
      <c r="KAL467" s="5"/>
      <c r="KAM467" s="5"/>
      <c r="KAN467" s="5"/>
      <c r="KAO467" s="5"/>
      <c r="KAP467" s="5"/>
      <c r="KAQ467" s="5"/>
      <c r="KAR467" s="5"/>
      <c r="KAS467" s="5"/>
      <c r="KAT467" s="5"/>
      <c r="KAU467" s="5"/>
      <c r="KAV467" s="5"/>
      <c r="KAW467" s="5"/>
      <c r="KAX467" s="5"/>
      <c r="KAY467" s="5"/>
      <c r="KAZ467" s="5"/>
      <c r="KBA467" s="5"/>
      <c r="KBB467" s="5"/>
      <c r="KBC467" s="5"/>
      <c r="KBD467" s="5"/>
      <c r="KBE467" s="5"/>
      <c r="KBF467" s="5"/>
      <c r="KBG467" s="5"/>
      <c r="KBH467" s="5"/>
      <c r="KBI467" s="5"/>
      <c r="KBJ467" s="5"/>
      <c r="KBK467" s="5"/>
      <c r="KBL467" s="5"/>
      <c r="KBM467" s="5"/>
      <c r="KBN467" s="5"/>
      <c r="KBO467" s="5"/>
      <c r="KBP467" s="5"/>
      <c r="KBQ467" s="5"/>
      <c r="KBR467" s="5"/>
      <c r="KBS467" s="5"/>
      <c r="KBT467" s="5"/>
      <c r="KBU467" s="5"/>
      <c r="KBV467" s="5"/>
      <c r="KBW467" s="5"/>
      <c r="KBX467" s="5"/>
      <c r="KBY467" s="5"/>
      <c r="KBZ467" s="5"/>
      <c r="KCA467" s="5"/>
      <c r="KCB467" s="5"/>
      <c r="KCC467" s="5"/>
      <c r="KCD467" s="5"/>
      <c r="KCE467" s="5"/>
      <c r="KCF467" s="5"/>
      <c r="KCG467" s="5"/>
      <c r="KCH467" s="5"/>
      <c r="KCI467" s="5"/>
      <c r="KCJ467" s="5"/>
      <c r="KCK467" s="5"/>
      <c r="KCL467" s="5"/>
      <c r="KCM467" s="5"/>
      <c r="KCN467" s="5"/>
      <c r="KCO467" s="5"/>
      <c r="KCP467" s="5"/>
      <c r="KCQ467" s="5"/>
      <c r="KCR467" s="5"/>
      <c r="KCS467" s="5"/>
      <c r="KCT467" s="5"/>
      <c r="KCU467" s="5"/>
      <c r="KCV467" s="5"/>
      <c r="KCW467" s="5"/>
      <c r="KCX467" s="5"/>
      <c r="KCY467" s="5"/>
      <c r="KCZ467" s="5"/>
      <c r="KDA467" s="5"/>
      <c r="KDB467" s="5"/>
      <c r="KDC467" s="5"/>
      <c r="KDD467" s="5"/>
      <c r="KDE467" s="5"/>
      <c r="KDF467" s="5"/>
      <c r="KDG467" s="5"/>
      <c r="KDH467" s="5"/>
      <c r="KDI467" s="5"/>
      <c r="KDJ467" s="5"/>
      <c r="KDK467" s="5"/>
      <c r="KDL467" s="5"/>
      <c r="KDM467" s="5"/>
      <c r="KDN467" s="5"/>
      <c r="KDO467" s="5"/>
      <c r="KDP467" s="5"/>
      <c r="KDQ467" s="5"/>
      <c r="KDR467" s="5"/>
      <c r="KDS467" s="5"/>
      <c r="KDT467" s="5"/>
      <c r="KDU467" s="5"/>
      <c r="KDV467" s="5"/>
      <c r="KDW467" s="5"/>
      <c r="KDX467" s="5"/>
      <c r="KDY467" s="5"/>
      <c r="KDZ467" s="5"/>
      <c r="KEA467" s="5"/>
      <c r="KEB467" s="5"/>
      <c r="KEC467" s="5"/>
      <c r="KED467" s="5"/>
      <c r="KEE467" s="5"/>
      <c r="KEF467" s="5"/>
      <c r="KEG467" s="5"/>
      <c r="KEH467" s="5"/>
      <c r="KEI467" s="5"/>
      <c r="KEJ467" s="5"/>
      <c r="KEK467" s="5"/>
      <c r="KEL467" s="5"/>
      <c r="KEM467" s="5"/>
      <c r="KEN467" s="5"/>
      <c r="KEO467" s="5"/>
      <c r="KEP467" s="5"/>
      <c r="KEQ467" s="5"/>
      <c r="KER467" s="5"/>
      <c r="KES467" s="5"/>
      <c r="KET467" s="5"/>
      <c r="KEU467" s="5"/>
      <c r="KEV467" s="5"/>
      <c r="KEW467" s="5"/>
      <c r="KEX467" s="5"/>
      <c r="KEY467" s="5"/>
      <c r="KEZ467" s="5"/>
      <c r="KFA467" s="5"/>
      <c r="KFB467" s="5"/>
      <c r="KFC467" s="5"/>
      <c r="KFD467" s="5"/>
      <c r="KFE467" s="5"/>
      <c r="KFF467" s="5"/>
      <c r="KFG467" s="5"/>
      <c r="KFH467" s="5"/>
      <c r="KFI467" s="5"/>
      <c r="KFJ467" s="5"/>
      <c r="KFK467" s="5"/>
      <c r="KFL467" s="5"/>
      <c r="KFM467" s="5"/>
      <c r="KFN467" s="5"/>
      <c r="KFO467" s="5"/>
      <c r="KFP467" s="5"/>
      <c r="KFQ467" s="5"/>
      <c r="KFR467" s="5"/>
      <c r="KFS467" s="5"/>
      <c r="KFT467" s="5"/>
      <c r="KFU467" s="5"/>
      <c r="KFV467" s="5"/>
      <c r="KFW467" s="5"/>
      <c r="KFX467" s="5"/>
      <c r="KFY467" s="5"/>
      <c r="KFZ467" s="5"/>
      <c r="KGA467" s="5"/>
      <c r="KGB467" s="5"/>
      <c r="KGC467" s="5"/>
      <c r="KGD467" s="5"/>
      <c r="KGE467" s="5"/>
      <c r="KGF467" s="5"/>
      <c r="KGG467" s="5"/>
      <c r="KGH467" s="5"/>
      <c r="KGI467" s="5"/>
      <c r="KGJ467" s="5"/>
      <c r="KGK467" s="5"/>
      <c r="KGL467" s="5"/>
      <c r="KGM467" s="5"/>
      <c r="KGN467" s="5"/>
      <c r="KGO467" s="5"/>
      <c r="KGP467" s="5"/>
      <c r="KGQ467" s="5"/>
      <c r="KGR467" s="5"/>
      <c r="KGS467" s="5"/>
      <c r="KGT467" s="5"/>
      <c r="KGU467" s="5"/>
      <c r="KGV467" s="5"/>
      <c r="KGW467" s="5"/>
      <c r="KGX467" s="5"/>
      <c r="KGY467" s="5"/>
      <c r="KGZ467" s="5"/>
      <c r="KHA467" s="5"/>
      <c r="KHB467" s="5"/>
      <c r="KHC467" s="5"/>
      <c r="KHD467" s="5"/>
      <c r="KHE467" s="5"/>
      <c r="KHF467" s="5"/>
      <c r="KHG467" s="5"/>
      <c r="KHH467" s="5"/>
      <c r="KHI467" s="5"/>
      <c r="KHJ467" s="5"/>
      <c r="KHK467" s="5"/>
      <c r="KHL467" s="5"/>
      <c r="KHM467" s="5"/>
      <c r="KHN467" s="5"/>
      <c r="KHO467" s="5"/>
      <c r="KHP467" s="5"/>
      <c r="KHQ467" s="5"/>
      <c r="KHR467" s="5"/>
      <c r="KHS467" s="5"/>
      <c r="KHT467" s="5"/>
      <c r="KHU467" s="5"/>
      <c r="KHV467" s="5"/>
      <c r="KHW467" s="5"/>
      <c r="KHX467" s="5"/>
      <c r="KHY467" s="5"/>
      <c r="KHZ467" s="5"/>
      <c r="KIA467" s="5"/>
      <c r="KIB467" s="5"/>
      <c r="KIC467" s="5"/>
      <c r="KID467" s="5"/>
      <c r="KIE467" s="5"/>
      <c r="KIF467" s="5"/>
      <c r="KIG467" s="5"/>
      <c r="KIH467" s="5"/>
      <c r="KII467" s="5"/>
      <c r="KIJ467" s="5"/>
      <c r="KIK467" s="5"/>
      <c r="KIL467" s="5"/>
      <c r="KIM467" s="5"/>
      <c r="KIN467" s="5"/>
      <c r="KIO467" s="5"/>
      <c r="KIP467" s="5"/>
      <c r="KIQ467" s="5"/>
      <c r="KIR467" s="5"/>
      <c r="KIS467" s="5"/>
      <c r="KIT467" s="5"/>
      <c r="KIU467" s="5"/>
      <c r="KIV467" s="5"/>
      <c r="KIW467" s="5"/>
      <c r="KIX467" s="5"/>
      <c r="KIY467" s="5"/>
      <c r="KIZ467" s="5"/>
      <c r="KJA467" s="5"/>
      <c r="KJB467" s="5"/>
      <c r="KJC467" s="5"/>
      <c r="KJD467" s="5"/>
      <c r="KJE467" s="5"/>
      <c r="KJF467" s="5"/>
      <c r="KJG467" s="5"/>
      <c r="KJH467" s="5"/>
      <c r="KJI467" s="5"/>
      <c r="KJJ467" s="5"/>
      <c r="KJK467" s="5"/>
      <c r="KJL467" s="5"/>
      <c r="KJM467" s="5"/>
      <c r="KJN467" s="5"/>
      <c r="KJO467" s="5"/>
      <c r="KJP467" s="5"/>
      <c r="KJQ467" s="5"/>
      <c r="KJR467" s="5"/>
      <c r="KJS467" s="5"/>
      <c r="KJT467" s="5"/>
      <c r="KJU467" s="5"/>
      <c r="KJV467" s="5"/>
      <c r="KJW467" s="5"/>
      <c r="KJX467" s="5"/>
      <c r="KJY467" s="5"/>
      <c r="KJZ467" s="5"/>
      <c r="KKA467" s="5"/>
      <c r="KKB467" s="5"/>
      <c r="KKC467" s="5"/>
      <c r="KKD467" s="5"/>
      <c r="KKE467" s="5"/>
      <c r="KKF467" s="5"/>
      <c r="KKG467" s="5"/>
      <c r="KKH467" s="5"/>
      <c r="KKI467" s="5"/>
      <c r="KKJ467" s="5"/>
      <c r="KKK467" s="5"/>
      <c r="KKL467" s="5"/>
      <c r="KKM467" s="5"/>
      <c r="KKN467" s="5"/>
      <c r="KKO467" s="5"/>
      <c r="KKP467" s="5"/>
      <c r="KKQ467" s="5"/>
      <c r="KKR467" s="5"/>
      <c r="KKS467" s="5"/>
      <c r="KKT467" s="5"/>
      <c r="KKU467" s="5"/>
      <c r="KKV467" s="5"/>
      <c r="KKW467" s="5"/>
      <c r="KKX467" s="5"/>
      <c r="KKY467" s="5"/>
      <c r="KKZ467" s="5"/>
      <c r="KLA467" s="5"/>
      <c r="KLB467" s="5"/>
      <c r="KLC467" s="5"/>
      <c r="KLD467" s="5"/>
      <c r="KLE467" s="5"/>
      <c r="KLF467" s="5"/>
      <c r="KLG467" s="5"/>
      <c r="KLH467" s="5"/>
      <c r="KLI467" s="5"/>
      <c r="KLJ467" s="5"/>
      <c r="KLK467" s="5"/>
      <c r="KLL467" s="5"/>
      <c r="KLM467" s="5"/>
      <c r="KLN467" s="5"/>
      <c r="KLO467" s="5"/>
      <c r="KLP467" s="5"/>
      <c r="KLQ467" s="5"/>
      <c r="KLR467" s="5"/>
      <c r="KLS467" s="5"/>
      <c r="KLT467" s="5"/>
      <c r="KLU467" s="5"/>
      <c r="KLV467" s="5"/>
      <c r="KLW467" s="5"/>
      <c r="KLX467" s="5"/>
      <c r="KLY467" s="5"/>
      <c r="KLZ467" s="5"/>
      <c r="KMA467" s="5"/>
      <c r="KMB467" s="5"/>
      <c r="KMC467" s="5"/>
      <c r="KMD467" s="5"/>
      <c r="KME467" s="5"/>
      <c r="KMF467" s="5"/>
      <c r="KMG467" s="5"/>
      <c r="KMH467" s="5"/>
      <c r="KMI467" s="5"/>
      <c r="KMJ467" s="5"/>
      <c r="KMK467" s="5"/>
      <c r="KML467" s="5"/>
      <c r="KMM467" s="5"/>
      <c r="KMN467" s="5"/>
      <c r="KMO467" s="5"/>
      <c r="KMP467" s="5"/>
      <c r="KMQ467" s="5"/>
      <c r="KMR467" s="5"/>
      <c r="KMS467" s="5"/>
      <c r="KMT467" s="5"/>
      <c r="KMU467" s="5"/>
      <c r="KMV467" s="5"/>
      <c r="KMW467" s="5"/>
      <c r="KMX467" s="5"/>
      <c r="KMY467" s="5"/>
      <c r="KMZ467" s="5"/>
      <c r="KNA467" s="5"/>
      <c r="KNB467" s="5"/>
      <c r="KNC467" s="5"/>
      <c r="KND467" s="5"/>
      <c r="KNE467" s="5"/>
      <c r="KNF467" s="5"/>
      <c r="KNG467" s="5"/>
      <c r="KNH467" s="5"/>
      <c r="KNI467" s="5"/>
      <c r="KNJ467" s="5"/>
      <c r="KNK467" s="5"/>
      <c r="KNL467" s="5"/>
      <c r="KNM467" s="5"/>
      <c r="KNN467" s="5"/>
      <c r="KNO467" s="5"/>
      <c r="KNP467" s="5"/>
      <c r="KNQ467" s="5"/>
      <c r="KNR467" s="5"/>
      <c r="KNS467" s="5"/>
      <c r="KNT467" s="5"/>
      <c r="KNU467" s="5"/>
      <c r="KNV467" s="5"/>
      <c r="KNW467" s="5"/>
      <c r="KNX467" s="5"/>
      <c r="KNY467" s="5"/>
      <c r="KNZ467" s="5"/>
      <c r="KOA467" s="5"/>
      <c r="KOB467" s="5"/>
      <c r="KOC467" s="5"/>
      <c r="KOD467" s="5"/>
      <c r="KOE467" s="5"/>
      <c r="KOF467" s="5"/>
      <c r="KOG467" s="5"/>
      <c r="KOH467" s="5"/>
      <c r="KOI467" s="5"/>
      <c r="KOJ467" s="5"/>
      <c r="KOK467" s="5"/>
      <c r="KOL467" s="5"/>
      <c r="KOM467" s="5"/>
      <c r="KON467" s="5"/>
      <c r="KOO467" s="5"/>
      <c r="KOP467" s="5"/>
      <c r="KOQ467" s="5"/>
      <c r="KOR467" s="5"/>
      <c r="KOS467" s="5"/>
      <c r="KOT467" s="5"/>
      <c r="KOU467" s="5"/>
      <c r="KOV467" s="5"/>
      <c r="KOW467" s="5"/>
      <c r="KOX467" s="5"/>
      <c r="KOY467" s="5"/>
      <c r="KOZ467" s="5"/>
      <c r="KPA467" s="5"/>
      <c r="KPB467" s="5"/>
      <c r="KPC467" s="5"/>
      <c r="KPD467" s="5"/>
      <c r="KPE467" s="5"/>
      <c r="KPF467" s="5"/>
      <c r="KPG467" s="5"/>
      <c r="KPH467" s="5"/>
      <c r="KPI467" s="5"/>
      <c r="KPJ467" s="5"/>
      <c r="KPK467" s="5"/>
      <c r="KPL467" s="5"/>
      <c r="KPM467" s="5"/>
      <c r="KPN467" s="5"/>
      <c r="KPO467" s="5"/>
      <c r="KPP467" s="5"/>
      <c r="KPQ467" s="5"/>
      <c r="KPR467" s="5"/>
      <c r="KPS467" s="5"/>
      <c r="KPT467" s="5"/>
      <c r="KPU467" s="5"/>
      <c r="KPV467" s="5"/>
      <c r="KPW467" s="5"/>
      <c r="KPX467" s="5"/>
      <c r="KPY467" s="5"/>
      <c r="KPZ467" s="5"/>
      <c r="KQA467" s="5"/>
      <c r="KQB467" s="5"/>
      <c r="KQC467" s="5"/>
      <c r="KQD467" s="5"/>
      <c r="KQE467" s="5"/>
      <c r="KQF467" s="5"/>
      <c r="KQG467" s="5"/>
      <c r="KQH467" s="5"/>
      <c r="KQI467" s="5"/>
      <c r="KQJ467" s="5"/>
      <c r="KQK467" s="5"/>
      <c r="KQL467" s="5"/>
      <c r="KQM467" s="5"/>
      <c r="KQN467" s="5"/>
      <c r="KQO467" s="5"/>
      <c r="KQP467" s="5"/>
      <c r="KQQ467" s="5"/>
      <c r="KQR467" s="5"/>
      <c r="KQS467" s="5"/>
      <c r="KQT467" s="5"/>
      <c r="KQU467" s="5"/>
      <c r="KQV467" s="5"/>
      <c r="KQW467" s="5"/>
      <c r="KQX467" s="5"/>
      <c r="KQY467" s="5"/>
      <c r="KQZ467" s="5"/>
      <c r="KRA467" s="5"/>
      <c r="KRB467" s="5"/>
      <c r="KRC467" s="5"/>
      <c r="KRD467" s="5"/>
      <c r="KRE467" s="5"/>
      <c r="KRF467" s="5"/>
      <c r="KRG467" s="5"/>
      <c r="KRH467" s="5"/>
      <c r="KRI467" s="5"/>
      <c r="KRJ467" s="5"/>
      <c r="KRK467" s="5"/>
      <c r="KRL467" s="5"/>
      <c r="KRM467" s="5"/>
      <c r="KRN467" s="5"/>
      <c r="KRO467" s="5"/>
      <c r="KRP467" s="5"/>
      <c r="KRQ467" s="5"/>
      <c r="KRR467" s="5"/>
      <c r="KRS467" s="5"/>
      <c r="KRT467" s="5"/>
      <c r="KRU467" s="5"/>
      <c r="KRV467" s="5"/>
      <c r="KRW467" s="5"/>
      <c r="KRX467" s="5"/>
      <c r="KRY467" s="5"/>
      <c r="KRZ467" s="5"/>
      <c r="KSA467" s="5"/>
      <c r="KSB467" s="5"/>
      <c r="KSC467" s="5"/>
      <c r="KSD467" s="5"/>
      <c r="KSE467" s="5"/>
      <c r="KSF467" s="5"/>
      <c r="KSG467" s="5"/>
      <c r="KSH467" s="5"/>
      <c r="KSI467" s="5"/>
      <c r="KSJ467" s="5"/>
      <c r="KSK467" s="5"/>
      <c r="KSL467" s="5"/>
      <c r="KSM467" s="5"/>
      <c r="KSN467" s="5"/>
      <c r="KSO467" s="5"/>
      <c r="KSP467" s="5"/>
      <c r="KSQ467" s="5"/>
      <c r="KSR467" s="5"/>
      <c r="KSS467" s="5"/>
      <c r="KST467" s="5"/>
      <c r="KSU467" s="5"/>
      <c r="KSV467" s="5"/>
      <c r="KSW467" s="5"/>
      <c r="KSX467" s="5"/>
      <c r="KSY467" s="5"/>
      <c r="KSZ467" s="5"/>
      <c r="KTA467" s="5"/>
      <c r="KTB467" s="5"/>
      <c r="KTC467" s="5"/>
      <c r="KTD467" s="5"/>
      <c r="KTE467" s="5"/>
      <c r="KTF467" s="5"/>
      <c r="KTG467" s="5"/>
      <c r="KTH467" s="5"/>
      <c r="KTI467" s="5"/>
      <c r="KTJ467" s="5"/>
      <c r="KTK467" s="5"/>
      <c r="KTL467" s="5"/>
      <c r="KTM467" s="5"/>
      <c r="KTN467" s="5"/>
      <c r="KTO467" s="5"/>
      <c r="KTP467" s="5"/>
      <c r="KTQ467" s="5"/>
      <c r="KTR467" s="5"/>
      <c r="KTS467" s="5"/>
      <c r="KTT467" s="5"/>
      <c r="KTU467" s="5"/>
      <c r="KTV467" s="5"/>
      <c r="KTW467" s="5"/>
      <c r="KTX467" s="5"/>
      <c r="KTY467" s="5"/>
      <c r="KTZ467" s="5"/>
      <c r="KUA467" s="5"/>
      <c r="KUB467" s="5"/>
      <c r="KUC467" s="5"/>
      <c r="KUD467" s="5"/>
      <c r="KUE467" s="5"/>
      <c r="KUF467" s="5"/>
      <c r="KUG467" s="5"/>
      <c r="KUH467" s="5"/>
      <c r="KUI467" s="5"/>
      <c r="KUJ467" s="5"/>
      <c r="KUK467" s="5"/>
      <c r="KUL467" s="5"/>
      <c r="KUM467" s="5"/>
      <c r="KUN467" s="5"/>
      <c r="KUO467" s="5"/>
      <c r="KUP467" s="5"/>
      <c r="KUQ467" s="5"/>
      <c r="KUR467" s="5"/>
      <c r="KUS467" s="5"/>
      <c r="KUT467" s="5"/>
      <c r="KUU467" s="5"/>
      <c r="KUV467" s="5"/>
      <c r="KUW467" s="5"/>
      <c r="KUX467" s="5"/>
      <c r="KUY467" s="5"/>
      <c r="KUZ467" s="5"/>
      <c r="KVA467" s="5"/>
      <c r="KVB467" s="5"/>
      <c r="KVC467" s="5"/>
      <c r="KVD467" s="5"/>
      <c r="KVE467" s="5"/>
      <c r="KVF467" s="5"/>
      <c r="KVG467" s="5"/>
      <c r="KVH467" s="5"/>
      <c r="KVI467" s="5"/>
      <c r="KVJ467" s="5"/>
      <c r="KVK467" s="5"/>
      <c r="KVL467" s="5"/>
      <c r="KVM467" s="5"/>
      <c r="KVN467" s="5"/>
      <c r="KVO467" s="5"/>
      <c r="KVP467" s="5"/>
      <c r="KVQ467" s="5"/>
      <c r="KVR467" s="5"/>
      <c r="KVS467" s="5"/>
      <c r="KVT467" s="5"/>
      <c r="KVU467" s="5"/>
      <c r="KVV467" s="5"/>
      <c r="KVW467" s="5"/>
      <c r="KVX467" s="5"/>
      <c r="KVY467" s="5"/>
      <c r="KVZ467" s="5"/>
      <c r="KWA467" s="5"/>
      <c r="KWB467" s="5"/>
      <c r="KWC467" s="5"/>
      <c r="KWD467" s="5"/>
      <c r="KWE467" s="5"/>
      <c r="KWF467" s="5"/>
      <c r="KWG467" s="5"/>
      <c r="KWH467" s="5"/>
      <c r="KWI467" s="5"/>
      <c r="KWJ467" s="5"/>
      <c r="KWK467" s="5"/>
      <c r="KWL467" s="5"/>
      <c r="KWM467" s="5"/>
      <c r="KWN467" s="5"/>
      <c r="KWO467" s="5"/>
      <c r="KWP467" s="5"/>
      <c r="KWQ467" s="5"/>
      <c r="KWR467" s="5"/>
      <c r="KWS467" s="5"/>
      <c r="KWT467" s="5"/>
      <c r="KWU467" s="5"/>
      <c r="KWV467" s="5"/>
      <c r="KWW467" s="5"/>
      <c r="KWX467" s="5"/>
      <c r="KWY467" s="5"/>
      <c r="KWZ467" s="5"/>
      <c r="KXA467" s="5"/>
      <c r="KXB467" s="5"/>
      <c r="KXC467" s="5"/>
      <c r="KXD467" s="5"/>
      <c r="KXE467" s="5"/>
      <c r="KXF467" s="5"/>
      <c r="KXG467" s="5"/>
      <c r="KXH467" s="5"/>
      <c r="KXI467" s="5"/>
      <c r="KXJ467" s="5"/>
      <c r="KXK467" s="5"/>
      <c r="KXL467" s="5"/>
      <c r="KXM467" s="5"/>
      <c r="KXN467" s="5"/>
      <c r="KXO467" s="5"/>
      <c r="KXP467" s="5"/>
      <c r="KXQ467" s="5"/>
      <c r="KXR467" s="5"/>
      <c r="KXS467" s="5"/>
      <c r="KXT467" s="5"/>
      <c r="KXU467" s="5"/>
      <c r="KXV467" s="5"/>
      <c r="KXW467" s="5"/>
      <c r="KXX467" s="5"/>
      <c r="KXY467" s="5"/>
      <c r="KXZ467" s="5"/>
      <c r="KYA467" s="5"/>
      <c r="KYB467" s="5"/>
      <c r="KYC467" s="5"/>
      <c r="KYD467" s="5"/>
      <c r="KYE467" s="5"/>
      <c r="KYF467" s="5"/>
      <c r="KYG467" s="5"/>
      <c r="KYH467" s="5"/>
      <c r="KYI467" s="5"/>
      <c r="KYJ467" s="5"/>
      <c r="KYK467" s="5"/>
      <c r="KYL467" s="5"/>
      <c r="KYM467" s="5"/>
      <c r="KYN467" s="5"/>
      <c r="KYO467" s="5"/>
      <c r="KYP467" s="5"/>
      <c r="KYQ467" s="5"/>
      <c r="KYR467" s="5"/>
      <c r="KYS467" s="5"/>
      <c r="KYT467" s="5"/>
      <c r="KYU467" s="5"/>
      <c r="KYV467" s="5"/>
      <c r="KYW467" s="5"/>
      <c r="KYX467" s="5"/>
      <c r="KYY467" s="5"/>
      <c r="KYZ467" s="5"/>
      <c r="KZA467" s="5"/>
      <c r="KZB467" s="5"/>
      <c r="KZC467" s="5"/>
      <c r="KZD467" s="5"/>
      <c r="KZE467" s="5"/>
      <c r="KZF467" s="5"/>
      <c r="KZG467" s="5"/>
      <c r="KZH467" s="5"/>
      <c r="KZI467" s="5"/>
      <c r="KZJ467" s="5"/>
      <c r="KZK467" s="5"/>
      <c r="KZL467" s="5"/>
      <c r="KZM467" s="5"/>
      <c r="KZN467" s="5"/>
      <c r="KZO467" s="5"/>
      <c r="KZP467" s="5"/>
      <c r="KZQ467" s="5"/>
      <c r="KZR467" s="5"/>
      <c r="KZS467" s="5"/>
      <c r="KZT467" s="5"/>
      <c r="KZU467" s="5"/>
      <c r="KZV467" s="5"/>
      <c r="KZW467" s="5"/>
      <c r="KZX467" s="5"/>
      <c r="KZY467" s="5"/>
      <c r="KZZ467" s="5"/>
      <c r="LAA467" s="5"/>
      <c r="LAB467" s="5"/>
      <c r="LAC467" s="5"/>
      <c r="LAD467" s="5"/>
      <c r="LAE467" s="5"/>
      <c r="LAF467" s="5"/>
      <c r="LAG467" s="5"/>
      <c r="LAH467" s="5"/>
      <c r="LAI467" s="5"/>
      <c r="LAJ467" s="5"/>
      <c r="LAK467" s="5"/>
      <c r="LAL467" s="5"/>
      <c r="LAM467" s="5"/>
      <c r="LAN467" s="5"/>
      <c r="LAO467" s="5"/>
      <c r="LAP467" s="5"/>
      <c r="LAQ467" s="5"/>
      <c r="LAR467" s="5"/>
      <c r="LAS467" s="5"/>
      <c r="LAT467" s="5"/>
      <c r="LAU467" s="5"/>
      <c r="LAV467" s="5"/>
      <c r="LAW467" s="5"/>
      <c r="LAX467" s="5"/>
      <c r="LAY467" s="5"/>
      <c r="LAZ467" s="5"/>
      <c r="LBA467" s="5"/>
      <c r="LBB467" s="5"/>
      <c r="LBC467" s="5"/>
      <c r="LBD467" s="5"/>
      <c r="LBE467" s="5"/>
      <c r="LBF467" s="5"/>
      <c r="LBG467" s="5"/>
      <c r="LBH467" s="5"/>
      <c r="LBI467" s="5"/>
      <c r="LBJ467" s="5"/>
      <c r="LBK467" s="5"/>
      <c r="LBL467" s="5"/>
      <c r="LBM467" s="5"/>
      <c r="LBN467" s="5"/>
      <c r="LBO467" s="5"/>
      <c r="LBP467" s="5"/>
      <c r="LBQ467" s="5"/>
      <c r="LBR467" s="5"/>
      <c r="LBS467" s="5"/>
      <c r="LBT467" s="5"/>
      <c r="LBU467" s="5"/>
      <c r="LBV467" s="5"/>
      <c r="LBW467" s="5"/>
      <c r="LBX467" s="5"/>
      <c r="LBY467" s="5"/>
      <c r="LBZ467" s="5"/>
      <c r="LCA467" s="5"/>
      <c r="LCB467" s="5"/>
      <c r="LCC467" s="5"/>
      <c r="LCD467" s="5"/>
      <c r="LCE467" s="5"/>
      <c r="LCF467" s="5"/>
      <c r="LCG467" s="5"/>
      <c r="LCH467" s="5"/>
      <c r="LCI467" s="5"/>
      <c r="LCJ467" s="5"/>
      <c r="LCK467" s="5"/>
      <c r="LCL467" s="5"/>
      <c r="LCM467" s="5"/>
      <c r="LCN467" s="5"/>
      <c r="LCO467" s="5"/>
      <c r="LCP467" s="5"/>
      <c r="LCQ467" s="5"/>
      <c r="LCR467" s="5"/>
      <c r="LCS467" s="5"/>
      <c r="LCT467" s="5"/>
      <c r="LCU467" s="5"/>
      <c r="LCV467" s="5"/>
      <c r="LCW467" s="5"/>
      <c r="LCX467" s="5"/>
      <c r="LCY467" s="5"/>
      <c r="LCZ467" s="5"/>
      <c r="LDA467" s="5"/>
      <c r="LDB467" s="5"/>
      <c r="LDC467" s="5"/>
      <c r="LDD467" s="5"/>
      <c r="LDE467" s="5"/>
      <c r="LDF467" s="5"/>
      <c r="LDG467" s="5"/>
      <c r="LDH467" s="5"/>
      <c r="LDI467" s="5"/>
      <c r="LDJ467" s="5"/>
      <c r="LDK467" s="5"/>
      <c r="LDL467" s="5"/>
      <c r="LDM467" s="5"/>
      <c r="LDN467" s="5"/>
      <c r="LDO467" s="5"/>
      <c r="LDP467" s="5"/>
      <c r="LDQ467" s="5"/>
      <c r="LDR467" s="5"/>
      <c r="LDS467" s="5"/>
      <c r="LDT467" s="5"/>
      <c r="LDU467" s="5"/>
      <c r="LDV467" s="5"/>
      <c r="LDW467" s="5"/>
      <c r="LDX467" s="5"/>
      <c r="LDY467" s="5"/>
      <c r="LDZ467" s="5"/>
      <c r="LEA467" s="5"/>
      <c r="LEB467" s="5"/>
      <c r="LEC467" s="5"/>
      <c r="LED467" s="5"/>
      <c r="LEE467" s="5"/>
      <c r="LEF467" s="5"/>
      <c r="LEG467" s="5"/>
      <c r="LEH467" s="5"/>
      <c r="LEI467" s="5"/>
      <c r="LEJ467" s="5"/>
      <c r="LEK467" s="5"/>
      <c r="LEL467" s="5"/>
      <c r="LEM467" s="5"/>
      <c r="LEN467" s="5"/>
      <c r="LEO467" s="5"/>
      <c r="LEP467" s="5"/>
      <c r="LEQ467" s="5"/>
      <c r="LER467" s="5"/>
      <c r="LES467" s="5"/>
      <c r="LET467" s="5"/>
      <c r="LEU467" s="5"/>
      <c r="LEV467" s="5"/>
      <c r="LEW467" s="5"/>
      <c r="LEX467" s="5"/>
      <c r="LEY467" s="5"/>
      <c r="LEZ467" s="5"/>
      <c r="LFA467" s="5"/>
      <c r="LFB467" s="5"/>
      <c r="LFC467" s="5"/>
      <c r="LFD467" s="5"/>
      <c r="LFE467" s="5"/>
      <c r="LFF467" s="5"/>
      <c r="LFG467" s="5"/>
      <c r="LFH467" s="5"/>
      <c r="LFI467" s="5"/>
      <c r="LFJ467" s="5"/>
      <c r="LFK467" s="5"/>
      <c r="LFL467" s="5"/>
      <c r="LFM467" s="5"/>
      <c r="LFN467" s="5"/>
      <c r="LFO467" s="5"/>
      <c r="LFP467" s="5"/>
      <c r="LFQ467" s="5"/>
      <c r="LFR467" s="5"/>
      <c r="LFS467" s="5"/>
      <c r="LFT467" s="5"/>
      <c r="LFU467" s="5"/>
      <c r="LFV467" s="5"/>
      <c r="LFW467" s="5"/>
      <c r="LFX467" s="5"/>
      <c r="LFY467" s="5"/>
      <c r="LFZ467" s="5"/>
      <c r="LGA467" s="5"/>
      <c r="LGB467" s="5"/>
      <c r="LGC467" s="5"/>
      <c r="LGD467" s="5"/>
      <c r="LGE467" s="5"/>
      <c r="LGF467" s="5"/>
      <c r="LGG467" s="5"/>
      <c r="LGH467" s="5"/>
      <c r="LGI467" s="5"/>
      <c r="LGJ467" s="5"/>
      <c r="LGK467" s="5"/>
      <c r="LGL467" s="5"/>
      <c r="LGM467" s="5"/>
      <c r="LGN467" s="5"/>
      <c r="LGO467" s="5"/>
      <c r="LGP467" s="5"/>
      <c r="LGQ467" s="5"/>
      <c r="LGR467" s="5"/>
      <c r="LGS467" s="5"/>
      <c r="LGT467" s="5"/>
      <c r="LGU467" s="5"/>
      <c r="LGV467" s="5"/>
      <c r="LGW467" s="5"/>
      <c r="LGX467" s="5"/>
      <c r="LGY467" s="5"/>
      <c r="LGZ467" s="5"/>
      <c r="LHA467" s="5"/>
      <c r="LHB467" s="5"/>
      <c r="LHC467" s="5"/>
      <c r="LHD467" s="5"/>
      <c r="LHE467" s="5"/>
      <c r="LHF467" s="5"/>
      <c r="LHG467" s="5"/>
      <c r="LHH467" s="5"/>
      <c r="LHI467" s="5"/>
      <c r="LHJ467" s="5"/>
      <c r="LHK467" s="5"/>
      <c r="LHL467" s="5"/>
      <c r="LHM467" s="5"/>
      <c r="LHN467" s="5"/>
      <c r="LHO467" s="5"/>
      <c r="LHP467" s="5"/>
      <c r="LHQ467" s="5"/>
      <c r="LHR467" s="5"/>
      <c r="LHS467" s="5"/>
      <c r="LHT467" s="5"/>
      <c r="LHU467" s="5"/>
      <c r="LHV467" s="5"/>
      <c r="LHW467" s="5"/>
      <c r="LHX467" s="5"/>
      <c r="LHY467" s="5"/>
      <c r="LHZ467" s="5"/>
      <c r="LIA467" s="5"/>
      <c r="LIB467" s="5"/>
      <c r="LIC467" s="5"/>
      <c r="LID467" s="5"/>
      <c r="LIE467" s="5"/>
      <c r="LIF467" s="5"/>
      <c r="LIG467" s="5"/>
      <c r="LIH467" s="5"/>
      <c r="LII467" s="5"/>
      <c r="LIJ467" s="5"/>
      <c r="LIK467" s="5"/>
      <c r="LIL467" s="5"/>
      <c r="LIM467" s="5"/>
      <c r="LIN467" s="5"/>
      <c r="LIO467" s="5"/>
      <c r="LIP467" s="5"/>
      <c r="LIQ467" s="5"/>
      <c r="LIR467" s="5"/>
      <c r="LIS467" s="5"/>
      <c r="LIT467" s="5"/>
      <c r="LIU467" s="5"/>
      <c r="LIV467" s="5"/>
      <c r="LIW467" s="5"/>
      <c r="LIX467" s="5"/>
      <c r="LIY467" s="5"/>
      <c r="LIZ467" s="5"/>
      <c r="LJA467" s="5"/>
      <c r="LJB467" s="5"/>
      <c r="LJC467" s="5"/>
      <c r="LJD467" s="5"/>
      <c r="LJE467" s="5"/>
      <c r="LJF467" s="5"/>
      <c r="LJG467" s="5"/>
      <c r="LJH467" s="5"/>
      <c r="LJI467" s="5"/>
      <c r="LJJ467" s="5"/>
      <c r="LJK467" s="5"/>
      <c r="LJL467" s="5"/>
      <c r="LJM467" s="5"/>
      <c r="LJN467" s="5"/>
      <c r="LJO467" s="5"/>
      <c r="LJP467" s="5"/>
      <c r="LJQ467" s="5"/>
      <c r="LJR467" s="5"/>
      <c r="LJS467" s="5"/>
      <c r="LJT467" s="5"/>
      <c r="LJU467" s="5"/>
      <c r="LJV467" s="5"/>
      <c r="LJW467" s="5"/>
      <c r="LJX467" s="5"/>
      <c r="LJY467" s="5"/>
      <c r="LJZ467" s="5"/>
      <c r="LKA467" s="5"/>
      <c r="LKB467" s="5"/>
      <c r="LKC467" s="5"/>
      <c r="LKD467" s="5"/>
      <c r="LKE467" s="5"/>
      <c r="LKF467" s="5"/>
      <c r="LKG467" s="5"/>
      <c r="LKH467" s="5"/>
      <c r="LKI467" s="5"/>
      <c r="LKJ467" s="5"/>
      <c r="LKK467" s="5"/>
      <c r="LKL467" s="5"/>
      <c r="LKM467" s="5"/>
      <c r="LKN467" s="5"/>
      <c r="LKO467" s="5"/>
      <c r="LKP467" s="5"/>
      <c r="LKQ467" s="5"/>
      <c r="LKR467" s="5"/>
      <c r="LKS467" s="5"/>
      <c r="LKT467" s="5"/>
      <c r="LKU467" s="5"/>
      <c r="LKV467" s="5"/>
      <c r="LKW467" s="5"/>
      <c r="LKX467" s="5"/>
      <c r="LKY467" s="5"/>
      <c r="LKZ467" s="5"/>
      <c r="LLA467" s="5"/>
      <c r="LLB467" s="5"/>
      <c r="LLC467" s="5"/>
      <c r="LLD467" s="5"/>
      <c r="LLE467" s="5"/>
      <c r="LLF467" s="5"/>
      <c r="LLG467" s="5"/>
      <c r="LLH467" s="5"/>
      <c r="LLI467" s="5"/>
      <c r="LLJ467" s="5"/>
      <c r="LLK467" s="5"/>
      <c r="LLL467" s="5"/>
      <c r="LLM467" s="5"/>
      <c r="LLN467" s="5"/>
      <c r="LLO467" s="5"/>
      <c r="LLP467" s="5"/>
      <c r="LLQ467" s="5"/>
      <c r="LLR467" s="5"/>
      <c r="LLS467" s="5"/>
      <c r="LLT467" s="5"/>
      <c r="LLU467" s="5"/>
      <c r="LLV467" s="5"/>
      <c r="LLW467" s="5"/>
      <c r="LLX467" s="5"/>
      <c r="LLY467" s="5"/>
      <c r="LLZ467" s="5"/>
      <c r="LMA467" s="5"/>
      <c r="LMB467" s="5"/>
      <c r="LMC467" s="5"/>
      <c r="LMD467" s="5"/>
      <c r="LME467" s="5"/>
      <c r="LMF467" s="5"/>
      <c r="LMG467" s="5"/>
      <c r="LMH467" s="5"/>
      <c r="LMI467" s="5"/>
      <c r="LMJ467" s="5"/>
      <c r="LMK467" s="5"/>
      <c r="LML467" s="5"/>
      <c r="LMM467" s="5"/>
      <c r="LMN467" s="5"/>
      <c r="LMO467" s="5"/>
      <c r="LMP467" s="5"/>
      <c r="LMQ467" s="5"/>
      <c r="LMR467" s="5"/>
      <c r="LMS467" s="5"/>
      <c r="LMT467" s="5"/>
      <c r="LMU467" s="5"/>
      <c r="LMV467" s="5"/>
      <c r="LMW467" s="5"/>
      <c r="LMX467" s="5"/>
      <c r="LMY467" s="5"/>
      <c r="LMZ467" s="5"/>
      <c r="LNA467" s="5"/>
      <c r="LNB467" s="5"/>
      <c r="LNC467" s="5"/>
      <c r="LND467" s="5"/>
      <c r="LNE467" s="5"/>
      <c r="LNF467" s="5"/>
      <c r="LNG467" s="5"/>
      <c r="LNH467" s="5"/>
      <c r="LNI467" s="5"/>
      <c r="LNJ467" s="5"/>
      <c r="LNK467" s="5"/>
      <c r="LNL467" s="5"/>
      <c r="LNM467" s="5"/>
      <c r="LNN467" s="5"/>
      <c r="LNO467" s="5"/>
      <c r="LNP467" s="5"/>
      <c r="LNQ467" s="5"/>
      <c r="LNR467" s="5"/>
      <c r="LNS467" s="5"/>
      <c r="LNT467" s="5"/>
      <c r="LNU467" s="5"/>
      <c r="LNV467" s="5"/>
      <c r="LNW467" s="5"/>
      <c r="LNX467" s="5"/>
      <c r="LNY467" s="5"/>
      <c r="LNZ467" s="5"/>
      <c r="LOA467" s="5"/>
      <c r="LOB467" s="5"/>
      <c r="LOC467" s="5"/>
      <c r="LOD467" s="5"/>
      <c r="LOE467" s="5"/>
      <c r="LOF467" s="5"/>
      <c r="LOG467" s="5"/>
      <c r="LOH467" s="5"/>
      <c r="LOI467" s="5"/>
      <c r="LOJ467" s="5"/>
      <c r="LOK467" s="5"/>
      <c r="LOL467" s="5"/>
      <c r="LOM467" s="5"/>
      <c r="LON467" s="5"/>
      <c r="LOO467" s="5"/>
      <c r="LOP467" s="5"/>
      <c r="LOQ467" s="5"/>
      <c r="LOR467" s="5"/>
      <c r="LOS467" s="5"/>
      <c r="LOT467" s="5"/>
      <c r="LOU467" s="5"/>
      <c r="LOV467" s="5"/>
      <c r="LOW467" s="5"/>
      <c r="LOX467" s="5"/>
      <c r="LOY467" s="5"/>
      <c r="LOZ467" s="5"/>
      <c r="LPA467" s="5"/>
      <c r="LPB467" s="5"/>
      <c r="LPC467" s="5"/>
      <c r="LPD467" s="5"/>
      <c r="LPE467" s="5"/>
      <c r="LPF467" s="5"/>
      <c r="LPG467" s="5"/>
      <c r="LPH467" s="5"/>
      <c r="LPI467" s="5"/>
      <c r="LPJ467" s="5"/>
      <c r="LPK467" s="5"/>
      <c r="LPL467" s="5"/>
      <c r="LPM467" s="5"/>
      <c r="LPN467" s="5"/>
      <c r="LPO467" s="5"/>
      <c r="LPP467" s="5"/>
      <c r="LPQ467" s="5"/>
      <c r="LPR467" s="5"/>
      <c r="LPS467" s="5"/>
      <c r="LPT467" s="5"/>
      <c r="LPU467" s="5"/>
      <c r="LPV467" s="5"/>
      <c r="LPW467" s="5"/>
      <c r="LPX467" s="5"/>
      <c r="LPY467" s="5"/>
      <c r="LPZ467" s="5"/>
      <c r="LQA467" s="5"/>
      <c r="LQB467" s="5"/>
      <c r="LQC467" s="5"/>
      <c r="LQD467" s="5"/>
      <c r="LQE467" s="5"/>
      <c r="LQF467" s="5"/>
      <c r="LQG467" s="5"/>
      <c r="LQH467" s="5"/>
      <c r="LQI467" s="5"/>
      <c r="LQJ467" s="5"/>
      <c r="LQK467" s="5"/>
      <c r="LQL467" s="5"/>
      <c r="LQM467" s="5"/>
      <c r="LQN467" s="5"/>
      <c r="LQO467" s="5"/>
      <c r="LQP467" s="5"/>
      <c r="LQQ467" s="5"/>
      <c r="LQR467" s="5"/>
      <c r="LQS467" s="5"/>
      <c r="LQT467" s="5"/>
      <c r="LQU467" s="5"/>
      <c r="LQV467" s="5"/>
      <c r="LQW467" s="5"/>
      <c r="LQX467" s="5"/>
      <c r="LQY467" s="5"/>
      <c r="LQZ467" s="5"/>
      <c r="LRA467" s="5"/>
      <c r="LRB467" s="5"/>
      <c r="LRC467" s="5"/>
      <c r="LRD467" s="5"/>
      <c r="LRE467" s="5"/>
      <c r="LRF467" s="5"/>
      <c r="LRG467" s="5"/>
      <c r="LRH467" s="5"/>
      <c r="LRI467" s="5"/>
      <c r="LRJ467" s="5"/>
      <c r="LRK467" s="5"/>
      <c r="LRL467" s="5"/>
      <c r="LRM467" s="5"/>
      <c r="LRN467" s="5"/>
      <c r="LRO467" s="5"/>
      <c r="LRP467" s="5"/>
      <c r="LRQ467" s="5"/>
      <c r="LRR467" s="5"/>
      <c r="LRS467" s="5"/>
      <c r="LRT467" s="5"/>
      <c r="LRU467" s="5"/>
      <c r="LRV467" s="5"/>
      <c r="LRW467" s="5"/>
      <c r="LRX467" s="5"/>
      <c r="LRY467" s="5"/>
      <c r="LRZ467" s="5"/>
      <c r="LSA467" s="5"/>
      <c r="LSB467" s="5"/>
      <c r="LSC467" s="5"/>
      <c r="LSD467" s="5"/>
      <c r="LSE467" s="5"/>
      <c r="LSF467" s="5"/>
      <c r="LSG467" s="5"/>
      <c r="LSH467" s="5"/>
      <c r="LSI467" s="5"/>
      <c r="LSJ467" s="5"/>
      <c r="LSK467" s="5"/>
      <c r="LSL467" s="5"/>
      <c r="LSM467" s="5"/>
      <c r="LSN467" s="5"/>
      <c r="LSO467" s="5"/>
      <c r="LSP467" s="5"/>
      <c r="LSQ467" s="5"/>
      <c r="LSR467" s="5"/>
      <c r="LSS467" s="5"/>
      <c r="LST467" s="5"/>
      <c r="LSU467" s="5"/>
      <c r="LSV467" s="5"/>
      <c r="LSW467" s="5"/>
      <c r="LSX467" s="5"/>
      <c r="LSY467" s="5"/>
      <c r="LSZ467" s="5"/>
      <c r="LTA467" s="5"/>
      <c r="LTB467" s="5"/>
      <c r="LTC467" s="5"/>
      <c r="LTD467" s="5"/>
      <c r="LTE467" s="5"/>
      <c r="LTF467" s="5"/>
      <c r="LTG467" s="5"/>
      <c r="LTH467" s="5"/>
      <c r="LTI467" s="5"/>
      <c r="LTJ467" s="5"/>
      <c r="LTK467" s="5"/>
      <c r="LTL467" s="5"/>
      <c r="LTM467" s="5"/>
      <c r="LTN467" s="5"/>
      <c r="LTO467" s="5"/>
      <c r="LTP467" s="5"/>
      <c r="LTQ467" s="5"/>
      <c r="LTR467" s="5"/>
      <c r="LTS467" s="5"/>
      <c r="LTT467" s="5"/>
      <c r="LTU467" s="5"/>
      <c r="LTV467" s="5"/>
      <c r="LTW467" s="5"/>
      <c r="LTX467" s="5"/>
      <c r="LTY467" s="5"/>
      <c r="LTZ467" s="5"/>
      <c r="LUA467" s="5"/>
      <c r="LUB467" s="5"/>
      <c r="LUC467" s="5"/>
      <c r="LUD467" s="5"/>
      <c r="LUE467" s="5"/>
      <c r="LUF467" s="5"/>
      <c r="LUG467" s="5"/>
      <c r="LUH467" s="5"/>
      <c r="LUI467" s="5"/>
      <c r="LUJ467" s="5"/>
      <c r="LUK467" s="5"/>
      <c r="LUL467" s="5"/>
      <c r="LUM467" s="5"/>
      <c r="LUN467" s="5"/>
      <c r="LUO467" s="5"/>
      <c r="LUP467" s="5"/>
      <c r="LUQ467" s="5"/>
      <c r="LUR467" s="5"/>
      <c r="LUS467" s="5"/>
      <c r="LUT467" s="5"/>
      <c r="LUU467" s="5"/>
      <c r="LUV467" s="5"/>
      <c r="LUW467" s="5"/>
      <c r="LUX467" s="5"/>
      <c r="LUY467" s="5"/>
      <c r="LUZ467" s="5"/>
      <c r="LVA467" s="5"/>
      <c r="LVB467" s="5"/>
      <c r="LVC467" s="5"/>
      <c r="LVD467" s="5"/>
      <c r="LVE467" s="5"/>
      <c r="LVF467" s="5"/>
      <c r="LVG467" s="5"/>
      <c r="LVH467" s="5"/>
      <c r="LVI467" s="5"/>
      <c r="LVJ467" s="5"/>
      <c r="LVK467" s="5"/>
      <c r="LVL467" s="5"/>
      <c r="LVM467" s="5"/>
      <c r="LVN467" s="5"/>
      <c r="LVO467" s="5"/>
      <c r="LVP467" s="5"/>
      <c r="LVQ467" s="5"/>
      <c r="LVR467" s="5"/>
      <c r="LVS467" s="5"/>
      <c r="LVT467" s="5"/>
      <c r="LVU467" s="5"/>
      <c r="LVV467" s="5"/>
      <c r="LVW467" s="5"/>
      <c r="LVX467" s="5"/>
      <c r="LVY467" s="5"/>
      <c r="LVZ467" s="5"/>
      <c r="LWA467" s="5"/>
      <c r="LWB467" s="5"/>
      <c r="LWC467" s="5"/>
      <c r="LWD467" s="5"/>
      <c r="LWE467" s="5"/>
      <c r="LWF467" s="5"/>
      <c r="LWG467" s="5"/>
      <c r="LWH467" s="5"/>
      <c r="LWI467" s="5"/>
      <c r="LWJ467" s="5"/>
      <c r="LWK467" s="5"/>
      <c r="LWL467" s="5"/>
      <c r="LWM467" s="5"/>
      <c r="LWN467" s="5"/>
      <c r="LWO467" s="5"/>
      <c r="LWP467" s="5"/>
      <c r="LWQ467" s="5"/>
      <c r="LWR467" s="5"/>
      <c r="LWS467" s="5"/>
      <c r="LWT467" s="5"/>
      <c r="LWU467" s="5"/>
      <c r="LWV467" s="5"/>
      <c r="LWW467" s="5"/>
      <c r="LWX467" s="5"/>
      <c r="LWY467" s="5"/>
      <c r="LWZ467" s="5"/>
      <c r="LXA467" s="5"/>
      <c r="LXB467" s="5"/>
      <c r="LXC467" s="5"/>
      <c r="LXD467" s="5"/>
      <c r="LXE467" s="5"/>
      <c r="LXF467" s="5"/>
      <c r="LXG467" s="5"/>
      <c r="LXH467" s="5"/>
      <c r="LXI467" s="5"/>
      <c r="LXJ467" s="5"/>
      <c r="LXK467" s="5"/>
      <c r="LXL467" s="5"/>
      <c r="LXM467" s="5"/>
      <c r="LXN467" s="5"/>
      <c r="LXO467" s="5"/>
      <c r="LXP467" s="5"/>
      <c r="LXQ467" s="5"/>
      <c r="LXR467" s="5"/>
      <c r="LXS467" s="5"/>
      <c r="LXT467" s="5"/>
      <c r="LXU467" s="5"/>
      <c r="LXV467" s="5"/>
      <c r="LXW467" s="5"/>
      <c r="LXX467" s="5"/>
      <c r="LXY467" s="5"/>
      <c r="LXZ467" s="5"/>
      <c r="LYA467" s="5"/>
      <c r="LYB467" s="5"/>
      <c r="LYC467" s="5"/>
      <c r="LYD467" s="5"/>
      <c r="LYE467" s="5"/>
      <c r="LYF467" s="5"/>
      <c r="LYG467" s="5"/>
      <c r="LYH467" s="5"/>
      <c r="LYI467" s="5"/>
      <c r="LYJ467" s="5"/>
      <c r="LYK467" s="5"/>
      <c r="LYL467" s="5"/>
      <c r="LYM467" s="5"/>
      <c r="LYN467" s="5"/>
      <c r="LYO467" s="5"/>
      <c r="LYP467" s="5"/>
      <c r="LYQ467" s="5"/>
      <c r="LYR467" s="5"/>
      <c r="LYS467" s="5"/>
      <c r="LYT467" s="5"/>
      <c r="LYU467" s="5"/>
      <c r="LYV467" s="5"/>
      <c r="LYW467" s="5"/>
      <c r="LYX467" s="5"/>
      <c r="LYY467" s="5"/>
      <c r="LYZ467" s="5"/>
      <c r="LZA467" s="5"/>
      <c r="LZB467" s="5"/>
      <c r="LZC467" s="5"/>
      <c r="LZD467" s="5"/>
      <c r="LZE467" s="5"/>
      <c r="LZF467" s="5"/>
      <c r="LZG467" s="5"/>
      <c r="LZH467" s="5"/>
      <c r="LZI467" s="5"/>
      <c r="LZJ467" s="5"/>
      <c r="LZK467" s="5"/>
      <c r="LZL467" s="5"/>
      <c r="LZM467" s="5"/>
      <c r="LZN467" s="5"/>
      <c r="LZO467" s="5"/>
      <c r="LZP467" s="5"/>
      <c r="LZQ467" s="5"/>
      <c r="LZR467" s="5"/>
      <c r="LZS467" s="5"/>
      <c r="LZT467" s="5"/>
      <c r="LZU467" s="5"/>
      <c r="LZV467" s="5"/>
      <c r="LZW467" s="5"/>
      <c r="LZX467" s="5"/>
      <c r="LZY467" s="5"/>
      <c r="LZZ467" s="5"/>
      <c r="MAA467" s="5"/>
      <c r="MAB467" s="5"/>
      <c r="MAC467" s="5"/>
      <c r="MAD467" s="5"/>
      <c r="MAE467" s="5"/>
      <c r="MAF467" s="5"/>
      <c r="MAG467" s="5"/>
      <c r="MAH467" s="5"/>
      <c r="MAI467" s="5"/>
      <c r="MAJ467" s="5"/>
      <c r="MAK467" s="5"/>
      <c r="MAL467" s="5"/>
      <c r="MAM467" s="5"/>
      <c r="MAN467" s="5"/>
      <c r="MAO467" s="5"/>
      <c r="MAP467" s="5"/>
      <c r="MAQ467" s="5"/>
      <c r="MAR467" s="5"/>
      <c r="MAS467" s="5"/>
      <c r="MAT467" s="5"/>
      <c r="MAU467" s="5"/>
      <c r="MAV467" s="5"/>
      <c r="MAW467" s="5"/>
      <c r="MAX467" s="5"/>
      <c r="MAY467" s="5"/>
      <c r="MAZ467" s="5"/>
      <c r="MBA467" s="5"/>
      <c r="MBB467" s="5"/>
      <c r="MBC467" s="5"/>
      <c r="MBD467" s="5"/>
      <c r="MBE467" s="5"/>
      <c r="MBF467" s="5"/>
      <c r="MBG467" s="5"/>
      <c r="MBH467" s="5"/>
      <c r="MBI467" s="5"/>
      <c r="MBJ467" s="5"/>
      <c r="MBK467" s="5"/>
      <c r="MBL467" s="5"/>
      <c r="MBM467" s="5"/>
      <c r="MBN467" s="5"/>
      <c r="MBO467" s="5"/>
      <c r="MBP467" s="5"/>
      <c r="MBQ467" s="5"/>
      <c r="MBR467" s="5"/>
      <c r="MBS467" s="5"/>
      <c r="MBT467" s="5"/>
      <c r="MBU467" s="5"/>
      <c r="MBV467" s="5"/>
      <c r="MBW467" s="5"/>
      <c r="MBX467" s="5"/>
      <c r="MBY467" s="5"/>
      <c r="MBZ467" s="5"/>
      <c r="MCA467" s="5"/>
      <c r="MCB467" s="5"/>
      <c r="MCC467" s="5"/>
      <c r="MCD467" s="5"/>
      <c r="MCE467" s="5"/>
      <c r="MCF467" s="5"/>
      <c r="MCG467" s="5"/>
      <c r="MCH467" s="5"/>
      <c r="MCI467" s="5"/>
      <c r="MCJ467" s="5"/>
      <c r="MCK467" s="5"/>
      <c r="MCL467" s="5"/>
      <c r="MCM467" s="5"/>
      <c r="MCN467" s="5"/>
      <c r="MCO467" s="5"/>
      <c r="MCP467" s="5"/>
      <c r="MCQ467" s="5"/>
      <c r="MCR467" s="5"/>
      <c r="MCS467" s="5"/>
      <c r="MCT467" s="5"/>
      <c r="MCU467" s="5"/>
      <c r="MCV467" s="5"/>
      <c r="MCW467" s="5"/>
      <c r="MCX467" s="5"/>
      <c r="MCY467" s="5"/>
      <c r="MCZ467" s="5"/>
      <c r="MDA467" s="5"/>
      <c r="MDB467" s="5"/>
      <c r="MDC467" s="5"/>
      <c r="MDD467" s="5"/>
      <c r="MDE467" s="5"/>
      <c r="MDF467" s="5"/>
      <c r="MDG467" s="5"/>
      <c r="MDH467" s="5"/>
      <c r="MDI467" s="5"/>
      <c r="MDJ467" s="5"/>
      <c r="MDK467" s="5"/>
      <c r="MDL467" s="5"/>
      <c r="MDM467" s="5"/>
      <c r="MDN467" s="5"/>
      <c r="MDO467" s="5"/>
      <c r="MDP467" s="5"/>
      <c r="MDQ467" s="5"/>
      <c r="MDR467" s="5"/>
      <c r="MDS467" s="5"/>
      <c r="MDT467" s="5"/>
      <c r="MDU467" s="5"/>
      <c r="MDV467" s="5"/>
      <c r="MDW467" s="5"/>
      <c r="MDX467" s="5"/>
      <c r="MDY467" s="5"/>
      <c r="MDZ467" s="5"/>
      <c r="MEA467" s="5"/>
      <c r="MEB467" s="5"/>
      <c r="MEC467" s="5"/>
      <c r="MED467" s="5"/>
      <c r="MEE467" s="5"/>
      <c r="MEF467" s="5"/>
      <c r="MEG467" s="5"/>
      <c r="MEH467" s="5"/>
      <c r="MEI467" s="5"/>
      <c r="MEJ467" s="5"/>
      <c r="MEK467" s="5"/>
      <c r="MEL467" s="5"/>
      <c r="MEM467" s="5"/>
      <c r="MEN467" s="5"/>
      <c r="MEO467" s="5"/>
      <c r="MEP467" s="5"/>
      <c r="MEQ467" s="5"/>
      <c r="MER467" s="5"/>
      <c r="MES467" s="5"/>
      <c r="MET467" s="5"/>
      <c r="MEU467" s="5"/>
      <c r="MEV467" s="5"/>
      <c r="MEW467" s="5"/>
      <c r="MEX467" s="5"/>
      <c r="MEY467" s="5"/>
      <c r="MEZ467" s="5"/>
      <c r="MFA467" s="5"/>
      <c r="MFB467" s="5"/>
      <c r="MFC467" s="5"/>
      <c r="MFD467" s="5"/>
      <c r="MFE467" s="5"/>
      <c r="MFF467" s="5"/>
      <c r="MFG467" s="5"/>
      <c r="MFH467" s="5"/>
      <c r="MFI467" s="5"/>
      <c r="MFJ467" s="5"/>
      <c r="MFK467" s="5"/>
      <c r="MFL467" s="5"/>
      <c r="MFM467" s="5"/>
      <c r="MFN467" s="5"/>
      <c r="MFO467" s="5"/>
      <c r="MFP467" s="5"/>
      <c r="MFQ467" s="5"/>
      <c r="MFR467" s="5"/>
      <c r="MFS467" s="5"/>
      <c r="MFT467" s="5"/>
      <c r="MFU467" s="5"/>
      <c r="MFV467" s="5"/>
      <c r="MFW467" s="5"/>
      <c r="MFX467" s="5"/>
      <c r="MFY467" s="5"/>
      <c r="MFZ467" s="5"/>
      <c r="MGA467" s="5"/>
      <c r="MGB467" s="5"/>
      <c r="MGC467" s="5"/>
      <c r="MGD467" s="5"/>
      <c r="MGE467" s="5"/>
      <c r="MGF467" s="5"/>
      <c r="MGG467" s="5"/>
      <c r="MGH467" s="5"/>
      <c r="MGI467" s="5"/>
      <c r="MGJ467" s="5"/>
      <c r="MGK467" s="5"/>
      <c r="MGL467" s="5"/>
      <c r="MGM467" s="5"/>
      <c r="MGN467" s="5"/>
      <c r="MGO467" s="5"/>
      <c r="MGP467" s="5"/>
      <c r="MGQ467" s="5"/>
      <c r="MGR467" s="5"/>
      <c r="MGS467" s="5"/>
      <c r="MGT467" s="5"/>
      <c r="MGU467" s="5"/>
      <c r="MGV467" s="5"/>
      <c r="MGW467" s="5"/>
      <c r="MGX467" s="5"/>
      <c r="MGY467" s="5"/>
      <c r="MGZ467" s="5"/>
      <c r="MHA467" s="5"/>
      <c r="MHB467" s="5"/>
      <c r="MHC467" s="5"/>
      <c r="MHD467" s="5"/>
      <c r="MHE467" s="5"/>
      <c r="MHF467" s="5"/>
      <c r="MHG467" s="5"/>
      <c r="MHH467" s="5"/>
      <c r="MHI467" s="5"/>
      <c r="MHJ467" s="5"/>
      <c r="MHK467" s="5"/>
      <c r="MHL467" s="5"/>
      <c r="MHM467" s="5"/>
      <c r="MHN467" s="5"/>
      <c r="MHO467" s="5"/>
      <c r="MHP467" s="5"/>
      <c r="MHQ467" s="5"/>
      <c r="MHR467" s="5"/>
      <c r="MHS467" s="5"/>
      <c r="MHT467" s="5"/>
      <c r="MHU467" s="5"/>
      <c r="MHV467" s="5"/>
      <c r="MHW467" s="5"/>
      <c r="MHX467" s="5"/>
      <c r="MHY467" s="5"/>
      <c r="MHZ467" s="5"/>
      <c r="MIA467" s="5"/>
      <c r="MIB467" s="5"/>
      <c r="MIC467" s="5"/>
      <c r="MID467" s="5"/>
      <c r="MIE467" s="5"/>
      <c r="MIF467" s="5"/>
      <c r="MIG467" s="5"/>
      <c r="MIH467" s="5"/>
      <c r="MII467" s="5"/>
      <c r="MIJ467" s="5"/>
      <c r="MIK467" s="5"/>
      <c r="MIL467" s="5"/>
      <c r="MIM467" s="5"/>
      <c r="MIN467" s="5"/>
      <c r="MIO467" s="5"/>
      <c r="MIP467" s="5"/>
      <c r="MIQ467" s="5"/>
      <c r="MIR467" s="5"/>
      <c r="MIS467" s="5"/>
      <c r="MIT467" s="5"/>
      <c r="MIU467" s="5"/>
      <c r="MIV467" s="5"/>
      <c r="MIW467" s="5"/>
      <c r="MIX467" s="5"/>
      <c r="MIY467" s="5"/>
      <c r="MIZ467" s="5"/>
      <c r="MJA467" s="5"/>
      <c r="MJB467" s="5"/>
      <c r="MJC467" s="5"/>
      <c r="MJD467" s="5"/>
      <c r="MJE467" s="5"/>
      <c r="MJF467" s="5"/>
      <c r="MJG467" s="5"/>
      <c r="MJH467" s="5"/>
      <c r="MJI467" s="5"/>
      <c r="MJJ467" s="5"/>
      <c r="MJK467" s="5"/>
      <c r="MJL467" s="5"/>
      <c r="MJM467" s="5"/>
      <c r="MJN467" s="5"/>
      <c r="MJO467" s="5"/>
      <c r="MJP467" s="5"/>
      <c r="MJQ467" s="5"/>
      <c r="MJR467" s="5"/>
      <c r="MJS467" s="5"/>
      <c r="MJT467" s="5"/>
      <c r="MJU467" s="5"/>
      <c r="MJV467" s="5"/>
      <c r="MJW467" s="5"/>
      <c r="MJX467" s="5"/>
      <c r="MJY467" s="5"/>
      <c r="MJZ467" s="5"/>
      <c r="MKA467" s="5"/>
      <c r="MKB467" s="5"/>
      <c r="MKC467" s="5"/>
      <c r="MKD467" s="5"/>
      <c r="MKE467" s="5"/>
      <c r="MKF467" s="5"/>
      <c r="MKG467" s="5"/>
      <c r="MKH467" s="5"/>
      <c r="MKI467" s="5"/>
      <c r="MKJ467" s="5"/>
      <c r="MKK467" s="5"/>
      <c r="MKL467" s="5"/>
      <c r="MKM467" s="5"/>
      <c r="MKN467" s="5"/>
      <c r="MKO467" s="5"/>
      <c r="MKP467" s="5"/>
      <c r="MKQ467" s="5"/>
      <c r="MKR467" s="5"/>
      <c r="MKS467" s="5"/>
      <c r="MKT467" s="5"/>
      <c r="MKU467" s="5"/>
      <c r="MKV467" s="5"/>
      <c r="MKW467" s="5"/>
      <c r="MKX467" s="5"/>
      <c r="MKY467" s="5"/>
      <c r="MKZ467" s="5"/>
      <c r="MLA467" s="5"/>
      <c r="MLB467" s="5"/>
      <c r="MLC467" s="5"/>
      <c r="MLD467" s="5"/>
      <c r="MLE467" s="5"/>
      <c r="MLF467" s="5"/>
      <c r="MLG467" s="5"/>
      <c r="MLH467" s="5"/>
      <c r="MLI467" s="5"/>
      <c r="MLJ467" s="5"/>
      <c r="MLK467" s="5"/>
      <c r="MLL467" s="5"/>
      <c r="MLM467" s="5"/>
      <c r="MLN467" s="5"/>
      <c r="MLO467" s="5"/>
      <c r="MLP467" s="5"/>
      <c r="MLQ467" s="5"/>
      <c r="MLR467" s="5"/>
      <c r="MLS467" s="5"/>
      <c r="MLT467" s="5"/>
      <c r="MLU467" s="5"/>
      <c r="MLV467" s="5"/>
      <c r="MLW467" s="5"/>
      <c r="MLX467" s="5"/>
      <c r="MLY467" s="5"/>
      <c r="MLZ467" s="5"/>
      <c r="MMA467" s="5"/>
      <c r="MMB467" s="5"/>
      <c r="MMC467" s="5"/>
      <c r="MMD467" s="5"/>
      <c r="MME467" s="5"/>
      <c r="MMF467" s="5"/>
      <c r="MMG467" s="5"/>
      <c r="MMH467" s="5"/>
      <c r="MMI467" s="5"/>
      <c r="MMJ467" s="5"/>
      <c r="MMK467" s="5"/>
      <c r="MML467" s="5"/>
      <c r="MMM467" s="5"/>
      <c r="MMN467" s="5"/>
      <c r="MMO467" s="5"/>
      <c r="MMP467" s="5"/>
      <c r="MMQ467" s="5"/>
      <c r="MMR467" s="5"/>
      <c r="MMS467" s="5"/>
      <c r="MMT467" s="5"/>
      <c r="MMU467" s="5"/>
      <c r="MMV467" s="5"/>
      <c r="MMW467" s="5"/>
      <c r="MMX467" s="5"/>
      <c r="MMY467" s="5"/>
      <c r="MMZ467" s="5"/>
      <c r="MNA467" s="5"/>
      <c r="MNB467" s="5"/>
      <c r="MNC467" s="5"/>
      <c r="MND467" s="5"/>
      <c r="MNE467" s="5"/>
      <c r="MNF467" s="5"/>
      <c r="MNG467" s="5"/>
      <c r="MNH467" s="5"/>
      <c r="MNI467" s="5"/>
      <c r="MNJ467" s="5"/>
      <c r="MNK467" s="5"/>
      <c r="MNL467" s="5"/>
      <c r="MNM467" s="5"/>
      <c r="MNN467" s="5"/>
      <c r="MNO467" s="5"/>
      <c r="MNP467" s="5"/>
      <c r="MNQ467" s="5"/>
      <c r="MNR467" s="5"/>
      <c r="MNS467" s="5"/>
      <c r="MNT467" s="5"/>
      <c r="MNU467" s="5"/>
      <c r="MNV467" s="5"/>
      <c r="MNW467" s="5"/>
      <c r="MNX467" s="5"/>
      <c r="MNY467" s="5"/>
      <c r="MNZ467" s="5"/>
      <c r="MOA467" s="5"/>
      <c r="MOB467" s="5"/>
      <c r="MOC467" s="5"/>
      <c r="MOD467" s="5"/>
      <c r="MOE467" s="5"/>
      <c r="MOF467" s="5"/>
      <c r="MOG467" s="5"/>
      <c r="MOH467" s="5"/>
      <c r="MOI467" s="5"/>
      <c r="MOJ467" s="5"/>
      <c r="MOK467" s="5"/>
      <c r="MOL467" s="5"/>
      <c r="MOM467" s="5"/>
      <c r="MON467" s="5"/>
      <c r="MOO467" s="5"/>
      <c r="MOP467" s="5"/>
      <c r="MOQ467" s="5"/>
      <c r="MOR467" s="5"/>
      <c r="MOS467" s="5"/>
      <c r="MOT467" s="5"/>
      <c r="MOU467" s="5"/>
      <c r="MOV467" s="5"/>
      <c r="MOW467" s="5"/>
      <c r="MOX467" s="5"/>
      <c r="MOY467" s="5"/>
      <c r="MOZ467" s="5"/>
      <c r="MPA467" s="5"/>
      <c r="MPB467" s="5"/>
      <c r="MPC467" s="5"/>
      <c r="MPD467" s="5"/>
      <c r="MPE467" s="5"/>
      <c r="MPF467" s="5"/>
      <c r="MPG467" s="5"/>
      <c r="MPH467" s="5"/>
      <c r="MPI467" s="5"/>
      <c r="MPJ467" s="5"/>
      <c r="MPK467" s="5"/>
      <c r="MPL467" s="5"/>
      <c r="MPM467" s="5"/>
      <c r="MPN467" s="5"/>
      <c r="MPO467" s="5"/>
      <c r="MPP467" s="5"/>
      <c r="MPQ467" s="5"/>
      <c r="MPR467" s="5"/>
      <c r="MPS467" s="5"/>
      <c r="MPT467" s="5"/>
      <c r="MPU467" s="5"/>
      <c r="MPV467" s="5"/>
      <c r="MPW467" s="5"/>
      <c r="MPX467" s="5"/>
      <c r="MPY467" s="5"/>
      <c r="MPZ467" s="5"/>
      <c r="MQA467" s="5"/>
      <c r="MQB467" s="5"/>
      <c r="MQC467" s="5"/>
      <c r="MQD467" s="5"/>
      <c r="MQE467" s="5"/>
      <c r="MQF467" s="5"/>
      <c r="MQG467" s="5"/>
      <c r="MQH467" s="5"/>
      <c r="MQI467" s="5"/>
      <c r="MQJ467" s="5"/>
      <c r="MQK467" s="5"/>
      <c r="MQL467" s="5"/>
      <c r="MQM467" s="5"/>
      <c r="MQN467" s="5"/>
      <c r="MQO467" s="5"/>
      <c r="MQP467" s="5"/>
      <c r="MQQ467" s="5"/>
      <c r="MQR467" s="5"/>
      <c r="MQS467" s="5"/>
      <c r="MQT467" s="5"/>
      <c r="MQU467" s="5"/>
      <c r="MQV467" s="5"/>
      <c r="MQW467" s="5"/>
      <c r="MQX467" s="5"/>
      <c r="MQY467" s="5"/>
      <c r="MQZ467" s="5"/>
      <c r="MRA467" s="5"/>
      <c r="MRB467" s="5"/>
      <c r="MRC467" s="5"/>
      <c r="MRD467" s="5"/>
      <c r="MRE467" s="5"/>
      <c r="MRF467" s="5"/>
      <c r="MRG467" s="5"/>
      <c r="MRH467" s="5"/>
      <c r="MRI467" s="5"/>
      <c r="MRJ467" s="5"/>
      <c r="MRK467" s="5"/>
      <c r="MRL467" s="5"/>
      <c r="MRM467" s="5"/>
      <c r="MRN467" s="5"/>
      <c r="MRO467" s="5"/>
      <c r="MRP467" s="5"/>
      <c r="MRQ467" s="5"/>
      <c r="MRR467" s="5"/>
      <c r="MRS467" s="5"/>
      <c r="MRT467" s="5"/>
      <c r="MRU467" s="5"/>
      <c r="MRV467" s="5"/>
      <c r="MRW467" s="5"/>
      <c r="MRX467" s="5"/>
      <c r="MRY467" s="5"/>
      <c r="MRZ467" s="5"/>
      <c r="MSA467" s="5"/>
      <c r="MSB467" s="5"/>
      <c r="MSC467" s="5"/>
      <c r="MSD467" s="5"/>
      <c r="MSE467" s="5"/>
      <c r="MSF467" s="5"/>
      <c r="MSG467" s="5"/>
      <c r="MSH467" s="5"/>
      <c r="MSI467" s="5"/>
      <c r="MSJ467" s="5"/>
      <c r="MSK467" s="5"/>
      <c r="MSL467" s="5"/>
      <c r="MSM467" s="5"/>
      <c r="MSN467" s="5"/>
      <c r="MSO467" s="5"/>
      <c r="MSP467" s="5"/>
      <c r="MSQ467" s="5"/>
      <c r="MSR467" s="5"/>
      <c r="MSS467" s="5"/>
      <c r="MST467" s="5"/>
      <c r="MSU467" s="5"/>
      <c r="MSV467" s="5"/>
      <c r="MSW467" s="5"/>
      <c r="MSX467" s="5"/>
      <c r="MSY467" s="5"/>
      <c r="MSZ467" s="5"/>
      <c r="MTA467" s="5"/>
      <c r="MTB467" s="5"/>
      <c r="MTC467" s="5"/>
      <c r="MTD467" s="5"/>
      <c r="MTE467" s="5"/>
      <c r="MTF467" s="5"/>
      <c r="MTG467" s="5"/>
      <c r="MTH467" s="5"/>
      <c r="MTI467" s="5"/>
      <c r="MTJ467" s="5"/>
      <c r="MTK467" s="5"/>
      <c r="MTL467" s="5"/>
      <c r="MTM467" s="5"/>
      <c r="MTN467" s="5"/>
      <c r="MTO467" s="5"/>
      <c r="MTP467" s="5"/>
      <c r="MTQ467" s="5"/>
      <c r="MTR467" s="5"/>
      <c r="MTS467" s="5"/>
      <c r="MTT467" s="5"/>
      <c r="MTU467" s="5"/>
      <c r="MTV467" s="5"/>
      <c r="MTW467" s="5"/>
      <c r="MTX467" s="5"/>
      <c r="MTY467" s="5"/>
      <c r="MTZ467" s="5"/>
      <c r="MUA467" s="5"/>
      <c r="MUB467" s="5"/>
      <c r="MUC467" s="5"/>
      <c r="MUD467" s="5"/>
      <c r="MUE467" s="5"/>
      <c r="MUF467" s="5"/>
      <c r="MUG467" s="5"/>
      <c r="MUH467" s="5"/>
      <c r="MUI467" s="5"/>
      <c r="MUJ467" s="5"/>
      <c r="MUK467" s="5"/>
      <c r="MUL467" s="5"/>
      <c r="MUM467" s="5"/>
      <c r="MUN467" s="5"/>
      <c r="MUO467" s="5"/>
      <c r="MUP467" s="5"/>
      <c r="MUQ467" s="5"/>
      <c r="MUR467" s="5"/>
      <c r="MUS467" s="5"/>
      <c r="MUT467" s="5"/>
      <c r="MUU467" s="5"/>
      <c r="MUV467" s="5"/>
      <c r="MUW467" s="5"/>
      <c r="MUX467" s="5"/>
      <c r="MUY467" s="5"/>
      <c r="MUZ467" s="5"/>
      <c r="MVA467" s="5"/>
      <c r="MVB467" s="5"/>
      <c r="MVC467" s="5"/>
      <c r="MVD467" s="5"/>
      <c r="MVE467" s="5"/>
      <c r="MVF467" s="5"/>
      <c r="MVG467" s="5"/>
      <c r="MVH467" s="5"/>
      <c r="MVI467" s="5"/>
      <c r="MVJ467" s="5"/>
      <c r="MVK467" s="5"/>
      <c r="MVL467" s="5"/>
      <c r="MVM467" s="5"/>
      <c r="MVN467" s="5"/>
      <c r="MVO467" s="5"/>
      <c r="MVP467" s="5"/>
      <c r="MVQ467" s="5"/>
      <c r="MVR467" s="5"/>
      <c r="MVS467" s="5"/>
      <c r="MVT467" s="5"/>
      <c r="MVU467" s="5"/>
      <c r="MVV467" s="5"/>
      <c r="MVW467" s="5"/>
      <c r="MVX467" s="5"/>
      <c r="MVY467" s="5"/>
      <c r="MVZ467" s="5"/>
      <c r="MWA467" s="5"/>
      <c r="MWB467" s="5"/>
      <c r="MWC467" s="5"/>
      <c r="MWD467" s="5"/>
      <c r="MWE467" s="5"/>
      <c r="MWF467" s="5"/>
      <c r="MWG467" s="5"/>
      <c r="MWH467" s="5"/>
      <c r="MWI467" s="5"/>
      <c r="MWJ467" s="5"/>
      <c r="MWK467" s="5"/>
      <c r="MWL467" s="5"/>
      <c r="MWM467" s="5"/>
      <c r="MWN467" s="5"/>
      <c r="MWO467" s="5"/>
      <c r="MWP467" s="5"/>
      <c r="MWQ467" s="5"/>
      <c r="MWR467" s="5"/>
      <c r="MWS467" s="5"/>
      <c r="MWT467" s="5"/>
      <c r="MWU467" s="5"/>
      <c r="MWV467" s="5"/>
      <c r="MWW467" s="5"/>
      <c r="MWX467" s="5"/>
      <c r="MWY467" s="5"/>
      <c r="MWZ467" s="5"/>
      <c r="MXA467" s="5"/>
      <c r="MXB467" s="5"/>
      <c r="MXC467" s="5"/>
      <c r="MXD467" s="5"/>
      <c r="MXE467" s="5"/>
      <c r="MXF467" s="5"/>
      <c r="MXG467" s="5"/>
      <c r="MXH467" s="5"/>
      <c r="MXI467" s="5"/>
      <c r="MXJ467" s="5"/>
      <c r="MXK467" s="5"/>
      <c r="MXL467" s="5"/>
      <c r="MXM467" s="5"/>
      <c r="MXN467" s="5"/>
      <c r="MXO467" s="5"/>
      <c r="MXP467" s="5"/>
      <c r="MXQ467" s="5"/>
      <c r="MXR467" s="5"/>
      <c r="MXS467" s="5"/>
      <c r="MXT467" s="5"/>
      <c r="MXU467" s="5"/>
      <c r="MXV467" s="5"/>
      <c r="MXW467" s="5"/>
      <c r="MXX467" s="5"/>
      <c r="MXY467" s="5"/>
      <c r="MXZ467" s="5"/>
      <c r="MYA467" s="5"/>
      <c r="MYB467" s="5"/>
      <c r="MYC467" s="5"/>
      <c r="MYD467" s="5"/>
      <c r="MYE467" s="5"/>
      <c r="MYF467" s="5"/>
      <c r="MYG467" s="5"/>
      <c r="MYH467" s="5"/>
      <c r="MYI467" s="5"/>
      <c r="MYJ467" s="5"/>
      <c r="MYK467" s="5"/>
      <c r="MYL467" s="5"/>
      <c r="MYM467" s="5"/>
      <c r="MYN467" s="5"/>
      <c r="MYO467" s="5"/>
      <c r="MYP467" s="5"/>
      <c r="MYQ467" s="5"/>
      <c r="MYR467" s="5"/>
      <c r="MYS467" s="5"/>
      <c r="MYT467" s="5"/>
      <c r="MYU467" s="5"/>
      <c r="MYV467" s="5"/>
      <c r="MYW467" s="5"/>
      <c r="MYX467" s="5"/>
      <c r="MYY467" s="5"/>
      <c r="MYZ467" s="5"/>
      <c r="MZA467" s="5"/>
      <c r="MZB467" s="5"/>
      <c r="MZC467" s="5"/>
      <c r="MZD467" s="5"/>
      <c r="MZE467" s="5"/>
      <c r="MZF467" s="5"/>
      <c r="MZG467" s="5"/>
      <c r="MZH467" s="5"/>
      <c r="MZI467" s="5"/>
      <c r="MZJ467" s="5"/>
      <c r="MZK467" s="5"/>
      <c r="MZL467" s="5"/>
      <c r="MZM467" s="5"/>
      <c r="MZN467" s="5"/>
      <c r="MZO467" s="5"/>
      <c r="MZP467" s="5"/>
      <c r="MZQ467" s="5"/>
      <c r="MZR467" s="5"/>
      <c r="MZS467" s="5"/>
      <c r="MZT467" s="5"/>
      <c r="MZU467" s="5"/>
      <c r="MZV467" s="5"/>
      <c r="MZW467" s="5"/>
      <c r="MZX467" s="5"/>
      <c r="MZY467" s="5"/>
      <c r="MZZ467" s="5"/>
      <c r="NAA467" s="5"/>
      <c r="NAB467" s="5"/>
      <c r="NAC467" s="5"/>
      <c r="NAD467" s="5"/>
      <c r="NAE467" s="5"/>
      <c r="NAF467" s="5"/>
      <c r="NAG467" s="5"/>
      <c r="NAH467" s="5"/>
      <c r="NAI467" s="5"/>
      <c r="NAJ467" s="5"/>
      <c r="NAK467" s="5"/>
      <c r="NAL467" s="5"/>
      <c r="NAM467" s="5"/>
      <c r="NAN467" s="5"/>
      <c r="NAO467" s="5"/>
      <c r="NAP467" s="5"/>
      <c r="NAQ467" s="5"/>
      <c r="NAR467" s="5"/>
      <c r="NAS467" s="5"/>
      <c r="NAT467" s="5"/>
      <c r="NAU467" s="5"/>
      <c r="NAV467" s="5"/>
      <c r="NAW467" s="5"/>
      <c r="NAX467" s="5"/>
      <c r="NAY467" s="5"/>
      <c r="NAZ467" s="5"/>
      <c r="NBA467" s="5"/>
      <c r="NBB467" s="5"/>
      <c r="NBC467" s="5"/>
      <c r="NBD467" s="5"/>
      <c r="NBE467" s="5"/>
      <c r="NBF467" s="5"/>
      <c r="NBG467" s="5"/>
      <c r="NBH467" s="5"/>
      <c r="NBI467" s="5"/>
      <c r="NBJ467" s="5"/>
      <c r="NBK467" s="5"/>
      <c r="NBL467" s="5"/>
      <c r="NBM467" s="5"/>
      <c r="NBN467" s="5"/>
      <c r="NBO467" s="5"/>
      <c r="NBP467" s="5"/>
      <c r="NBQ467" s="5"/>
      <c r="NBR467" s="5"/>
      <c r="NBS467" s="5"/>
      <c r="NBT467" s="5"/>
      <c r="NBU467" s="5"/>
      <c r="NBV467" s="5"/>
      <c r="NBW467" s="5"/>
      <c r="NBX467" s="5"/>
      <c r="NBY467" s="5"/>
      <c r="NBZ467" s="5"/>
      <c r="NCA467" s="5"/>
      <c r="NCB467" s="5"/>
      <c r="NCC467" s="5"/>
      <c r="NCD467" s="5"/>
      <c r="NCE467" s="5"/>
      <c r="NCF467" s="5"/>
      <c r="NCG467" s="5"/>
      <c r="NCH467" s="5"/>
      <c r="NCI467" s="5"/>
      <c r="NCJ467" s="5"/>
      <c r="NCK467" s="5"/>
      <c r="NCL467" s="5"/>
      <c r="NCM467" s="5"/>
      <c r="NCN467" s="5"/>
      <c r="NCO467" s="5"/>
      <c r="NCP467" s="5"/>
      <c r="NCQ467" s="5"/>
      <c r="NCR467" s="5"/>
      <c r="NCS467" s="5"/>
      <c r="NCT467" s="5"/>
      <c r="NCU467" s="5"/>
      <c r="NCV467" s="5"/>
      <c r="NCW467" s="5"/>
      <c r="NCX467" s="5"/>
      <c r="NCY467" s="5"/>
      <c r="NCZ467" s="5"/>
      <c r="NDA467" s="5"/>
      <c r="NDB467" s="5"/>
      <c r="NDC467" s="5"/>
      <c r="NDD467" s="5"/>
      <c r="NDE467" s="5"/>
      <c r="NDF467" s="5"/>
      <c r="NDG467" s="5"/>
      <c r="NDH467" s="5"/>
      <c r="NDI467" s="5"/>
      <c r="NDJ467" s="5"/>
      <c r="NDK467" s="5"/>
      <c r="NDL467" s="5"/>
      <c r="NDM467" s="5"/>
      <c r="NDN467" s="5"/>
      <c r="NDO467" s="5"/>
      <c r="NDP467" s="5"/>
      <c r="NDQ467" s="5"/>
      <c r="NDR467" s="5"/>
      <c r="NDS467" s="5"/>
      <c r="NDT467" s="5"/>
      <c r="NDU467" s="5"/>
      <c r="NDV467" s="5"/>
      <c r="NDW467" s="5"/>
      <c r="NDX467" s="5"/>
      <c r="NDY467" s="5"/>
      <c r="NDZ467" s="5"/>
      <c r="NEA467" s="5"/>
      <c r="NEB467" s="5"/>
      <c r="NEC467" s="5"/>
      <c r="NED467" s="5"/>
      <c r="NEE467" s="5"/>
      <c r="NEF467" s="5"/>
      <c r="NEG467" s="5"/>
      <c r="NEH467" s="5"/>
      <c r="NEI467" s="5"/>
      <c r="NEJ467" s="5"/>
      <c r="NEK467" s="5"/>
      <c r="NEL467" s="5"/>
      <c r="NEM467" s="5"/>
      <c r="NEN467" s="5"/>
      <c r="NEO467" s="5"/>
      <c r="NEP467" s="5"/>
      <c r="NEQ467" s="5"/>
      <c r="NER467" s="5"/>
      <c r="NES467" s="5"/>
      <c r="NET467" s="5"/>
      <c r="NEU467" s="5"/>
      <c r="NEV467" s="5"/>
      <c r="NEW467" s="5"/>
      <c r="NEX467" s="5"/>
      <c r="NEY467" s="5"/>
      <c r="NEZ467" s="5"/>
      <c r="NFA467" s="5"/>
      <c r="NFB467" s="5"/>
      <c r="NFC467" s="5"/>
      <c r="NFD467" s="5"/>
      <c r="NFE467" s="5"/>
      <c r="NFF467" s="5"/>
      <c r="NFG467" s="5"/>
      <c r="NFH467" s="5"/>
      <c r="NFI467" s="5"/>
      <c r="NFJ467" s="5"/>
      <c r="NFK467" s="5"/>
      <c r="NFL467" s="5"/>
      <c r="NFM467" s="5"/>
      <c r="NFN467" s="5"/>
      <c r="NFO467" s="5"/>
      <c r="NFP467" s="5"/>
      <c r="NFQ467" s="5"/>
      <c r="NFR467" s="5"/>
      <c r="NFS467" s="5"/>
      <c r="NFT467" s="5"/>
      <c r="NFU467" s="5"/>
      <c r="NFV467" s="5"/>
      <c r="NFW467" s="5"/>
      <c r="NFX467" s="5"/>
      <c r="NFY467" s="5"/>
      <c r="NFZ467" s="5"/>
      <c r="NGA467" s="5"/>
      <c r="NGB467" s="5"/>
      <c r="NGC467" s="5"/>
      <c r="NGD467" s="5"/>
      <c r="NGE467" s="5"/>
      <c r="NGF467" s="5"/>
      <c r="NGG467" s="5"/>
      <c r="NGH467" s="5"/>
      <c r="NGI467" s="5"/>
      <c r="NGJ467" s="5"/>
      <c r="NGK467" s="5"/>
      <c r="NGL467" s="5"/>
      <c r="NGM467" s="5"/>
      <c r="NGN467" s="5"/>
      <c r="NGO467" s="5"/>
      <c r="NGP467" s="5"/>
      <c r="NGQ467" s="5"/>
      <c r="NGR467" s="5"/>
      <c r="NGS467" s="5"/>
      <c r="NGT467" s="5"/>
      <c r="NGU467" s="5"/>
      <c r="NGV467" s="5"/>
      <c r="NGW467" s="5"/>
      <c r="NGX467" s="5"/>
      <c r="NGY467" s="5"/>
      <c r="NGZ467" s="5"/>
      <c r="NHA467" s="5"/>
      <c r="NHB467" s="5"/>
      <c r="NHC467" s="5"/>
      <c r="NHD467" s="5"/>
      <c r="NHE467" s="5"/>
      <c r="NHF467" s="5"/>
      <c r="NHG467" s="5"/>
      <c r="NHH467" s="5"/>
      <c r="NHI467" s="5"/>
      <c r="NHJ467" s="5"/>
      <c r="NHK467" s="5"/>
      <c r="NHL467" s="5"/>
      <c r="NHM467" s="5"/>
      <c r="NHN467" s="5"/>
      <c r="NHO467" s="5"/>
      <c r="NHP467" s="5"/>
      <c r="NHQ467" s="5"/>
      <c r="NHR467" s="5"/>
      <c r="NHS467" s="5"/>
      <c r="NHT467" s="5"/>
      <c r="NHU467" s="5"/>
      <c r="NHV467" s="5"/>
      <c r="NHW467" s="5"/>
      <c r="NHX467" s="5"/>
      <c r="NHY467" s="5"/>
      <c r="NHZ467" s="5"/>
      <c r="NIA467" s="5"/>
      <c r="NIB467" s="5"/>
      <c r="NIC467" s="5"/>
      <c r="NID467" s="5"/>
      <c r="NIE467" s="5"/>
      <c r="NIF467" s="5"/>
      <c r="NIG467" s="5"/>
      <c r="NIH467" s="5"/>
      <c r="NII467" s="5"/>
      <c r="NIJ467" s="5"/>
      <c r="NIK467" s="5"/>
      <c r="NIL467" s="5"/>
      <c r="NIM467" s="5"/>
      <c r="NIN467" s="5"/>
      <c r="NIO467" s="5"/>
      <c r="NIP467" s="5"/>
      <c r="NIQ467" s="5"/>
      <c r="NIR467" s="5"/>
      <c r="NIS467" s="5"/>
      <c r="NIT467" s="5"/>
      <c r="NIU467" s="5"/>
      <c r="NIV467" s="5"/>
      <c r="NIW467" s="5"/>
      <c r="NIX467" s="5"/>
      <c r="NIY467" s="5"/>
      <c r="NIZ467" s="5"/>
      <c r="NJA467" s="5"/>
      <c r="NJB467" s="5"/>
      <c r="NJC467" s="5"/>
      <c r="NJD467" s="5"/>
      <c r="NJE467" s="5"/>
      <c r="NJF467" s="5"/>
      <c r="NJG467" s="5"/>
      <c r="NJH467" s="5"/>
      <c r="NJI467" s="5"/>
      <c r="NJJ467" s="5"/>
      <c r="NJK467" s="5"/>
      <c r="NJL467" s="5"/>
      <c r="NJM467" s="5"/>
      <c r="NJN467" s="5"/>
      <c r="NJO467" s="5"/>
      <c r="NJP467" s="5"/>
      <c r="NJQ467" s="5"/>
      <c r="NJR467" s="5"/>
      <c r="NJS467" s="5"/>
      <c r="NJT467" s="5"/>
      <c r="NJU467" s="5"/>
      <c r="NJV467" s="5"/>
      <c r="NJW467" s="5"/>
      <c r="NJX467" s="5"/>
      <c r="NJY467" s="5"/>
      <c r="NJZ467" s="5"/>
      <c r="NKA467" s="5"/>
      <c r="NKB467" s="5"/>
      <c r="NKC467" s="5"/>
      <c r="NKD467" s="5"/>
      <c r="NKE467" s="5"/>
      <c r="NKF467" s="5"/>
      <c r="NKG467" s="5"/>
      <c r="NKH467" s="5"/>
      <c r="NKI467" s="5"/>
      <c r="NKJ467" s="5"/>
      <c r="NKK467" s="5"/>
      <c r="NKL467" s="5"/>
      <c r="NKM467" s="5"/>
      <c r="NKN467" s="5"/>
      <c r="NKO467" s="5"/>
      <c r="NKP467" s="5"/>
      <c r="NKQ467" s="5"/>
      <c r="NKR467" s="5"/>
      <c r="NKS467" s="5"/>
      <c r="NKT467" s="5"/>
      <c r="NKU467" s="5"/>
      <c r="NKV467" s="5"/>
      <c r="NKW467" s="5"/>
      <c r="NKX467" s="5"/>
      <c r="NKY467" s="5"/>
      <c r="NKZ467" s="5"/>
      <c r="NLA467" s="5"/>
      <c r="NLB467" s="5"/>
      <c r="NLC467" s="5"/>
      <c r="NLD467" s="5"/>
      <c r="NLE467" s="5"/>
      <c r="NLF467" s="5"/>
      <c r="NLG467" s="5"/>
      <c r="NLH467" s="5"/>
      <c r="NLI467" s="5"/>
      <c r="NLJ467" s="5"/>
      <c r="NLK467" s="5"/>
      <c r="NLL467" s="5"/>
      <c r="NLM467" s="5"/>
      <c r="NLN467" s="5"/>
      <c r="NLO467" s="5"/>
      <c r="NLP467" s="5"/>
      <c r="NLQ467" s="5"/>
      <c r="NLR467" s="5"/>
      <c r="NLS467" s="5"/>
      <c r="NLT467" s="5"/>
      <c r="NLU467" s="5"/>
      <c r="NLV467" s="5"/>
      <c r="NLW467" s="5"/>
      <c r="NLX467" s="5"/>
      <c r="NLY467" s="5"/>
      <c r="NLZ467" s="5"/>
      <c r="NMA467" s="5"/>
      <c r="NMB467" s="5"/>
      <c r="NMC467" s="5"/>
      <c r="NMD467" s="5"/>
      <c r="NME467" s="5"/>
      <c r="NMF467" s="5"/>
      <c r="NMG467" s="5"/>
      <c r="NMH467" s="5"/>
      <c r="NMI467" s="5"/>
      <c r="NMJ467" s="5"/>
      <c r="NMK467" s="5"/>
      <c r="NML467" s="5"/>
      <c r="NMM467" s="5"/>
      <c r="NMN467" s="5"/>
      <c r="NMO467" s="5"/>
      <c r="NMP467" s="5"/>
      <c r="NMQ467" s="5"/>
      <c r="NMR467" s="5"/>
      <c r="NMS467" s="5"/>
      <c r="NMT467" s="5"/>
      <c r="NMU467" s="5"/>
      <c r="NMV467" s="5"/>
      <c r="NMW467" s="5"/>
      <c r="NMX467" s="5"/>
      <c r="NMY467" s="5"/>
      <c r="NMZ467" s="5"/>
      <c r="NNA467" s="5"/>
      <c r="NNB467" s="5"/>
      <c r="NNC467" s="5"/>
      <c r="NND467" s="5"/>
      <c r="NNE467" s="5"/>
      <c r="NNF467" s="5"/>
      <c r="NNG467" s="5"/>
      <c r="NNH467" s="5"/>
      <c r="NNI467" s="5"/>
      <c r="NNJ467" s="5"/>
      <c r="NNK467" s="5"/>
      <c r="NNL467" s="5"/>
      <c r="NNM467" s="5"/>
      <c r="NNN467" s="5"/>
      <c r="NNO467" s="5"/>
      <c r="NNP467" s="5"/>
      <c r="NNQ467" s="5"/>
      <c r="NNR467" s="5"/>
      <c r="NNS467" s="5"/>
      <c r="NNT467" s="5"/>
      <c r="NNU467" s="5"/>
      <c r="NNV467" s="5"/>
      <c r="NNW467" s="5"/>
      <c r="NNX467" s="5"/>
      <c r="NNY467" s="5"/>
      <c r="NNZ467" s="5"/>
      <c r="NOA467" s="5"/>
      <c r="NOB467" s="5"/>
      <c r="NOC467" s="5"/>
      <c r="NOD467" s="5"/>
      <c r="NOE467" s="5"/>
      <c r="NOF467" s="5"/>
      <c r="NOG467" s="5"/>
      <c r="NOH467" s="5"/>
      <c r="NOI467" s="5"/>
      <c r="NOJ467" s="5"/>
      <c r="NOK467" s="5"/>
      <c r="NOL467" s="5"/>
      <c r="NOM467" s="5"/>
      <c r="NON467" s="5"/>
      <c r="NOO467" s="5"/>
      <c r="NOP467" s="5"/>
      <c r="NOQ467" s="5"/>
      <c r="NOR467" s="5"/>
      <c r="NOS467" s="5"/>
      <c r="NOT467" s="5"/>
      <c r="NOU467" s="5"/>
      <c r="NOV467" s="5"/>
      <c r="NOW467" s="5"/>
      <c r="NOX467" s="5"/>
      <c r="NOY467" s="5"/>
      <c r="NOZ467" s="5"/>
      <c r="NPA467" s="5"/>
      <c r="NPB467" s="5"/>
      <c r="NPC467" s="5"/>
      <c r="NPD467" s="5"/>
      <c r="NPE467" s="5"/>
      <c r="NPF467" s="5"/>
      <c r="NPG467" s="5"/>
      <c r="NPH467" s="5"/>
      <c r="NPI467" s="5"/>
      <c r="NPJ467" s="5"/>
      <c r="NPK467" s="5"/>
      <c r="NPL467" s="5"/>
      <c r="NPM467" s="5"/>
      <c r="NPN467" s="5"/>
      <c r="NPO467" s="5"/>
      <c r="NPP467" s="5"/>
      <c r="NPQ467" s="5"/>
      <c r="NPR467" s="5"/>
      <c r="NPS467" s="5"/>
      <c r="NPT467" s="5"/>
      <c r="NPU467" s="5"/>
      <c r="NPV467" s="5"/>
      <c r="NPW467" s="5"/>
      <c r="NPX467" s="5"/>
      <c r="NPY467" s="5"/>
      <c r="NPZ467" s="5"/>
      <c r="NQA467" s="5"/>
      <c r="NQB467" s="5"/>
      <c r="NQC467" s="5"/>
      <c r="NQD467" s="5"/>
      <c r="NQE467" s="5"/>
      <c r="NQF467" s="5"/>
      <c r="NQG467" s="5"/>
      <c r="NQH467" s="5"/>
      <c r="NQI467" s="5"/>
      <c r="NQJ467" s="5"/>
      <c r="NQK467" s="5"/>
      <c r="NQL467" s="5"/>
      <c r="NQM467" s="5"/>
      <c r="NQN467" s="5"/>
      <c r="NQO467" s="5"/>
      <c r="NQP467" s="5"/>
      <c r="NQQ467" s="5"/>
      <c r="NQR467" s="5"/>
      <c r="NQS467" s="5"/>
      <c r="NQT467" s="5"/>
      <c r="NQU467" s="5"/>
      <c r="NQV467" s="5"/>
      <c r="NQW467" s="5"/>
      <c r="NQX467" s="5"/>
      <c r="NQY467" s="5"/>
      <c r="NQZ467" s="5"/>
      <c r="NRA467" s="5"/>
      <c r="NRB467" s="5"/>
      <c r="NRC467" s="5"/>
      <c r="NRD467" s="5"/>
      <c r="NRE467" s="5"/>
      <c r="NRF467" s="5"/>
      <c r="NRG467" s="5"/>
      <c r="NRH467" s="5"/>
      <c r="NRI467" s="5"/>
      <c r="NRJ467" s="5"/>
      <c r="NRK467" s="5"/>
      <c r="NRL467" s="5"/>
      <c r="NRM467" s="5"/>
      <c r="NRN467" s="5"/>
      <c r="NRO467" s="5"/>
      <c r="NRP467" s="5"/>
      <c r="NRQ467" s="5"/>
      <c r="NRR467" s="5"/>
      <c r="NRS467" s="5"/>
      <c r="NRT467" s="5"/>
      <c r="NRU467" s="5"/>
      <c r="NRV467" s="5"/>
      <c r="NRW467" s="5"/>
      <c r="NRX467" s="5"/>
      <c r="NRY467" s="5"/>
      <c r="NRZ467" s="5"/>
      <c r="NSA467" s="5"/>
      <c r="NSB467" s="5"/>
      <c r="NSC467" s="5"/>
      <c r="NSD467" s="5"/>
      <c r="NSE467" s="5"/>
      <c r="NSF467" s="5"/>
      <c r="NSG467" s="5"/>
      <c r="NSH467" s="5"/>
      <c r="NSI467" s="5"/>
      <c r="NSJ467" s="5"/>
      <c r="NSK467" s="5"/>
      <c r="NSL467" s="5"/>
      <c r="NSM467" s="5"/>
      <c r="NSN467" s="5"/>
      <c r="NSO467" s="5"/>
      <c r="NSP467" s="5"/>
      <c r="NSQ467" s="5"/>
      <c r="NSR467" s="5"/>
      <c r="NSS467" s="5"/>
      <c r="NST467" s="5"/>
      <c r="NSU467" s="5"/>
      <c r="NSV467" s="5"/>
      <c r="NSW467" s="5"/>
      <c r="NSX467" s="5"/>
      <c r="NSY467" s="5"/>
      <c r="NSZ467" s="5"/>
      <c r="NTA467" s="5"/>
      <c r="NTB467" s="5"/>
      <c r="NTC467" s="5"/>
      <c r="NTD467" s="5"/>
      <c r="NTE467" s="5"/>
      <c r="NTF467" s="5"/>
      <c r="NTG467" s="5"/>
      <c r="NTH467" s="5"/>
      <c r="NTI467" s="5"/>
      <c r="NTJ467" s="5"/>
      <c r="NTK467" s="5"/>
      <c r="NTL467" s="5"/>
      <c r="NTM467" s="5"/>
      <c r="NTN467" s="5"/>
      <c r="NTO467" s="5"/>
      <c r="NTP467" s="5"/>
      <c r="NTQ467" s="5"/>
      <c r="NTR467" s="5"/>
      <c r="NTS467" s="5"/>
      <c r="NTT467" s="5"/>
      <c r="NTU467" s="5"/>
      <c r="NTV467" s="5"/>
      <c r="NTW467" s="5"/>
      <c r="NTX467" s="5"/>
      <c r="NTY467" s="5"/>
      <c r="NTZ467" s="5"/>
      <c r="NUA467" s="5"/>
      <c r="NUB467" s="5"/>
      <c r="NUC467" s="5"/>
      <c r="NUD467" s="5"/>
      <c r="NUE467" s="5"/>
      <c r="NUF467" s="5"/>
      <c r="NUG467" s="5"/>
      <c r="NUH467" s="5"/>
      <c r="NUI467" s="5"/>
      <c r="NUJ467" s="5"/>
      <c r="NUK467" s="5"/>
      <c r="NUL467" s="5"/>
      <c r="NUM467" s="5"/>
      <c r="NUN467" s="5"/>
      <c r="NUO467" s="5"/>
      <c r="NUP467" s="5"/>
      <c r="NUQ467" s="5"/>
      <c r="NUR467" s="5"/>
      <c r="NUS467" s="5"/>
      <c r="NUT467" s="5"/>
      <c r="NUU467" s="5"/>
      <c r="NUV467" s="5"/>
      <c r="NUW467" s="5"/>
      <c r="NUX467" s="5"/>
      <c r="NUY467" s="5"/>
      <c r="NUZ467" s="5"/>
      <c r="NVA467" s="5"/>
      <c r="NVB467" s="5"/>
      <c r="NVC467" s="5"/>
      <c r="NVD467" s="5"/>
      <c r="NVE467" s="5"/>
      <c r="NVF467" s="5"/>
      <c r="NVG467" s="5"/>
      <c r="NVH467" s="5"/>
      <c r="NVI467" s="5"/>
      <c r="NVJ467" s="5"/>
      <c r="NVK467" s="5"/>
      <c r="NVL467" s="5"/>
      <c r="NVM467" s="5"/>
      <c r="NVN467" s="5"/>
      <c r="NVO467" s="5"/>
      <c r="NVP467" s="5"/>
      <c r="NVQ467" s="5"/>
      <c r="NVR467" s="5"/>
      <c r="NVS467" s="5"/>
      <c r="NVT467" s="5"/>
      <c r="NVU467" s="5"/>
      <c r="NVV467" s="5"/>
      <c r="NVW467" s="5"/>
      <c r="NVX467" s="5"/>
      <c r="NVY467" s="5"/>
      <c r="NVZ467" s="5"/>
      <c r="NWA467" s="5"/>
      <c r="NWB467" s="5"/>
      <c r="NWC467" s="5"/>
      <c r="NWD467" s="5"/>
      <c r="NWE467" s="5"/>
      <c r="NWF467" s="5"/>
      <c r="NWG467" s="5"/>
      <c r="NWH467" s="5"/>
      <c r="NWI467" s="5"/>
      <c r="NWJ467" s="5"/>
      <c r="NWK467" s="5"/>
      <c r="NWL467" s="5"/>
      <c r="NWM467" s="5"/>
      <c r="NWN467" s="5"/>
      <c r="NWO467" s="5"/>
      <c r="NWP467" s="5"/>
      <c r="NWQ467" s="5"/>
      <c r="NWR467" s="5"/>
      <c r="NWS467" s="5"/>
      <c r="NWT467" s="5"/>
      <c r="NWU467" s="5"/>
      <c r="NWV467" s="5"/>
      <c r="NWW467" s="5"/>
      <c r="NWX467" s="5"/>
      <c r="NWY467" s="5"/>
      <c r="NWZ467" s="5"/>
      <c r="NXA467" s="5"/>
      <c r="NXB467" s="5"/>
      <c r="NXC467" s="5"/>
      <c r="NXD467" s="5"/>
      <c r="NXE467" s="5"/>
      <c r="NXF467" s="5"/>
      <c r="NXG467" s="5"/>
      <c r="NXH467" s="5"/>
      <c r="NXI467" s="5"/>
      <c r="NXJ467" s="5"/>
      <c r="NXK467" s="5"/>
      <c r="NXL467" s="5"/>
      <c r="NXM467" s="5"/>
      <c r="NXN467" s="5"/>
      <c r="NXO467" s="5"/>
      <c r="NXP467" s="5"/>
      <c r="NXQ467" s="5"/>
      <c r="NXR467" s="5"/>
      <c r="NXS467" s="5"/>
      <c r="NXT467" s="5"/>
      <c r="NXU467" s="5"/>
      <c r="NXV467" s="5"/>
      <c r="NXW467" s="5"/>
      <c r="NXX467" s="5"/>
      <c r="NXY467" s="5"/>
      <c r="NXZ467" s="5"/>
      <c r="NYA467" s="5"/>
      <c r="NYB467" s="5"/>
      <c r="NYC467" s="5"/>
      <c r="NYD467" s="5"/>
      <c r="NYE467" s="5"/>
      <c r="NYF467" s="5"/>
      <c r="NYG467" s="5"/>
      <c r="NYH467" s="5"/>
      <c r="NYI467" s="5"/>
      <c r="NYJ467" s="5"/>
      <c r="NYK467" s="5"/>
      <c r="NYL467" s="5"/>
      <c r="NYM467" s="5"/>
      <c r="NYN467" s="5"/>
      <c r="NYO467" s="5"/>
      <c r="NYP467" s="5"/>
      <c r="NYQ467" s="5"/>
      <c r="NYR467" s="5"/>
      <c r="NYS467" s="5"/>
      <c r="NYT467" s="5"/>
      <c r="NYU467" s="5"/>
      <c r="NYV467" s="5"/>
      <c r="NYW467" s="5"/>
      <c r="NYX467" s="5"/>
      <c r="NYY467" s="5"/>
      <c r="NYZ467" s="5"/>
      <c r="NZA467" s="5"/>
      <c r="NZB467" s="5"/>
      <c r="NZC467" s="5"/>
      <c r="NZD467" s="5"/>
      <c r="NZE467" s="5"/>
      <c r="NZF467" s="5"/>
      <c r="NZG467" s="5"/>
      <c r="NZH467" s="5"/>
      <c r="NZI467" s="5"/>
      <c r="NZJ467" s="5"/>
      <c r="NZK467" s="5"/>
      <c r="NZL467" s="5"/>
      <c r="NZM467" s="5"/>
      <c r="NZN467" s="5"/>
      <c r="NZO467" s="5"/>
      <c r="NZP467" s="5"/>
      <c r="NZQ467" s="5"/>
      <c r="NZR467" s="5"/>
      <c r="NZS467" s="5"/>
      <c r="NZT467" s="5"/>
      <c r="NZU467" s="5"/>
      <c r="NZV467" s="5"/>
      <c r="NZW467" s="5"/>
      <c r="NZX467" s="5"/>
      <c r="NZY467" s="5"/>
      <c r="NZZ467" s="5"/>
      <c r="OAA467" s="5"/>
      <c r="OAB467" s="5"/>
      <c r="OAC467" s="5"/>
      <c r="OAD467" s="5"/>
      <c r="OAE467" s="5"/>
      <c r="OAF467" s="5"/>
      <c r="OAG467" s="5"/>
      <c r="OAH467" s="5"/>
      <c r="OAI467" s="5"/>
      <c r="OAJ467" s="5"/>
      <c r="OAK467" s="5"/>
      <c r="OAL467" s="5"/>
      <c r="OAM467" s="5"/>
      <c r="OAN467" s="5"/>
      <c r="OAO467" s="5"/>
      <c r="OAP467" s="5"/>
      <c r="OAQ467" s="5"/>
      <c r="OAR467" s="5"/>
      <c r="OAS467" s="5"/>
      <c r="OAT467" s="5"/>
      <c r="OAU467" s="5"/>
      <c r="OAV467" s="5"/>
      <c r="OAW467" s="5"/>
      <c r="OAX467" s="5"/>
      <c r="OAY467" s="5"/>
      <c r="OAZ467" s="5"/>
      <c r="OBA467" s="5"/>
      <c r="OBB467" s="5"/>
      <c r="OBC467" s="5"/>
      <c r="OBD467" s="5"/>
      <c r="OBE467" s="5"/>
      <c r="OBF467" s="5"/>
      <c r="OBG467" s="5"/>
      <c r="OBH467" s="5"/>
      <c r="OBI467" s="5"/>
      <c r="OBJ467" s="5"/>
      <c r="OBK467" s="5"/>
      <c r="OBL467" s="5"/>
      <c r="OBM467" s="5"/>
      <c r="OBN467" s="5"/>
      <c r="OBO467" s="5"/>
      <c r="OBP467" s="5"/>
      <c r="OBQ467" s="5"/>
      <c r="OBR467" s="5"/>
      <c r="OBS467" s="5"/>
      <c r="OBT467" s="5"/>
      <c r="OBU467" s="5"/>
      <c r="OBV467" s="5"/>
      <c r="OBW467" s="5"/>
      <c r="OBX467" s="5"/>
      <c r="OBY467" s="5"/>
      <c r="OBZ467" s="5"/>
      <c r="OCA467" s="5"/>
      <c r="OCB467" s="5"/>
      <c r="OCC467" s="5"/>
      <c r="OCD467" s="5"/>
      <c r="OCE467" s="5"/>
      <c r="OCF467" s="5"/>
      <c r="OCG467" s="5"/>
      <c r="OCH467" s="5"/>
      <c r="OCI467" s="5"/>
      <c r="OCJ467" s="5"/>
      <c r="OCK467" s="5"/>
      <c r="OCL467" s="5"/>
      <c r="OCM467" s="5"/>
      <c r="OCN467" s="5"/>
      <c r="OCO467" s="5"/>
      <c r="OCP467" s="5"/>
      <c r="OCQ467" s="5"/>
      <c r="OCR467" s="5"/>
      <c r="OCS467" s="5"/>
      <c r="OCT467" s="5"/>
      <c r="OCU467" s="5"/>
      <c r="OCV467" s="5"/>
      <c r="OCW467" s="5"/>
      <c r="OCX467" s="5"/>
      <c r="OCY467" s="5"/>
      <c r="OCZ467" s="5"/>
      <c r="ODA467" s="5"/>
      <c r="ODB467" s="5"/>
      <c r="ODC467" s="5"/>
      <c r="ODD467" s="5"/>
      <c r="ODE467" s="5"/>
      <c r="ODF467" s="5"/>
      <c r="ODG467" s="5"/>
      <c r="ODH467" s="5"/>
      <c r="ODI467" s="5"/>
      <c r="ODJ467" s="5"/>
      <c r="ODK467" s="5"/>
      <c r="ODL467" s="5"/>
      <c r="ODM467" s="5"/>
      <c r="ODN467" s="5"/>
      <c r="ODO467" s="5"/>
      <c r="ODP467" s="5"/>
      <c r="ODQ467" s="5"/>
      <c r="ODR467" s="5"/>
      <c r="ODS467" s="5"/>
      <c r="ODT467" s="5"/>
      <c r="ODU467" s="5"/>
      <c r="ODV467" s="5"/>
      <c r="ODW467" s="5"/>
      <c r="ODX467" s="5"/>
      <c r="ODY467" s="5"/>
      <c r="ODZ467" s="5"/>
      <c r="OEA467" s="5"/>
      <c r="OEB467" s="5"/>
      <c r="OEC467" s="5"/>
      <c r="OED467" s="5"/>
      <c r="OEE467" s="5"/>
      <c r="OEF467" s="5"/>
      <c r="OEG467" s="5"/>
      <c r="OEH467" s="5"/>
      <c r="OEI467" s="5"/>
      <c r="OEJ467" s="5"/>
      <c r="OEK467" s="5"/>
      <c r="OEL467" s="5"/>
      <c r="OEM467" s="5"/>
      <c r="OEN467" s="5"/>
      <c r="OEO467" s="5"/>
      <c r="OEP467" s="5"/>
      <c r="OEQ467" s="5"/>
      <c r="OER467" s="5"/>
      <c r="OES467" s="5"/>
      <c r="OET467" s="5"/>
      <c r="OEU467" s="5"/>
      <c r="OEV467" s="5"/>
      <c r="OEW467" s="5"/>
      <c r="OEX467" s="5"/>
      <c r="OEY467" s="5"/>
      <c r="OEZ467" s="5"/>
      <c r="OFA467" s="5"/>
      <c r="OFB467" s="5"/>
      <c r="OFC467" s="5"/>
      <c r="OFD467" s="5"/>
      <c r="OFE467" s="5"/>
      <c r="OFF467" s="5"/>
      <c r="OFG467" s="5"/>
      <c r="OFH467" s="5"/>
      <c r="OFI467" s="5"/>
      <c r="OFJ467" s="5"/>
      <c r="OFK467" s="5"/>
      <c r="OFL467" s="5"/>
      <c r="OFM467" s="5"/>
      <c r="OFN467" s="5"/>
      <c r="OFO467" s="5"/>
      <c r="OFP467" s="5"/>
      <c r="OFQ467" s="5"/>
      <c r="OFR467" s="5"/>
      <c r="OFS467" s="5"/>
      <c r="OFT467" s="5"/>
      <c r="OFU467" s="5"/>
      <c r="OFV467" s="5"/>
      <c r="OFW467" s="5"/>
      <c r="OFX467" s="5"/>
      <c r="OFY467" s="5"/>
      <c r="OFZ467" s="5"/>
      <c r="OGA467" s="5"/>
      <c r="OGB467" s="5"/>
      <c r="OGC467" s="5"/>
      <c r="OGD467" s="5"/>
      <c r="OGE467" s="5"/>
      <c r="OGF467" s="5"/>
      <c r="OGG467" s="5"/>
      <c r="OGH467" s="5"/>
      <c r="OGI467" s="5"/>
      <c r="OGJ467" s="5"/>
      <c r="OGK467" s="5"/>
      <c r="OGL467" s="5"/>
      <c r="OGM467" s="5"/>
      <c r="OGN467" s="5"/>
      <c r="OGO467" s="5"/>
      <c r="OGP467" s="5"/>
      <c r="OGQ467" s="5"/>
      <c r="OGR467" s="5"/>
      <c r="OGS467" s="5"/>
      <c r="OGT467" s="5"/>
      <c r="OGU467" s="5"/>
      <c r="OGV467" s="5"/>
      <c r="OGW467" s="5"/>
      <c r="OGX467" s="5"/>
      <c r="OGY467" s="5"/>
      <c r="OGZ467" s="5"/>
      <c r="OHA467" s="5"/>
      <c r="OHB467" s="5"/>
      <c r="OHC467" s="5"/>
      <c r="OHD467" s="5"/>
      <c r="OHE467" s="5"/>
      <c r="OHF467" s="5"/>
      <c r="OHG467" s="5"/>
      <c r="OHH467" s="5"/>
      <c r="OHI467" s="5"/>
      <c r="OHJ467" s="5"/>
      <c r="OHK467" s="5"/>
      <c r="OHL467" s="5"/>
      <c r="OHM467" s="5"/>
      <c r="OHN467" s="5"/>
      <c r="OHO467" s="5"/>
      <c r="OHP467" s="5"/>
      <c r="OHQ467" s="5"/>
      <c r="OHR467" s="5"/>
      <c r="OHS467" s="5"/>
      <c r="OHT467" s="5"/>
      <c r="OHU467" s="5"/>
      <c r="OHV467" s="5"/>
      <c r="OHW467" s="5"/>
      <c r="OHX467" s="5"/>
      <c r="OHY467" s="5"/>
      <c r="OHZ467" s="5"/>
      <c r="OIA467" s="5"/>
      <c r="OIB467" s="5"/>
      <c r="OIC467" s="5"/>
      <c r="OID467" s="5"/>
      <c r="OIE467" s="5"/>
      <c r="OIF467" s="5"/>
      <c r="OIG467" s="5"/>
      <c r="OIH467" s="5"/>
      <c r="OII467" s="5"/>
      <c r="OIJ467" s="5"/>
      <c r="OIK467" s="5"/>
      <c r="OIL467" s="5"/>
      <c r="OIM467" s="5"/>
      <c r="OIN467" s="5"/>
      <c r="OIO467" s="5"/>
      <c r="OIP467" s="5"/>
      <c r="OIQ467" s="5"/>
      <c r="OIR467" s="5"/>
      <c r="OIS467" s="5"/>
      <c r="OIT467" s="5"/>
      <c r="OIU467" s="5"/>
      <c r="OIV467" s="5"/>
      <c r="OIW467" s="5"/>
      <c r="OIX467" s="5"/>
      <c r="OIY467" s="5"/>
      <c r="OIZ467" s="5"/>
      <c r="OJA467" s="5"/>
      <c r="OJB467" s="5"/>
      <c r="OJC467" s="5"/>
      <c r="OJD467" s="5"/>
      <c r="OJE467" s="5"/>
      <c r="OJF467" s="5"/>
      <c r="OJG467" s="5"/>
      <c r="OJH467" s="5"/>
      <c r="OJI467" s="5"/>
      <c r="OJJ467" s="5"/>
      <c r="OJK467" s="5"/>
      <c r="OJL467" s="5"/>
      <c r="OJM467" s="5"/>
      <c r="OJN467" s="5"/>
      <c r="OJO467" s="5"/>
      <c r="OJP467" s="5"/>
      <c r="OJQ467" s="5"/>
      <c r="OJR467" s="5"/>
      <c r="OJS467" s="5"/>
      <c r="OJT467" s="5"/>
      <c r="OJU467" s="5"/>
      <c r="OJV467" s="5"/>
      <c r="OJW467" s="5"/>
      <c r="OJX467" s="5"/>
      <c r="OJY467" s="5"/>
      <c r="OJZ467" s="5"/>
      <c r="OKA467" s="5"/>
      <c r="OKB467" s="5"/>
      <c r="OKC467" s="5"/>
      <c r="OKD467" s="5"/>
      <c r="OKE467" s="5"/>
      <c r="OKF467" s="5"/>
      <c r="OKG467" s="5"/>
      <c r="OKH467" s="5"/>
      <c r="OKI467" s="5"/>
      <c r="OKJ467" s="5"/>
      <c r="OKK467" s="5"/>
      <c r="OKL467" s="5"/>
      <c r="OKM467" s="5"/>
      <c r="OKN467" s="5"/>
      <c r="OKO467" s="5"/>
      <c r="OKP467" s="5"/>
      <c r="OKQ467" s="5"/>
      <c r="OKR467" s="5"/>
      <c r="OKS467" s="5"/>
      <c r="OKT467" s="5"/>
      <c r="OKU467" s="5"/>
      <c r="OKV467" s="5"/>
      <c r="OKW467" s="5"/>
      <c r="OKX467" s="5"/>
      <c r="OKY467" s="5"/>
      <c r="OKZ467" s="5"/>
      <c r="OLA467" s="5"/>
      <c r="OLB467" s="5"/>
      <c r="OLC467" s="5"/>
      <c r="OLD467" s="5"/>
      <c r="OLE467" s="5"/>
      <c r="OLF467" s="5"/>
      <c r="OLG467" s="5"/>
      <c r="OLH467" s="5"/>
      <c r="OLI467" s="5"/>
      <c r="OLJ467" s="5"/>
      <c r="OLK467" s="5"/>
      <c r="OLL467" s="5"/>
      <c r="OLM467" s="5"/>
      <c r="OLN467" s="5"/>
      <c r="OLO467" s="5"/>
      <c r="OLP467" s="5"/>
      <c r="OLQ467" s="5"/>
      <c r="OLR467" s="5"/>
      <c r="OLS467" s="5"/>
      <c r="OLT467" s="5"/>
      <c r="OLU467" s="5"/>
      <c r="OLV467" s="5"/>
      <c r="OLW467" s="5"/>
      <c r="OLX467" s="5"/>
      <c r="OLY467" s="5"/>
      <c r="OLZ467" s="5"/>
      <c r="OMA467" s="5"/>
      <c r="OMB467" s="5"/>
      <c r="OMC467" s="5"/>
      <c r="OMD467" s="5"/>
      <c r="OME467" s="5"/>
      <c r="OMF467" s="5"/>
      <c r="OMG467" s="5"/>
      <c r="OMH467" s="5"/>
      <c r="OMI467" s="5"/>
      <c r="OMJ467" s="5"/>
      <c r="OMK467" s="5"/>
      <c r="OML467" s="5"/>
      <c r="OMM467" s="5"/>
      <c r="OMN467" s="5"/>
      <c r="OMO467" s="5"/>
      <c r="OMP467" s="5"/>
      <c r="OMQ467" s="5"/>
      <c r="OMR467" s="5"/>
      <c r="OMS467" s="5"/>
      <c r="OMT467" s="5"/>
      <c r="OMU467" s="5"/>
      <c r="OMV467" s="5"/>
      <c r="OMW467" s="5"/>
      <c r="OMX467" s="5"/>
      <c r="OMY467" s="5"/>
      <c r="OMZ467" s="5"/>
      <c r="ONA467" s="5"/>
      <c r="ONB467" s="5"/>
      <c r="ONC467" s="5"/>
      <c r="OND467" s="5"/>
      <c r="ONE467" s="5"/>
      <c r="ONF467" s="5"/>
      <c r="ONG467" s="5"/>
      <c r="ONH467" s="5"/>
      <c r="ONI467" s="5"/>
      <c r="ONJ467" s="5"/>
      <c r="ONK467" s="5"/>
      <c r="ONL467" s="5"/>
      <c r="ONM467" s="5"/>
      <c r="ONN467" s="5"/>
      <c r="ONO467" s="5"/>
      <c r="ONP467" s="5"/>
      <c r="ONQ467" s="5"/>
      <c r="ONR467" s="5"/>
      <c r="ONS467" s="5"/>
      <c r="ONT467" s="5"/>
      <c r="ONU467" s="5"/>
      <c r="ONV467" s="5"/>
      <c r="ONW467" s="5"/>
      <c r="ONX467" s="5"/>
      <c r="ONY467" s="5"/>
      <c r="ONZ467" s="5"/>
      <c r="OOA467" s="5"/>
      <c r="OOB467" s="5"/>
      <c r="OOC467" s="5"/>
      <c r="OOD467" s="5"/>
      <c r="OOE467" s="5"/>
      <c r="OOF467" s="5"/>
      <c r="OOG467" s="5"/>
      <c r="OOH467" s="5"/>
      <c r="OOI467" s="5"/>
      <c r="OOJ467" s="5"/>
      <c r="OOK467" s="5"/>
      <c r="OOL467" s="5"/>
      <c r="OOM467" s="5"/>
      <c r="OON467" s="5"/>
      <c r="OOO467" s="5"/>
      <c r="OOP467" s="5"/>
      <c r="OOQ467" s="5"/>
      <c r="OOR467" s="5"/>
      <c r="OOS467" s="5"/>
      <c r="OOT467" s="5"/>
      <c r="OOU467" s="5"/>
      <c r="OOV467" s="5"/>
      <c r="OOW467" s="5"/>
      <c r="OOX467" s="5"/>
      <c r="OOY467" s="5"/>
      <c r="OOZ467" s="5"/>
      <c r="OPA467" s="5"/>
      <c r="OPB467" s="5"/>
      <c r="OPC467" s="5"/>
      <c r="OPD467" s="5"/>
      <c r="OPE467" s="5"/>
      <c r="OPF467" s="5"/>
      <c r="OPG467" s="5"/>
      <c r="OPH467" s="5"/>
      <c r="OPI467" s="5"/>
      <c r="OPJ467" s="5"/>
      <c r="OPK467" s="5"/>
      <c r="OPL467" s="5"/>
      <c r="OPM467" s="5"/>
      <c r="OPN467" s="5"/>
      <c r="OPO467" s="5"/>
      <c r="OPP467" s="5"/>
      <c r="OPQ467" s="5"/>
      <c r="OPR467" s="5"/>
      <c r="OPS467" s="5"/>
      <c r="OPT467" s="5"/>
      <c r="OPU467" s="5"/>
      <c r="OPV467" s="5"/>
      <c r="OPW467" s="5"/>
      <c r="OPX467" s="5"/>
      <c r="OPY467" s="5"/>
      <c r="OPZ467" s="5"/>
      <c r="OQA467" s="5"/>
      <c r="OQB467" s="5"/>
      <c r="OQC467" s="5"/>
      <c r="OQD467" s="5"/>
      <c r="OQE467" s="5"/>
      <c r="OQF467" s="5"/>
      <c r="OQG467" s="5"/>
      <c r="OQH467" s="5"/>
      <c r="OQI467" s="5"/>
      <c r="OQJ467" s="5"/>
      <c r="OQK467" s="5"/>
      <c r="OQL467" s="5"/>
      <c r="OQM467" s="5"/>
      <c r="OQN467" s="5"/>
      <c r="OQO467" s="5"/>
      <c r="OQP467" s="5"/>
      <c r="OQQ467" s="5"/>
      <c r="OQR467" s="5"/>
      <c r="OQS467" s="5"/>
      <c r="OQT467" s="5"/>
      <c r="OQU467" s="5"/>
      <c r="OQV467" s="5"/>
      <c r="OQW467" s="5"/>
      <c r="OQX467" s="5"/>
      <c r="OQY467" s="5"/>
      <c r="OQZ467" s="5"/>
      <c r="ORA467" s="5"/>
      <c r="ORB467" s="5"/>
      <c r="ORC467" s="5"/>
      <c r="ORD467" s="5"/>
      <c r="ORE467" s="5"/>
      <c r="ORF467" s="5"/>
      <c r="ORG467" s="5"/>
      <c r="ORH467" s="5"/>
      <c r="ORI467" s="5"/>
      <c r="ORJ467" s="5"/>
      <c r="ORK467" s="5"/>
      <c r="ORL467" s="5"/>
      <c r="ORM467" s="5"/>
      <c r="ORN467" s="5"/>
      <c r="ORO467" s="5"/>
      <c r="ORP467" s="5"/>
      <c r="ORQ467" s="5"/>
      <c r="ORR467" s="5"/>
      <c r="ORS467" s="5"/>
      <c r="ORT467" s="5"/>
      <c r="ORU467" s="5"/>
      <c r="ORV467" s="5"/>
      <c r="ORW467" s="5"/>
      <c r="ORX467" s="5"/>
      <c r="ORY467" s="5"/>
      <c r="ORZ467" s="5"/>
      <c r="OSA467" s="5"/>
      <c r="OSB467" s="5"/>
      <c r="OSC467" s="5"/>
      <c r="OSD467" s="5"/>
      <c r="OSE467" s="5"/>
      <c r="OSF467" s="5"/>
      <c r="OSG467" s="5"/>
      <c r="OSH467" s="5"/>
      <c r="OSI467" s="5"/>
      <c r="OSJ467" s="5"/>
      <c r="OSK467" s="5"/>
      <c r="OSL467" s="5"/>
      <c r="OSM467" s="5"/>
      <c r="OSN467" s="5"/>
      <c r="OSO467" s="5"/>
      <c r="OSP467" s="5"/>
      <c r="OSQ467" s="5"/>
      <c r="OSR467" s="5"/>
      <c r="OSS467" s="5"/>
      <c r="OST467" s="5"/>
      <c r="OSU467" s="5"/>
      <c r="OSV467" s="5"/>
      <c r="OSW467" s="5"/>
      <c r="OSX467" s="5"/>
      <c r="OSY467" s="5"/>
      <c r="OSZ467" s="5"/>
      <c r="OTA467" s="5"/>
      <c r="OTB467" s="5"/>
      <c r="OTC467" s="5"/>
      <c r="OTD467" s="5"/>
      <c r="OTE467" s="5"/>
      <c r="OTF467" s="5"/>
      <c r="OTG467" s="5"/>
      <c r="OTH467" s="5"/>
      <c r="OTI467" s="5"/>
      <c r="OTJ467" s="5"/>
      <c r="OTK467" s="5"/>
      <c r="OTL467" s="5"/>
      <c r="OTM467" s="5"/>
      <c r="OTN467" s="5"/>
      <c r="OTO467" s="5"/>
      <c r="OTP467" s="5"/>
      <c r="OTQ467" s="5"/>
      <c r="OTR467" s="5"/>
      <c r="OTS467" s="5"/>
      <c r="OTT467" s="5"/>
      <c r="OTU467" s="5"/>
      <c r="OTV467" s="5"/>
      <c r="OTW467" s="5"/>
      <c r="OTX467" s="5"/>
      <c r="OTY467" s="5"/>
      <c r="OTZ467" s="5"/>
      <c r="OUA467" s="5"/>
      <c r="OUB467" s="5"/>
      <c r="OUC467" s="5"/>
      <c r="OUD467" s="5"/>
      <c r="OUE467" s="5"/>
      <c r="OUF467" s="5"/>
      <c r="OUG467" s="5"/>
      <c r="OUH467" s="5"/>
      <c r="OUI467" s="5"/>
      <c r="OUJ467" s="5"/>
      <c r="OUK467" s="5"/>
      <c r="OUL467" s="5"/>
      <c r="OUM467" s="5"/>
      <c r="OUN467" s="5"/>
      <c r="OUO467" s="5"/>
      <c r="OUP467" s="5"/>
      <c r="OUQ467" s="5"/>
      <c r="OUR467" s="5"/>
      <c r="OUS467" s="5"/>
      <c r="OUT467" s="5"/>
      <c r="OUU467" s="5"/>
      <c r="OUV467" s="5"/>
      <c r="OUW467" s="5"/>
      <c r="OUX467" s="5"/>
      <c r="OUY467" s="5"/>
      <c r="OUZ467" s="5"/>
      <c r="OVA467" s="5"/>
      <c r="OVB467" s="5"/>
      <c r="OVC467" s="5"/>
      <c r="OVD467" s="5"/>
      <c r="OVE467" s="5"/>
      <c r="OVF467" s="5"/>
      <c r="OVG467" s="5"/>
      <c r="OVH467" s="5"/>
      <c r="OVI467" s="5"/>
      <c r="OVJ467" s="5"/>
      <c r="OVK467" s="5"/>
      <c r="OVL467" s="5"/>
      <c r="OVM467" s="5"/>
      <c r="OVN467" s="5"/>
      <c r="OVO467" s="5"/>
      <c r="OVP467" s="5"/>
      <c r="OVQ467" s="5"/>
      <c r="OVR467" s="5"/>
      <c r="OVS467" s="5"/>
      <c r="OVT467" s="5"/>
      <c r="OVU467" s="5"/>
      <c r="OVV467" s="5"/>
      <c r="OVW467" s="5"/>
      <c r="OVX467" s="5"/>
      <c r="OVY467" s="5"/>
      <c r="OVZ467" s="5"/>
      <c r="OWA467" s="5"/>
      <c r="OWB467" s="5"/>
      <c r="OWC467" s="5"/>
      <c r="OWD467" s="5"/>
      <c r="OWE467" s="5"/>
      <c r="OWF467" s="5"/>
      <c r="OWG467" s="5"/>
      <c r="OWH467" s="5"/>
      <c r="OWI467" s="5"/>
      <c r="OWJ467" s="5"/>
      <c r="OWK467" s="5"/>
      <c r="OWL467" s="5"/>
      <c r="OWM467" s="5"/>
      <c r="OWN467" s="5"/>
      <c r="OWO467" s="5"/>
      <c r="OWP467" s="5"/>
      <c r="OWQ467" s="5"/>
      <c r="OWR467" s="5"/>
      <c r="OWS467" s="5"/>
      <c r="OWT467" s="5"/>
      <c r="OWU467" s="5"/>
      <c r="OWV467" s="5"/>
      <c r="OWW467" s="5"/>
      <c r="OWX467" s="5"/>
      <c r="OWY467" s="5"/>
      <c r="OWZ467" s="5"/>
      <c r="OXA467" s="5"/>
      <c r="OXB467" s="5"/>
      <c r="OXC467" s="5"/>
      <c r="OXD467" s="5"/>
      <c r="OXE467" s="5"/>
      <c r="OXF467" s="5"/>
      <c r="OXG467" s="5"/>
      <c r="OXH467" s="5"/>
      <c r="OXI467" s="5"/>
      <c r="OXJ467" s="5"/>
      <c r="OXK467" s="5"/>
      <c r="OXL467" s="5"/>
      <c r="OXM467" s="5"/>
      <c r="OXN467" s="5"/>
      <c r="OXO467" s="5"/>
      <c r="OXP467" s="5"/>
      <c r="OXQ467" s="5"/>
      <c r="OXR467" s="5"/>
      <c r="OXS467" s="5"/>
      <c r="OXT467" s="5"/>
      <c r="OXU467" s="5"/>
      <c r="OXV467" s="5"/>
      <c r="OXW467" s="5"/>
      <c r="OXX467" s="5"/>
      <c r="OXY467" s="5"/>
      <c r="OXZ467" s="5"/>
      <c r="OYA467" s="5"/>
      <c r="OYB467" s="5"/>
      <c r="OYC467" s="5"/>
      <c r="OYD467" s="5"/>
      <c r="OYE467" s="5"/>
      <c r="OYF467" s="5"/>
      <c r="OYG467" s="5"/>
      <c r="OYH467" s="5"/>
      <c r="OYI467" s="5"/>
      <c r="OYJ467" s="5"/>
      <c r="OYK467" s="5"/>
      <c r="OYL467" s="5"/>
      <c r="OYM467" s="5"/>
      <c r="OYN467" s="5"/>
      <c r="OYO467" s="5"/>
      <c r="OYP467" s="5"/>
      <c r="OYQ467" s="5"/>
      <c r="OYR467" s="5"/>
      <c r="OYS467" s="5"/>
      <c r="OYT467" s="5"/>
      <c r="OYU467" s="5"/>
      <c r="OYV467" s="5"/>
      <c r="OYW467" s="5"/>
      <c r="OYX467" s="5"/>
      <c r="OYY467" s="5"/>
      <c r="OYZ467" s="5"/>
      <c r="OZA467" s="5"/>
      <c r="OZB467" s="5"/>
      <c r="OZC467" s="5"/>
      <c r="OZD467" s="5"/>
      <c r="OZE467" s="5"/>
      <c r="OZF467" s="5"/>
      <c r="OZG467" s="5"/>
      <c r="OZH467" s="5"/>
      <c r="OZI467" s="5"/>
      <c r="OZJ467" s="5"/>
      <c r="OZK467" s="5"/>
      <c r="OZL467" s="5"/>
      <c r="OZM467" s="5"/>
      <c r="OZN467" s="5"/>
      <c r="OZO467" s="5"/>
      <c r="OZP467" s="5"/>
      <c r="OZQ467" s="5"/>
      <c r="OZR467" s="5"/>
      <c r="OZS467" s="5"/>
      <c r="OZT467" s="5"/>
      <c r="OZU467" s="5"/>
      <c r="OZV467" s="5"/>
      <c r="OZW467" s="5"/>
      <c r="OZX467" s="5"/>
      <c r="OZY467" s="5"/>
      <c r="OZZ467" s="5"/>
      <c r="PAA467" s="5"/>
      <c r="PAB467" s="5"/>
      <c r="PAC467" s="5"/>
      <c r="PAD467" s="5"/>
      <c r="PAE467" s="5"/>
      <c r="PAF467" s="5"/>
      <c r="PAG467" s="5"/>
      <c r="PAH467" s="5"/>
      <c r="PAI467" s="5"/>
      <c r="PAJ467" s="5"/>
      <c r="PAK467" s="5"/>
      <c r="PAL467" s="5"/>
      <c r="PAM467" s="5"/>
      <c r="PAN467" s="5"/>
      <c r="PAO467" s="5"/>
      <c r="PAP467" s="5"/>
      <c r="PAQ467" s="5"/>
      <c r="PAR467" s="5"/>
      <c r="PAS467" s="5"/>
      <c r="PAT467" s="5"/>
      <c r="PAU467" s="5"/>
      <c r="PAV467" s="5"/>
      <c r="PAW467" s="5"/>
      <c r="PAX467" s="5"/>
      <c r="PAY467" s="5"/>
      <c r="PAZ467" s="5"/>
      <c r="PBA467" s="5"/>
      <c r="PBB467" s="5"/>
      <c r="PBC467" s="5"/>
      <c r="PBD467" s="5"/>
      <c r="PBE467" s="5"/>
      <c r="PBF467" s="5"/>
      <c r="PBG467" s="5"/>
      <c r="PBH467" s="5"/>
      <c r="PBI467" s="5"/>
      <c r="PBJ467" s="5"/>
      <c r="PBK467" s="5"/>
      <c r="PBL467" s="5"/>
      <c r="PBM467" s="5"/>
      <c r="PBN467" s="5"/>
      <c r="PBO467" s="5"/>
      <c r="PBP467" s="5"/>
      <c r="PBQ467" s="5"/>
      <c r="PBR467" s="5"/>
      <c r="PBS467" s="5"/>
      <c r="PBT467" s="5"/>
      <c r="PBU467" s="5"/>
      <c r="PBV467" s="5"/>
      <c r="PBW467" s="5"/>
      <c r="PBX467" s="5"/>
      <c r="PBY467" s="5"/>
      <c r="PBZ467" s="5"/>
      <c r="PCA467" s="5"/>
      <c r="PCB467" s="5"/>
      <c r="PCC467" s="5"/>
      <c r="PCD467" s="5"/>
      <c r="PCE467" s="5"/>
      <c r="PCF467" s="5"/>
      <c r="PCG467" s="5"/>
      <c r="PCH467" s="5"/>
      <c r="PCI467" s="5"/>
      <c r="PCJ467" s="5"/>
      <c r="PCK467" s="5"/>
      <c r="PCL467" s="5"/>
      <c r="PCM467" s="5"/>
      <c r="PCN467" s="5"/>
      <c r="PCO467" s="5"/>
      <c r="PCP467" s="5"/>
      <c r="PCQ467" s="5"/>
      <c r="PCR467" s="5"/>
      <c r="PCS467" s="5"/>
      <c r="PCT467" s="5"/>
      <c r="PCU467" s="5"/>
      <c r="PCV467" s="5"/>
      <c r="PCW467" s="5"/>
      <c r="PCX467" s="5"/>
      <c r="PCY467" s="5"/>
      <c r="PCZ467" s="5"/>
      <c r="PDA467" s="5"/>
      <c r="PDB467" s="5"/>
      <c r="PDC467" s="5"/>
      <c r="PDD467" s="5"/>
      <c r="PDE467" s="5"/>
      <c r="PDF467" s="5"/>
      <c r="PDG467" s="5"/>
      <c r="PDH467" s="5"/>
      <c r="PDI467" s="5"/>
      <c r="PDJ467" s="5"/>
      <c r="PDK467" s="5"/>
      <c r="PDL467" s="5"/>
      <c r="PDM467" s="5"/>
      <c r="PDN467" s="5"/>
      <c r="PDO467" s="5"/>
      <c r="PDP467" s="5"/>
      <c r="PDQ467" s="5"/>
      <c r="PDR467" s="5"/>
      <c r="PDS467" s="5"/>
      <c r="PDT467" s="5"/>
      <c r="PDU467" s="5"/>
      <c r="PDV467" s="5"/>
      <c r="PDW467" s="5"/>
      <c r="PDX467" s="5"/>
      <c r="PDY467" s="5"/>
      <c r="PDZ467" s="5"/>
      <c r="PEA467" s="5"/>
      <c r="PEB467" s="5"/>
      <c r="PEC467" s="5"/>
      <c r="PED467" s="5"/>
      <c r="PEE467" s="5"/>
      <c r="PEF467" s="5"/>
      <c r="PEG467" s="5"/>
      <c r="PEH467" s="5"/>
      <c r="PEI467" s="5"/>
      <c r="PEJ467" s="5"/>
      <c r="PEK467" s="5"/>
      <c r="PEL467" s="5"/>
      <c r="PEM467" s="5"/>
      <c r="PEN467" s="5"/>
      <c r="PEO467" s="5"/>
      <c r="PEP467" s="5"/>
      <c r="PEQ467" s="5"/>
      <c r="PER467" s="5"/>
      <c r="PES467" s="5"/>
      <c r="PET467" s="5"/>
      <c r="PEU467" s="5"/>
      <c r="PEV467" s="5"/>
      <c r="PEW467" s="5"/>
      <c r="PEX467" s="5"/>
      <c r="PEY467" s="5"/>
      <c r="PEZ467" s="5"/>
      <c r="PFA467" s="5"/>
      <c r="PFB467" s="5"/>
      <c r="PFC467" s="5"/>
      <c r="PFD467" s="5"/>
      <c r="PFE467" s="5"/>
      <c r="PFF467" s="5"/>
      <c r="PFG467" s="5"/>
      <c r="PFH467" s="5"/>
      <c r="PFI467" s="5"/>
      <c r="PFJ467" s="5"/>
      <c r="PFK467" s="5"/>
      <c r="PFL467" s="5"/>
      <c r="PFM467" s="5"/>
      <c r="PFN467" s="5"/>
      <c r="PFO467" s="5"/>
      <c r="PFP467" s="5"/>
      <c r="PFQ467" s="5"/>
      <c r="PFR467" s="5"/>
      <c r="PFS467" s="5"/>
      <c r="PFT467" s="5"/>
      <c r="PFU467" s="5"/>
      <c r="PFV467" s="5"/>
      <c r="PFW467" s="5"/>
      <c r="PFX467" s="5"/>
      <c r="PFY467" s="5"/>
      <c r="PFZ467" s="5"/>
      <c r="PGA467" s="5"/>
      <c r="PGB467" s="5"/>
      <c r="PGC467" s="5"/>
      <c r="PGD467" s="5"/>
      <c r="PGE467" s="5"/>
      <c r="PGF467" s="5"/>
      <c r="PGG467" s="5"/>
      <c r="PGH467" s="5"/>
      <c r="PGI467" s="5"/>
      <c r="PGJ467" s="5"/>
      <c r="PGK467" s="5"/>
      <c r="PGL467" s="5"/>
      <c r="PGM467" s="5"/>
      <c r="PGN467" s="5"/>
      <c r="PGO467" s="5"/>
      <c r="PGP467" s="5"/>
      <c r="PGQ467" s="5"/>
      <c r="PGR467" s="5"/>
      <c r="PGS467" s="5"/>
      <c r="PGT467" s="5"/>
      <c r="PGU467" s="5"/>
      <c r="PGV467" s="5"/>
      <c r="PGW467" s="5"/>
      <c r="PGX467" s="5"/>
      <c r="PGY467" s="5"/>
      <c r="PGZ467" s="5"/>
      <c r="PHA467" s="5"/>
      <c r="PHB467" s="5"/>
      <c r="PHC467" s="5"/>
      <c r="PHD467" s="5"/>
      <c r="PHE467" s="5"/>
      <c r="PHF467" s="5"/>
      <c r="PHG467" s="5"/>
      <c r="PHH467" s="5"/>
      <c r="PHI467" s="5"/>
      <c r="PHJ467" s="5"/>
      <c r="PHK467" s="5"/>
      <c r="PHL467" s="5"/>
      <c r="PHM467" s="5"/>
      <c r="PHN467" s="5"/>
      <c r="PHO467" s="5"/>
      <c r="PHP467" s="5"/>
      <c r="PHQ467" s="5"/>
      <c r="PHR467" s="5"/>
      <c r="PHS467" s="5"/>
      <c r="PHT467" s="5"/>
      <c r="PHU467" s="5"/>
      <c r="PHV467" s="5"/>
      <c r="PHW467" s="5"/>
      <c r="PHX467" s="5"/>
      <c r="PHY467" s="5"/>
      <c r="PHZ467" s="5"/>
      <c r="PIA467" s="5"/>
      <c r="PIB467" s="5"/>
      <c r="PIC467" s="5"/>
      <c r="PID467" s="5"/>
      <c r="PIE467" s="5"/>
      <c r="PIF467" s="5"/>
      <c r="PIG467" s="5"/>
      <c r="PIH467" s="5"/>
      <c r="PII467" s="5"/>
      <c r="PIJ467" s="5"/>
      <c r="PIK467" s="5"/>
      <c r="PIL467" s="5"/>
      <c r="PIM467" s="5"/>
      <c r="PIN467" s="5"/>
      <c r="PIO467" s="5"/>
      <c r="PIP467" s="5"/>
      <c r="PIQ467" s="5"/>
      <c r="PIR467" s="5"/>
      <c r="PIS467" s="5"/>
      <c r="PIT467" s="5"/>
      <c r="PIU467" s="5"/>
      <c r="PIV467" s="5"/>
      <c r="PIW467" s="5"/>
      <c r="PIX467" s="5"/>
      <c r="PIY467" s="5"/>
      <c r="PIZ467" s="5"/>
      <c r="PJA467" s="5"/>
      <c r="PJB467" s="5"/>
      <c r="PJC467" s="5"/>
      <c r="PJD467" s="5"/>
      <c r="PJE467" s="5"/>
      <c r="PJF467" s="5"/>
      <c r="PJG467" s="5"/>
      <c r="PJH467" s="5"/>
      <c r="PJI467" s="5"/>
      <c r="PJJ467" s="5"/>
      <c r="PJK467" s="5"/>
      <c r="PJL467" s="5"/>
      <c r="PJM467" s="5"/>
      <c r="PJN467" s="5"/>
      <c r="PJO467" s="5"/>
      <c r="PJP467" s="5"/>
      <c r="PJQ467" s="5"/>
      <c r="PJR467" s="5"/>
      <c r="PJS467" s="5"/>
      <c r="PJT467" s="5"/>
      <c r="PJU467" s="5"/>
      <c r="PJV467" s="5"/>
      <c r="PJW467" s="5"/>
      <c r="PJX467" s="5"/>
      <c r="PJY467" s="5"/>
      <c r="PJZ467" s="5"/>
      <c r="PKA467" s="5"/>
      <c r="PKB467" s="5"/>
      <c r="PKC467" s="5"/>
      <c r="PKD467" s="5"/>
      <c r="PKE467" s="5"/>
      <c r="PKF467" s="5"/>
      <c r="PKG467" s="5"/>
      <c r="PKH467" s="5"/>
      <c r="PKI467" s="5"/>
      <c r="PKJ467" s="5"/>
      <c r="PKK467" s="5"/>
      <c r="PKL467" s="5"/>
      <c r="PKM467" s="5"/>
      <c r="PKN467" s="5"/>
      <c r="PKO467" s="5"/>
      <c r="PKP467" s="5"/>
      <c r="PKQ467" s="5"/>
      <c r="PKR467" s="5"/>
      <c r="PKS467" s="5"/>
      <c r="PKT467" s="5"/>
      <c r="PKU467" s="5"/>
      <c r="PKV467" s="5"/>
      <c r="PKW467" s="5"/>
      <c r="PKX467" s="5"/>
      <c r="PKY467" s="5"/>
      <c r="PKZ467" s="5"/>
      <c r="PLA467" s="5"/>
      <c r="PLB467" s="5"/>
      <c r="PLC467" s="5"/>
      <c r="PLD467" s="5"/>
      <c r="PLE467" s="5"/>
      <c r="PLF467" s="5"/>
      <c r="PLG467" s="5"/>
      <c r="PLH467" s="5"/>
      <c r="PLI467" s="5"/>
      <c r="PLJ467" s="5"/>
      <c r="PLK467" s="5"/>
      <c r="PLL467" s="5"/>
      <c r="PLM467" s="5"/>
      <c r="PLN467" s="5"/>
      <c r="PLO467" s="5"/>
      <c r="PLP467" s="5"/>
      <c r="PLQ467" s="5"/>
      <c r="PLR467" s="5"/>
      <c r="PLS467" s="5"/>
      <c r="PLT467" s="5"/>
      <c r="PLU467" s="5"/>
      <c r="PLV467" s="5"/>
      <c r="PLW467" s="5"/>
      <c r="PLX467" s="5"/>
      <c r="PLY467" s="5"/>
      <c r="PLZ467" s="5"/>
      <c r="PMA467" s="5"/>
      <c r="PMB467" s="5"/>
      <c r="PMC467" s="5"/>
      <c r="PMD467" s="5"/>
      <c r="PME467" s="5"/>
      <c r="PMF467" s="5"/>
      <c r="PMG467" s="5"/>
      <c r="PMH467" s="5"/>
      <c r="PMI467" s="5"/>
      <c r="PMJ467" s="5"/>
      <c r="PMK467" s="5"/>
      <c r="PML467" s="5"/>
      <c r="PMM467" s="5"/>
      <c r="PMN467" s="5"/>
      <c r="PMO467" s="5"/>
      <c r="PMP467" s="5"/>
      <c r="PMQ467" s="5"/>
      <c r="PMR467" s="5"/>
      <c r="PMS467" s="5"/>
      <c r="PMT467" s="5"/>
      <c r="PMU467" s="5"/>
      <c r="PMV467" s="5"/>
      <c r="PMW467" s="5"/>
      <c r="PMX467" s="5"/>
      <c r="PMY467" s="5"/>
      <c r="PMZ467" s="5"/>
      <c r="PNA467" s="5"/>
      <c r="PNB467" s="5"/>
      <c r="PNC467" s="5"/>
      <c r="PND467" s="5"/>
      <c r="PNE467" s="5"/>
      <c r="PNF467" s="5"/>
      <c r="PNG467" s="5"/>
      <c r="PNH467" s="5"/>
      <c r="PNI467" s="5"/>
      <c r="PNJ467" s="5"/>
      <c r="PNK467" s="5"/>
      <c r="PNL467" s="5"/>
      <c r="PNM467" s="5"/>
      <c r="PNN467" s="5"/>
      <c r="PNO467" s="5"/>
      <c r="PNP467" s="5"/>
      <c r="PNQ467" s="5"/>
      <c r="PNR467" s="5"/>
      <c r="PNS467" s="5"/>
      <c r="PNT467" s="5"/>
      <c r="PNU467" s="5"/>
      <c r="PNV467" s="5"/>
      <c r="PNW467" s="5"/>
      <c r="PNX467" s="5"/>
      <c r="PNY467" s="5"/>
      <c r="PNZ467" s="5"/>
      <c r="POA467" s="5"/>
      <c r="POB467" s="5"/>
      <c r="POC467" s="5"/>
      <c r="POD467" s="5"/>
      <c r="POE467" s="5"/>
      <c r="POF467" s="5"/>
      <c r="POG467" s="5"/>
      <c r="POH467" s="5"/>
      <c r="POI467" s="5"/>
      <c r="POJ467" s="5"/>
      <c r="POK467" s="5"/>
      <c r="POL467" s="5"/>
      <c r="POM467" s="5"/>
      <c r="PON467" s="5"/>
      <c r="POO467" s="5"/>
      <c r="POP467" s="5"/>
      <c r="POQ467" s="5"/>
      <c r="POR467" s="5"/>
      <c r="POS467" s="5"/>
      <c r="POT467" s="5"/>
      <c r="POU467" s="5"/>
      <c r="POV467" s="5"/>
      <c r="POW467" s="5"/>
      <c r="POX467" s="5"/>
      <c r="POY467" s="5"/>
      <c r="POZ467" s="5"/>
      <c r="PPA467" s="5"/>
      <c r="PPB467" s="5"/>
      <c r="PPC467" s="5"/>
      <c r="PPD467" s="5"/>
      <c r="PPE467" s="5"/>
      <c r="PPF467" s="5"/>
      <c r="PPG467" s="5"/>
      <c r="PPH467" s="5"/>
      <c r="PPI467" s="5"/>
      <c r="PPJ467" s="5"/>
      <c r="PPK467" s="5"/>
      <c r="PPL467" s="5"/>
      <c r="PPM467" s="5"/>
      <c r="PPN467" s="5"/>
      <c r="PPO467" s="5"/>
      <c r="PPP467" s="5"/>
      <c r="PPQ467" s="5"/>
      <c r="PPR467" s="5"/>
      <c r="PPS467" s="5"/>
      <c r="PPT467" s="5"/>
      <c r="PPU467" s="5"/>
      <c r="PPV467" s="5"/>
      <c r="PPW467" s="5"/>
      <c r="PPX467" s="5"/>
      <c r="PPY467" s="5"/>
      <c r="PPZ467" s="5"/>
      <c r="PQA467" s="5"/>
      <c r="PQB467" s="5"/>
      <c r="PQC467" s="5"/>
      <c r="PQD467" s="5"/>
      <c r="PQE467" s="5"/>
      <c r="PQF467" s="5"/>
      <c r="PQG467" s="5"/>
      <c r="PQH467" s="5"/>
      <c r="PQI467" s="5"/>
      <c r="PQJ467" s="5"/>
      <c r="PQK467" s="5"/>
      <c r="PQL467" s="5"/>
      <c r="PQM467" s="5"/>
      <c r="PQN467" s="5"/>
      <c r="PQO467" s="5"/>
      <c r="PQP467" s="5"/>
      <c r="PQQ467" s="5"/>
      <c r="PQR467" s="5"/>
      <c r="PQS467" s="5"/>
      <c r="PQT467" s="5"/>
      <c r="PQU467" s="5"/>
      <c r="PQV467" s="5"/>
      <c r="PQW467" s="5"/>
      <c r="PQX467" s="5"/>
      <c r="PQY467" s="5"/>
      <c r="PQZ467" s="5"/>
      <c r="PRA467" s="5"/>
      <c r="PRB467" s="5"/>
      <c r="PRC467" s="5"/>
      <c r="PRD467" s="5"/>
      <c r="PRE467" s="5"/>
      <c r="PRF467" s="5"/>
      <c r="PRG467" s="5"/>
      <c r="PRH467" s="5"/>
      <c r="PRI467" s="5"/>
      <c r="PRJ467" s="5"/>
      <c r="PRK467" s="5"/>
      <c r="PRL467" s="5"/>
      <c r="PRM467" s="5"/>
      <c r="PRN467" s="5"/>
      <c r="PRO467" s="5"/>
      <c r="PRP467" s="5"/>
      <c r="PRQ467" s="5"/>
      <c r="PRR467" s="5"/>
      <c r="PRS467" s="5"/>
      <c r="PRT467" s="5"/>
      <c r="PRU467" s="5"/>
      <c r="PRV467" s="5"/>
      <c r="PRW467" s="5"/>
      <c r="PRX467" s="5"/>
      <c r="PRY467" s="5"/>
      <c r="PRZ467" s="5"/>
      <c r="PSA467" s="5"/>
      <c r="PSB467" s="5"/>
      <c r="PSC467" s="5"/>
      <c r="PSD467" s="5"/>
      <c r="PSE467" s="5"/>
      <c r="PSF467" s="5"/>
      <c r="PSG467" s="5"/>
      <c r="PSH467" s="5"/>
      <c r="PSI467" s="5"/>
      <c r="PSJ467" s="5"/>
      <c r="PSK467" s="5"/>
      <c r="PSL467" s="5"/>
      <c r="PSM467" s="5"/>
      <c r="PSN467" s="5"/>
      <c r="PSO467" s="5"/>
      <c r="PSP467" s="5"/>
      <c r="PSQ467" s="5"/>
      <c r="PSR467" s="5"/>
      <c r="PSS467" s="5"/>
      <c r="PST467" s="5"/>
      <c r="PSU467" s="5"/>
      <c r="PSV467" s="5"/>
      <c r="PSW467" s="5"/>
      <c r="PSX467" s="5"/>
      <c r="PSY467" s="5"/>
      <c r="PSZ467" s="5"/>
      <c r="PTA467" s="5"/>
      <c r="PTB467" s="5"/>
      <c r="PTC467" s="5"/>
      <c r="PTD467" s="5"/>
      <c r="PTE467" s="5"/>
      <c r="PTF467" s="5"/>
      <c r="PTG467" s="5"/>
      <c r="PTH467" s="5"/>
      <c r="PTI467" s="5"/>
      <c r="PTJ467" s="5"/>
      <c r="PTK467" s="5"/>
      <c r="PTL467" s="5"/>
      <c r="PTM467" s="5"/>
      <c r="PTN467" s="5"/>
      <c r="PTO467" s="5"/>
      <c r="PTP467" s="5"/>
      <c r="PTQ467" s="5"/>
      <c r="PTR467" s="5"/>
      <c r="PTS467" s="5"/>
      <c r="PTT467" s="5"/>
      <c r="PTU467" s="5"/>
      <c r="PTV467" s="5"/>
      <c r="PTW467" s="5"/>
      <c r="PTX467" s="5"/>
      <c r="PTY467" s="5"/>
      <c r="PTZ467" s="5"/>
      <c r="PUA467" s="5"/>
      <c r="PUB467" s="5"/>
      <c r="PUC467" s="5"/>
      <c r="PUD467" s="5"/>
      <c r="PUE467" s="5"/>
      <c r="PUF467" s="5"/>
      <c r="PUG467" s="5"/>
      <c r="PUH467" s="5"/>
      <c r="PUI467" s="5"/>
      <c r="PUJ467" s="5"/>
      <c r="PUK467" s="5"/>
      <c r="PUL467" s="5"/>
      <c r="PUM467" s="5"/>
      <c r="PUN467" s="5"/>
      <c r="PUO467" s="5"/>
      <c r="PUP467" s="5"/>
      <c r="PUQ467" s="5"/>
      <c r="PUR467" s="5"/>
      <c r="PUS467" s="5"/>
      <c r="PUT467" s="5"/>
      <c r="PUU467" s="5"/>
      <c r="PUV467" s="5"/>
      <c r="PUW467" s="5"/>
      <c r="PUX467" s="5"/>
      <c r="PUY467" s="5"/>
      <c r="PUZ467" s="5"/>
      <c r="PVA467" s="5"/>
      <c r="PVB467" s="5"/>
      <c r="PVC467" s="5"/>
      <c r="PVD467" s="5"/>
      <c r="PVE467" s="5"/>
      <c r="PVF467" s="5"/>
      <c r="PVG467" s="5"/>
      <c r="PVH467" s="5"/>
      <c r="PVI467" s="5"/>
      <c r="PVJ467" s="5"/>
      <c r="PVK467" s="5"/>
      <c r="PVL467" s="5"/>
      <c r="PVM467" s="5"/>
      <c r="PVN467" s="5"/>
      <c r="PVO467" s="5"/>
      <c r="PVP467" s="5"/>
      <c r="PVQ467" s="5"/>
      <c r="PVR467" s="5"/>
      <c r="PVS467" s="5"/>
      <c r="PVT467" s="5"/>
      <c r="PVU467" s="5"/>
      <c r="PVV467" s="5"/>
      <c r="PVW467" s="5"/>
      <c r="PVX467" s="5"/>
      <c r="PVY467" s="5"/>
      <c r="PVZ467" s="5"/>
      <c r="PWA467" s="5"/>
      <c r="PWB467" s="5"/>
      <c r="PWC467" s="5"/>
      <c r="PWD467" s="5"/>
      <c r="PWE467" s="5"/>
      <c r="PWF467" s="5"/>
      <c r="PWG467" s="5"/>
      <c r="PWH467" s="5"/>
      <c r="PWI467" s="5"/>
      <c r="PWJ467" s="5"/>
      <c r="PWK467" s="5"/>
      <c r="PWL467" s="5"/>
      <c r="PWM467" s="5"/>
      <c r="PWN467" s="5"/>
      <c r="PWO467" s="5"/>
      <c r="PWP467" s="5"/>
      <c r="PWQ467" s="5"/>
      <c r="PWR467" s="5"/>
      <c r="PWS467" s="5"/>
      <c r="PWT467" s="5"/>
      <c r="PWU467" s="5"/>
      <c r="PWV467" s="5"/>
      <c r="PWW467" s="5"/>
      <c r="PWX467" s="5"/>
      <c r="PWY467" s="5"/>
      <c r="PWZ467" s="5"/>
      <c r="PXA467" s="5"/>
      <c r="PXB467" s="5"/>
      <c r="PXC467" s="5"/>
      <c r="PXD467" s="5"/>
      <c r="PXE467" s="5"/>
      <c r="PXF467" s="5"/>
      <c r="PXG467" s="5"/>
      <c r="PXH467" s="5"/>
      <c r="PXI467" s="5"/>
      <c r="PXJ467" s="5"/>
      <c r="PXK467" s="5"/>
      <c r="PXL467" s="5"/>
      <c r="PXM467" s="5"/>
      <c r="PXN467" s="5"/>
      <c r="PXO467" s="5"/>
      <c r="PXP467" s="5"/>
      <c r="PXQ467" s="5"/>
      <c r="PXR467" s="5"/>
      <c r="PXS467" s="5"/>
      <c r="PXT467" s="5"/>
      <c r="PXU467" s="5"/>
      <c r="PXV467" s="5"/>
      <c r="PXW467" s="5"/>
      <c r="PXX467" s="5"/>
      <c r="PXY467" s="5"/>
      <c r="PXZ467" s="5"/>
      <c r="PYA467" s="5"/>
      <c r="PYB467" s="5"/>
      <c r="PYC467" s="5"/>
      <c r="PYD467" s="5"/>
      <c r="PYE467" s="5"/>
      <c r="PYF467" s="5"/>
      <c r="PYG467" s="5"/>
      <c r="PYH467" s="5"/>
      <c r="PYI467" s="5"/>
      <c r="PYJ467" s="5"/>
      <c r="PYK467" s="5"/>
      <c r="PYL467" s="5"/>
      <c r="PYM467" s="5"/>
      <c r="PYN467" s="5"/>
      <c r="PYO467" s="5"/>
      <c r="PYP467" s="5"/>
      <c r="PYQ467" s="5"/>
      <c r="PYR467" s="5"/>
      <c r="PYS467" s="5"/>
      <c r="PYT467" s="5"/>
      <c r="PYU467" s="5"/>
      <c r="PYV467" s="5"/>
      <c r="PYW467" s="5"/>
      <c r="PYX467" s="5"/>
      <c r="PYY467" s="5"/>
      <c r="PYZ467" s="5"/>
      <c r="PZA467" s="5"/>
      <c r="PZB467" s="5"/>
      <c r="PZC467" s="5"/>
      <c r="PZD467" s="5"/>
      <c r="PZE467" s="5"/>
      <c r="PZF467" s="5"/>
      <c r="PZG467" s="5"/>
      <c r="PZH467" s="5"/>
      <c r="PZI467" s="5"/>
      <c r="PZJ467" s="5"/>
      <c r="PZK467" s="5"/>
      <c r="PZL467" s="5"/>
      <c r="PZM467" s="5"/>
      <c r="PZN467" s="5"/>
      <c r="PZO467" s="5"/>
      <c r="PZP467" s="5"/>
      <c r="PZQ467" s="5"/>
      <c r="PZR467" s="5"/>
      <c r="PZS467" s="5"/>
      <c r="PZT467" s="5"/>
      <c r="PZU467" s="5"/>
      <c r="PZV467" s="5"/>
      <c r="PZW467" s="5"/>
      <c r="PZX467" s="5"/>
      <c r="PZY467" s="5"/>
      <c r="PZZ467" s="5"/>
      <c r="QAA467" s="5"/>
      <c r="QAB467" s="5"/>
      <c r="QAC467" s="5"/>
      <c r="QAD467" s="5"/>
      <c r="QAE467" s="5"/>
      <c r="QAF467" s="5"/>
      <c r="QAG467" s="5"/>
      <c r="QAH467" s="5"/>
      <c r="QAI467" s="5"/>
      <c r="QAJ467" s="5"/>
      <c r="QAK467" s="5"/>
      <c r="QAL467" s="5"/>
      <c r="QAM467" s="5"/>
      <c r="QAN467" s="5"/>
      <c r="QAO467" s="5"/>
      <c r="QAP467" s="5"/>
      <c r="QAQ467" s="5"/>
      <c r="QAR467" s="5"/>
      <c r="QAS467" s="5"/>
      <c r="QAT467" s="5"/>
      <c r="QAU467" s="5"/>
      <c r="QAV467" s="5"/>
      <c r="QAW467" s="5"/>
      <c r="QAX467" s="5"/>
      <c r="QAY467" s="5"/>
      <c r="QAZ467" s="5"/>
      <c r="QBA467" s="5"/>
      <c r="QBB467" s="5"/>
      <c r="QBC467" s="5"/>
      <c r="QBD467" s="5"/>
      <c r="QBE467" s="5"/>
      <c r="QBF467" s="5"/>
      <c r="QBG467" s="5"/>
      <c r="QBH467" s="5"/>
      <c r="QBI467" s="5"/>
      <c r="QBJ467" s="5"/>
      <c r="QBK467" s="5"/>
      <c r="QBL467" s="5"/>
      <c r="QBM467" s="5"/>
      <c r="QBN467" s="5"/>
      <c r="QBO467" s="5"/>
      <c r="QBP467" s="5"/>
      <c r="QBQ467" s="5"/>
      <c r="QBR467" s="5"/>
      <c r="QBS467" s="5"/>
      <c r="QBT467" s="5"/>
      <c r="QBU467" s="5"/>
      <c r="QBV467" s="5"/>
      <c r="QBW467" s="5"/>
      <c r="QBX467" s="5"/>
      <c r="QBY467" s="5"/>
      <c r="QBZ467" s="5"/>
      <c r="QCA467" s="5"/>
      <c r="QCB467" s="5"/>
      <c r="QCC467" s="5"/>
      <c r="QCD467" s="5"/>
      <c r="QCE467" s="5"/>
      <c r="QCF467" s="5"/>
      <c r="QCG467" s="5"/>
      <c r="QCH467" s="5"/>
      <c r="QCI467" s="5"/>
      <c r="QCJ467" s="5"/>
      <c r="QCK467" s="5"/>
      <c r="QCL467" s="5"/>
      <c r="QCM467" s="5"/>
      <c r="QCN467" s="5"/>
      <c r="QCO467" s="5"/>
      <c r="QCP467" s="5"/>
      <c r="QCQ467" s="5"/>
      <c r="QCR467" s="5"/>
      <c r="QCS467" s="5"/>
      <c r="QCT467" s="5"/>
      <c r="QCU467" s="5"/>
      <c r="QCV467" s="5"/>
      <c r="QCW467" s="5"/>
      <c r="QCX467" s="5"/>
      <c r="QCY467" s="5"/>
      <c r="QCZ467" s="5"/>
      <c r="QDA467" s="5"/>
      <c r="QDB467" s="5"/>
      <c r="QDC467" s="5"/>
      <c r="QDD467" s="5"/>
      <c r="QDE467" s="5"/>
      <c r="QDF467" s="5"/>
      <c r="QDG467" s="5"/>
      <c r="QDH467" s="5"/>
      <c r="QDI467" s="5"/>
      <c r="QDJ467" s="5"/>
      <c r="QDK467" s="5"/>
      <c r="QDL467" s="5"/>
      <c r="QDM467" s="5"/>
      <c r="QDN467" s="5"/>
      <c r="QDO467" s="5"/>
      <c r="QDP467" s="5"/>
      <c r="QDQ467" s="5"/>
      <c r="QDR467" s="5"/>
      <c r="QDS467" s="5"/>
      <c r="QDT467" s="5"/>
      <c r="QDU467" s="5"/>
      <c r="QDV467" s="5"/>
      <c r="QDW467" s="5"/>
      <c r="QDX467" s="5"/>
      <c r="QDY467" s="5"/>
      <c r="QDZ467" s="5"/>
      <c r="QEA467" s="5"/>
      <c r="QEB467" s="5"/>
      <c r="QEC467" s="5"/>
      <c r="QED467" s="5"/>
      <c r="QEE467" s="5"/>
      <c r="QEF467" s="5"/>
      <c r="QEG467" s="5"/>
      <c r="QEH467" s="5"/>
      <c r="QEI467" s="5"/>
      <c r="QEJ467" s="5"/>
      <c r="QEK467" s="5"/>
      <c r="QEL467" s="5"/>
      <c r="QEM467" s="5"/>
      <c r="QEN467" s="5"/>
      <c r="QEO467" s="5"/>
      <c r="QEP467" s="5"/>
      <c r="QEQ467" s="5"/>
      <c r="QER467" s="5"/>
      <c r="QES467" s="5"/>
      <c r="QET467" s="5"/>
      <c r="QEU467" s="5"/>
      <c r="QEV467" s="5"/>
      <c r="QEW467" s="5"/>
      <c r="QEX467" s="5"/>
      <c r="QEY467" s="5"/>
      <c r="QEZ467" s="5"/>
      <c r="QFA467" s="5"/>
      <c r="QFB467" s="5"/>
      <c r="QFC467" s="5"/>
      <c r="QFD467" s="5"/>
      <c r="QFE467" s="5"/>
      <c r="QFF467" s="5"/>
      <c r="QFG467" s="5"/>
      <c r="QFH467" s="5"/>
      <c r="QFI467" s="5"/>
      <c r="QFJ467" s="5"/>
      <c r="QFK467" s="5"/>
      <c r="QFL467" s="5"/>
      <c r="QFM467" s="5"/>
      <c r="QFN467" s="5"/>
      <c r="QFO467" s="5"/>
      <c r="QFP467" s="5"/>
      <c r="QFQ467" s="5"/>
      <c r="QFR467" s="5"/>
      <c r="QFS467" s="5"/>
      <c r="QFT467" s="5"/>
      <c r="QFU467" s="5"/>
      <c r="QFV467" s="5"/>
      <c r="QFW467" s="5"/>
      <c r="QFX467" s="5"/>
      <c r="QFY467" s="5"/>
      <c r="QFZ467" s="5"/>
      <c r="QGA467" s="5"/>
      <c r="QGB467" s="5"/>
      <c r="QGC467" s="5"/>
      <c r="QGD467" s="5"/>
      <c r="QGE467" s="5"/>
      <c r="QGF467" s="5"/>
      <c r="QGG467" s="5"/>
      <c r="QGH467" s="5"/>
      <c r="QGI467" s="5"/>
      <c r="QGJ467" s="5"/>
      <c r="QGK467" s="5"/>
      <c r="QGL467" s="5"/>
      <c r="QGM467" s="5"/>
      <c r="QGN467" s="5"/>
      <c r="QGO467" s="5"/>
      <c r="QGP467" s="5"/>
      <c r="QGQ467" s="5"/>
      <c r="QGR467" s="5"/>
      <c r="QGS467" s="5"/>
      <c r="QGT467" s="5"/>
      <c r="QGU467" s="5"/>
      <c r="QGV467" s="5"/>
      <c r="QGW467" s="5"/>
      <c r="QGX467" s="5"/>
      <c r="QGY467" s="5"/>
      <c r="QGZ467" s="5"/>
      <c r="QHA467" s="5"/>
      <c r="QHB467" s="5"/>
      <c r="QHC467" s="5"/>
      <c r="QHD467" s="5"/>
      <c r="QHE467" s="5"/>
      <c r="QHF467" s="5"/>
      <c r="QHG467" s="5"/>
      <c r="QHH467" s="5"/>
      <c r="QHI467" s="5"/>
      <c r="QHJ467" s="5"/>
      <c r="QHK467" s="5"/>
      <c r="QHL467" s="5"/>
      <c r="QHM467" s="5"/>
      <c r="QHN467" s="5"/>
      <c r="QHO467" s="5"/>
      <c r="QHP467" s="5"/>
      <c r="QHQ467" s="5"/>
      <c r="QHR467" s="5"/>
      <c r="QHS467" s="5"/>
      <c r="QHT467" s="5"/>
      <c r="QHU467" s="5"/>
      <c r="QHV467" s="5"/>
      <c r="QHW467" s="5"/>
      <c r="QHX467" s="5"/>
      <c r="QHY467" s="5"/>
      <c r="QHZ467" s="5"/>
      <c r="QIA467" s="5"/>
      <c r="QIB467" s="5"/>
      <c r="QIC467" s="5"/>
      <c r="QID467" s="5"/>
      <c r="QIE467" s="5"/>
      <c r="QIF467" s="5"/>
      <c r="QIG467" s="5"/>
      <c r="QIH467" s="5"/>
      <c r="QII467" s="5"/>
      <c r="QIJ467" s="5"/>
      <c r="QIK467" s="5"/>
      <c r="QIL467" s="5"/>
      <c r="QIM467" s="5"/>
      <c r="QIN467" s="5"/>
      <c r="QIO467" s="5"/>
      <c r="QIP467" s="5"/>
      <c r="QIQ467" s="5"/>
      <c r="QIR467" s="5"/>
      <c r="QIS467" s="5"/>
      <c r="QIT467" s="5"/>
      <c r="QIU467" s="5"/>
      <c r="QIV467" s="5"/>
      <c r="QIW467" s="5"/>
      <c r="QIX467" s="5"/>
      <c r="QIY467" s="5"/>
      <c r="QIZ467" s="5"/>
      <c r="QJA467" s="5"/>
      <c r="QJB467" s="5"/>
      <c r="QJC467" s="5"/>
      <c r="QJD467" s="5"/>
      <c r="QJE467" s="5"/>
      <c r="QJF467" s="5"/>
      <c r="QJG467" s="5"/>
      <c r="QJH467" s="5"/>
      <c r="QJI467" s="5"/>
      <c r="QJJ467" s="5"/>
      <c r="QJK467" s="5"/>
      <c r="QJL467" s="5"/>
      <c r="QJM467" s="5"/>
      <c r="QJN467" s="5"/>
      <c r="QJO467" s="5"/>
      <c r="QJP467" s="5"/>
      <c r="QJQ467" s="5"/>
      <c r="QJR467" s="5"/>
      <c r="QJS467" s="5"/>
      <c r="QJT467" s="5"/>
      <c r="QJU467" s="5"/>
      <c r="QJV467" s="5"/>
      <c r="QJW467" s="5"/>
      <c r="QJX467" s="5"/>
      <c r="QJY467" s="5"/>
      <c r="QJZ467" s="5"/>
      <c r="QKA467" s="5"/>
      <c r="QKB467" s="5"/>
      <c r="QKC467" s="5"/>
      <c r="QKD467" s="5"/>
      <c r="QKE467" s="5"/>
      <c r="QKF467" s="5"/>
      <c r="QKG467" s="5"/>
      <c r="QKH467" s="5"/>
      <c r="QKI467" s="5"/>
      <c r="QKJ467" s="5"/>
      <c r="QKK467" s="5"/>
      <c r="QKL467" s="5"/>
      <c r="QKM467" s="5"/>
      <c r="QKN467" s="5"/>
      <c r="QKO467" s="5"/>
      <c r="QKP467" s="5"/>
      <c r="QKQ467" s="5"/>
      <c r="QKR467" s="5"/>
      <c r="QKS467" s="5"/>
      <c r="QKT467" s="5"/>
      <c r="QKU467" s="5"/>
      <c r="QKV467" s="5"/>
      <c r="QKW467" s="5"/>
      <c r="QKX467" s="5"/>
      <c r="QKY467" s="5"/>
      <c r="QKZ467" s="5"/>
      <c r="QLA467" s="5"/>
      <c r="QLB467" s="5"/>
      <c r="QLC467" s="5"/>
      <c r="QLD467" s="5"/>
      <c r="QLE467" s="5"/>
      <c r="QLF467" s="5"/>
      <c r="QLG467" s="5"/>
      <c r="QLH467" s="5"/>
      <c r="QLI467" s="5"/>
      <c r="QLJ467" s="5"/>
      <c r="QLK467" s="5"/>
      <c r="QLL467" s="5"/>
      <c r="QLM467" s="5"/>
      <c r="QLN467" s="5"/>
      <c r="QLO467" s="5"/>
      <c r="QLP467" s="5"/>
      <c r="QLQ467" s="5"/>
      <c r="QLR467" s="5"/>
      <c r="QLS467" s="5"/>
      <c r="QLT467" s="5"/>
      <c r="QLU467" s="5"/>
      <c r="QLV467" s="5"/>
      <c r="QLW467" s="5"/>
      <c r="QLX467" s="5"/>
      <c r="QLY467" s="5"/>
      <c r="QLZ467" s="5"/>
      <c r="QMA467" s="5"/>
      <c r="QMB467" s="5"/>
      <c r="QMC467" s="5"/>
      <c r="QMD467" s="5"/>
      <c r="QME467" s="5"/>
      <c r="QMF467" s="5"/>
      <c r="QMG467" s="5"/>
      <c r="QMH467" s="5"/>
      <c r="QMI467" s="5"/>
      <c r="QMJ467" s="5"/>
      <c r="QMK467" s="5"/>
      <c r="QML467" s="5"/>
      <c r="QMM467" s="5"/>
      <c r="QMN467" s="5"/>
      <c r="QMO467" s="5"/>
      <c r="QMP467" s="5"/>
      <c r="QMQ467" s="5"/>
      <c r="QMR467" s="5"/>
      <c r="QMS467" s="5"/>
      <c r="QMT467" s="5"/>
      <c r="QMU467" s="5"/>
      <c r="QMV467" s="5"/>
      <c r="QMW467" s="5"/>
      <c r="QMX467" s="5"/>
      <c r="QMY467" s="5"/>
      <c r="QMZ467" s="5"/>
      <c r="QNA467" s="5"/>
      <c r="QNB467" s="5"/>
      <c r="QNC467" s="5"/>
      <c r="QND467" s="5"/>
      <c r="QNE467" s="5"/>
      <c r="QNF467" s="5"/>
      <c r="QNG467" s="5"/>
      <c r="QNH467" s="5"/>
      <c r="QNI467" s="5"/>
      <c r="QNJ467" s="5"/>
      <c r="QNK467" s="5"/>
      <c r="QNL467" s="5"/>
      <c r="QNM467" s="5"/>
      <c r="QNN467" s="5"/>
      <c r="QNO467" s="5"/>
      <c r="QNP467" s="5"/>
      <c r="QNQ467" s="5"/>
      <c r="QNR467" s="5"/>
      <c r="QNS467" s="5"/>
      <c r="QNT467" s="5"/>
      <c r="QNU467" s="5"/>
      <c r="QNV467" s="5"/>
      <c r="QNW467" s="5"/>
      <c r="QNX467" s="5"/>
      <c r="QNY467" s="5"/>
      <c r="QNZ467" s="5"/>
      <c r="QOA467" s="5"/>
      <c r="QOB467" s="5"/>
      <c r="QOC467" s="5"/>
      <c r="QOD467" s="5"/>
      <c r="QOE467" s="5"/>
      <c r="QOF467" s="5"/>
      <c r="QOG467" s="5"/>
      <c r="QOH467" s="5"/>
      <c r="QOI467" s="5"/>
      <c r="QOJ467" s="5"/>
      <c r="QOK467" s="5"/>
      <c r="QOL467" s="5"/>
      <c r="QOM467" s="5"/>
      <c r="QON467" s="5"/>
      <c r="QOO467" s="5"/>
      <c r="QOP467" s="5"/>
      <c r="QOQ467" s="5"/>
      <c r="QOR467" s="5"/>
      <c r="QOS467" s="5"/>
      <c r="QOT467" s="5"/>
      <c r="QOU467" s="5"/>
      <c r="QOV467" s="5"/>
      <c r="QOW467" s="5"/>
      <c r="QOX467" s="5"/>
      <c r="QOY467" s="5"/>
      <c r="QOZ467" s="5"/>
      <c r="QPA467" s="5"/>
      <c r="QPB467" s="5"/>
      <c r="QPC467" s="5"/>
      <c r="QPD467" s="5"/>
      <c r="QPE467" s="5"/>
      <c r="QPF467" s="5"/>
      <c r="QPG467" s="5"/>
      <c r="QPH467" s="5"/>
      <c r="QPI467" s="5"/>
      <c r="QPJ467" s="5"/>
      <c r="QPK467" s="5"/>
      <c r="QPL467" s="5"/>
      <c r="QPM467" s="5"/>
      <c r="QPN467" s="5"/>
      <c r="QPO467" s="5"/>
      <c r="QPP467" s="5"/>
      <c r="QPQ467" s="5"/>
      <c r="QPR467" s="5"/>
      <c r="QPS467" s="5"/>
      <c r="QPT467" s="5"/>
      <c r="QPU467" s="5"/>
      <c r="QPV467" s="5"/>
      <c r="QPW467" s="5"/>
      <c r="QPX467" s="5"/>
      <c r="QPY467" s="5"/>
      <c r="QPZ467" s="5"/>
      <c r="QQA467" s="5"/>
      <c r="QQB467" s="5"/>
      <c r="QQC467" s="5"/>
      <c r="QQD467" s="5"/>
      <c r="QQE467" s="5"/>
      <c r="QQF467" s="5"/>
      <c r="QQG467" s="5"/>
      <c r="QQH467" s="5"/>
      <c r="QQI467" s="5"/>
      <c r="QQJ467" s="5"/>
      <c r="QQK467" s="5"/>
      <c r="QQL467" s="5"/>
      <c r="QQM467" s="5"/>
      <c r="QQN467" s="5"/>
      <c r="QQO467" s="5"/>
      <c r="QQP467" s="5"/>
      <c r="QQQ467" s="5"/>
      <c r="QQR467" s="5"/>
      <c r="QQS467" s="5"/>
      <c r="QQT467" s="5"/>
      <c r="QQU467" s="5"/>
      <c r="QQV467" s="5"/>
      <c r="QQW467" s="5"/>
      <c r="QQX467" s="5"/>
      <c r="QQY467" s="5"/>
      <c r="QQZ467" s="5"/>
      <c r="QRA467" s="5"/>
      <c r="QRB467" s="5"/>
      <c r="QRC467" s="5"/>
      <c r="QRD467" s="5"/>
      <c r="QRE467" s="5"/>
      <c r="QRF467" s="5"/>
      <c r="QRG467" s="5"/>
      <c r="QRH467" s="5"/>
      <c r="QRI467" s="5"/>
      <c r="QRJ467" s="5"/>
      <c r="QRK467" s="5"/>
      <c r="QRL467" s="5"/>
      <c r="QRM467" s="5"/>
      <c r="QRN467" s="5"/>
      <c r="QRO467" s="5"/>
      <c r="QRP467" s="5"/>
      <c r="QRQ467" s="5"/>
      <c r="QRR467" s="5"/>
      <c r="QRS467" s="5"/>
      <c r="QRT467" s="5"/>
      <c r="QRU467" s="5"/>
      <c r="QRV467" s="5"/>
      <c r="QRW467" s="5"/>
      <c r="QRX467" s="5"/>
      <c r="QRY467" s="5"/>
      <c r="QRZ467" s="5"/>
      <c r="QSA467" s="5"/>
      <c r="QSB467" s="5"/>
      <c r="QSC467" s="5"/>
      <c r="QSD467" s="5"/>
      <c r="QSE467" s="5"/>
      <c r="QSF467" s="5"/>
      <c r="QSG467" s="5"/>
      <c r="QSH467" s="5"/>
      <c r="QSI467" s="5"/>
      <c r="QSJ467" s="5"/>
      <c r="QSK467" s="5"/>
      <c r="QSL467" s="5"/>
      <c r="QSM467" s="5"/>
      <c r="QSN467" s="5"/>
      <c r="QSO467" s="5"/>
      <c r="QSP467" s="5"/>
      <c r="QSQ467" s="5"/>
      <c r="QSR467" s="5"/>
      <c r="QSS467" s="5"/>
      <c r="QST467" s="5"/>
      <c r="QSU467" s="5"/>
      <c r="QSV467" s="5"/>
      <c r="QSW467" s="5"/>
      <c r="QSX467" s="5"/>
      <c r="QSY467" s="5"/>
      <c r="QSZ467" s="5"/>
      <c r="QTA467" s="5"/>
      <c r="QTB467" s="5"/>
      <c r="QTC467" s="5"/>
      <c r="QTD467" s="5"/>
      <c r="QTE467" s="5"/>
      <c r="QTF467" s="5"/>
      <c r="QTG467" s="5"/>
      <c r="QTH467" s="5"/>
      <c r="QTI467" s="5"/>
      <c r="QTJ467" s="5"/>
      <c r="QTK467" s="5"/>
      <c r="QTL467" s="5"/>
      <c r="QTM467" s="5"/>
      <c r="QTN467" s="5"/>
      <c r="QTO467" s="5"/>
      <c r="QTP467" s="5"/>
      <c r="QTQ467" s="5"/>
      <c r="QTR467" s="5"/>
      <c r="QTS467" s="5"/>
      <c r="QTT467" s="5"/>
      <c r="QTU467" s="5"/>
      <c r="QTV467" s="5"/>
      <c r="QTW467" s="5"/>
      <c r="QTX467" s="5"/>
      <c r="QTY467" s="5"/>
      <c r="QTZ467" s="5"/>
      <c r="QUA467" s="5"/>
      <c r="QUB467" s="5"/>
      <c r="QUC467" s="5"/>
      <c r="QUD467" s="5"/>
      <c r="QUE467" s="5"/>
      <c r="QUF467" s="5"/>
      <c r="QUG467" s="5"/>
      <c r="QUH467" s="5"/>
      <c r="QUI467" s="5"/>
      <c r="QUJ467" s="5"/>
      <c r="QUK467" s="5"/>
      <c r="QUL467" s="5"/>
      <c r="QUM467" s="5"/>
      <c r="QUN467" s="5"/>
      <c r="QUO467" s="5"/>
      <c r="QUP467" s="5"/>
      <c r="QUQ467" s="5"/>
      <c r="QUR467" s="5"/>
      <c r="QUS467" s="5"/>
      <c r="QUT467" s="5"/>
      <c r="QUU467" s="5"/>
      <c r="QUV467" s="5"/>
      <c r="QUW467" s="5"/>
      <c r="QUX467" s="5"/>
      <c r="QUY467" s="5"/>
      <c r="QUZ467" s="5"/>
      <c r="QVA467" s="5"/>
      <c r="QVB467" s="5"/>
      <c r="QVC467" s="5"/>
      <c r="QVD467" s="5"/>
      <c r="QVE467" s="5"/>
      <c r="QVF467" s="5"/>
      <c r="QVG467" s="5"/>
      <c r="QVH467" s="5"/>
      <c r="QVI467" s="5"/>
      <c r="QVJ467" s="5"/>
      <c r="QVK467" s="5"/>
      <c r="QVL467" s="5"/>
      <c r="QVM467" s="5"/>
      <c r="QVN467" s="5"/>
      <c r="QVO467" s="5"/>
      <c r="QVP467" s="5"/>
      <c r="QVQ467" s="5"/>
      <c r="QVR467" s="5"/>
      <c r="QVS467" s="5"/>
      <c r="QVT467" s="5"/>
      <c r="QVU467" s="5"/>
      <c r="QVV467" s="5"/>
      <c r="QVW467" s="5"/>
      <c r="QVX467" s="5"/>
      <c r="QVY467" s="5"/>
      <c r="QVZ467" s="5"/>
      <c r="QWA467" s="5"/>
      <c r="QWB467" s="5"/>
      <c r="QWC467" s="5"/>
      <c r="QWD467" s="5"/>
      <c r="QWE467" s="5"/>
      <c r="QWF467" s="5"/>
      <c r="QWG467" s="5"/>
      <c r="QWH467" s="5"/>
      <c r="QWI467" s="5"/>
      <c r="QWJ467" s="5"/>
      <c r="QWK467" s="5"/>
      <c r="QWL467" s="5"/>
      <c r="QWM467" s="5"/>
      <c r="QWN467" s="5"/>
      <c r="QWO467" s="5"/>
      <c r="QWP467" s="5"/>
      <c r="QWQ467" s="5"/>
      <c r="QWR467" s="5"/>
      <c r="QWS467" s="5"/>
      <c r="QWT467" s="5"/>
      <c r="QWU467" s="5"/>
      <c r="QWV467" s="5"/>
      <c r="QWW467" s="5"/>
      <c r="QWX467" s="5"/>
      <c r="QWY467" s="5"/>
      <c r="QWZ467" s="5"/>
      <c r="QXA467" s="5"/>
      <c r="QXB467" s="5"/>
      <c r="QXC467" s="5"/>
      <c r="QXD467" s="5"/>
      <c r="QXE467" s="5"/>
      <c r="QXF467" s="5"/>
      <c r="QXG467" s="5"/>
      <c r="QXH467" s="5"/>
      <c r="QXI467" s="5"/>
      <c r="QXJ467" s="5"/>
      <c r="QXK467" s="5"/>
      <c r="QXL467" s="5"/>
      <c r="QXM467" s="5"/>
      <c r="QXN467" s="5"/>
      <c r="QXO467" s="5"/>
      <c r="QXP467" s="5"/>
      <c r="QXQ467" s="5"/>
      <c r="QXR467" s="5"/>
      <c r="QXS467" s="5"/>
      <c r="QXT467" s="5"/>
      <c r="QXU467" s="5"/>
      <c r="QXV467" s="5"/>
      <c r="QXW467" s="5"/>
      <c r="QXX467" s="5"/>
      <c r="QXY467" s="5"/>
      <c r="QXZ467" s="5"/>
      <c r="QYA467" s="5"/>
      <c r="QYB467" s="5"/>
      <c r="QYC467" s="5"/>
      <c r="QYD467" s="5"/>
      <c r="QYE467" s="5"/>
      <c r="QYF467" s="5"/>
      <c r="QYG467" s="5"/>
      <c r="QYH467" s="5"/>
      <c r="QYI467" s="5"/>
      <c r="QYJ467" s="5"/>
      <c r="QYK467" s="5"/>
      <c r="QYL467" s="5"/>
      <c r="QYM467" s="5"/>
      <c r="QYN467" s="5"/>
      <c r="QYO467" s="5"/>
      <c r="QYP467" s="5"/>
      <c r="QYQ467" s="5"/>
      <c r="QYR467" s="5"/>
      <c r="QYS467" s="5"/>
      <c r="QYT467" s="5"/>
      <c r="QYU467" s="5"/>
      <c r="QYV467" s="5"/>
      <c r="QYW467" s="5"/>
      <c r="QYX467" s="5"/>
      <c r="QYY467" s="5"/>
      <c r="QYZ467" s="5"/>
      <c r="QZA467" s="5"/>
      <c r="QZB467" s="5"/>
      <c r="QZC467" s="5"/>
      <c r="QZD467" s="5"/>
      <c r="QZE467" s="5"/>
      <c r="QZF467" s="5"/>
      <c r="QZG467" s="5"/>
      <c r="QZH467" s="5"/>
      <c r="QZI467" s="5"/>
      <c r="QZJ467" s="5"/>
      <c r="QZK467" s="5"/>
      <c r="QZL467" s="5"/>
      <c r="QZM467" s="5"/>
      <c r="QZN467" s="5"/>
      <c r="QZO467" s="5"/>
      <c r="QZP467" s="5"/>
      <c r="QZQ467" s="5"/>
      <c r="QZR467" s="5"/>
      <c r="QZS467" s="5"/>
      <c r="QZT467" s="5"/>
      <c r="QZU467" s="5"/>
      <c r="QZV467" s="5"/>
      <c r="QZW467" s="5"/>
      <c r="QZX467" s="5"/>
      <c r="QZY467" s="5"/>
      <c r="QZZ467" s="5"/>
      <c r="RAA467" s="5"/>
      <c r="RAB467" s="5"/>
      <c r="RAC467" s="5"/>
      <c r="RAD467" s="5"/>
      <c r="RAE467" s="5"/>
      <c r="RAF467" s="5"/>
      <c r="RAG467" s="5"/>
      <c r="RAH467" s="5"/>
      <c r="RAI467" s="5"/>
      <c r="RAJ467" s="5"/>
      <c r="RAK467" s="5"/>
      <c r="RAL467" s="5"/>
      <c r="RAM467" s="5"/>
      <c r="RAN467" s="5"/>
      <c r="RAO467" s="5"/>
      <c r="RAP467" s="5"/>
      <c r="RAQ467" s="5"/>
      <c r="RAR467" s="5"/>
      <c r="RAS467" s="5"/>
      <c r="RAT467" s="5"/>
      <c r="RAU467" s="5"/>
      <c r="RAV467" s="5"/>
      <c r="RAW467" s="5"/>
      <c r="RAX467" s="5"/>
      <c r="RAY467" s="5"/>
      <c r="RAZ467" s="5"/>
      <c r="RBA467" s="5"/>
      <c r="RBB467" s="5"/>
      <c r="RBC467" s="5"/>
      <c r="RBD467" s="5"/>
      <c r="RBE467" s="5"/>
      <c r="RBF467" s="5"/>
      <c r="RBG467" s="5"/>
      <c r="RBH467" s="5"/>
      <c r="RBI467" s="5"/>
      <c r="RBJ467" s="5"/>
      <c r="RBK467" s="5"/>
      <c r="RBL467" s="5"/>
      <c r="RBM467" s="5"/>
      <c r="RBN467" s="5"/>
      <c r="RBO467" s="5"/>
      <c r="RBP467" s="5"/>
      <c r="RBQ467" s="5"/>
      <c r="RBR467" s="5"/>
      <c r="RBS467" s="5"/>
      <c r="RBT467" s="5"/>
      <c r="RBU467" s="5"/>
      <c r="RBV467" s="5"/>
      <c r="RBW467" s="5"/>
      <c r="RBX467" s="5"/>
      <c r="RBY467" s="5"/>
      <c r="RBZ467" s="5"/>
      <c r="RCA467" s="5"/>
      <c r="RCB467" s="5"/>
      <c r="RCC467" s="5"/>
      <c r="RCD467" s="5"/>
      <c r="RCE467" s="5"/>
      <c r="RCF467" s="5"/>
      <c r="RCG467" s="5"/>
      <c r="RCH467" s="5"/>
      <c r="RCI467" s="5"/>
      <c r="RCJ467" s="5"/>
      <c r="RCK467" s="5"/>
      <c r="RCL467" s="5"/>
      <c r="RCM467" s="5"/>
      <c r="RCN467" s="5"/>
      <c r="RCO467" s="5"/>
      <c r="RCP467" s="5"/>
      <c r="RCQ467" s="5"/>
      <c r="RCR467" s="5"/>
      <c r="RCS467" s="5"/>
      <c r="RCT467" s="5"/>
      <c r="RCU467" s="5"/>
      <c r="RCV467" s="5"/>
      <c r="RCW467" s="5"/>
      <c r="RCX467" s="5"/>
      <c r="RCY467" s="5"/>
      <c r="RCZ467" s="5"/>
      <c r="RDA467" s="5"/>
      <c r="RDB467" s="5"/>
      <c r="RDC467" s="5"/>
      <c r="RDD467" s="5"/>
      <c r="RDE467" s="5"/>
      <c r="RDF467" s="5"/>
      <c r="RDG467" s="5"/>
      <c r="RDH467" s="5"/>
      <c r="RDI467" s="5"/>
      <c r="RDJ467" s="5"/>
      <c r="RDK467" s="5"/>
      <c r="RDL467" s="5"/>
      <c r="RDM467" s="5"/>
      <c r="RDN467" s="5"/>
      <c r="RDO467" s="5"/>
      <c r="RDP467" s="5"/>
      <c r="RDQ467" s="5"/>
      <c r="RDR467" s="5"/>
      <c r="RDS467" s="5"/>
      <c r="RDT467" s="5"/>
      <c r="RDU467" s="5"/>
      <c r="RDV467" s="5"/>
      <c r="RDW467" s="5"/>
      <c r="RDX467" s="5"/>
      <c r="RDY467" s="5"/>
      <c r="RDZ467" s="5"/>
      <c r="REA467" s="5"/>
      <c r="REB467" s="5"/>
      <c r="REC467" s="5"/>
      <c r="RED467" s="5"/>
      <c r="REE467" s="5"/>
      <c r="REF467" s="5"/>
      <c r="REG467" s="5"/>
      <c r="REH467" s="5"/>
      <c r="REI467" s="5"/>
      <c r="REJ467" s="5"/>
      <c r="REK467" s="5"/>
      <c r="REL467" s="5"/>
      <c r="REM467" s="5"/>
      <c r="REN467" s="5"/>
      <c r="REO467" s="5"/>
      <c r="REP467" s="5"/>
      <c r="REQ467" s="5"/>
      <c r="RER467" s="5"/>
      <c r="RES467" s="5"/>
      <c r="RET467" s="5"/>
      <c r="REU467" s="5"/>
      <c r="REV467" s="5"/>
      <c r="REW467" s="5"/>
      <c r="REX467" s="5"/>
      <c r="REY467" s="5"/>
      <c r="REZ467" s="5"/>
      <c r="RFA467" s="5"/>
      <c r="RFB467" s="5"/>
      <c r="RFC467" s="5"/>
      <c r="RFD467" s="5"/>
      <c r="RFE467" s="5"/>
      <c r="RFF467" s="5"/>
      <c r="RFG467" s="5"/>
      <c r="RFH467" s="5"/>
      <c r="RFI467" s="5"/>
      <c r="RFJ467" s="5"/>
      <c r="RFK467" s="5"/>
      <c r="RFL467" s="5"/>
      <c r="RFM467" s="5"/>
      <c r="RFN467" s="5"/>
      <c r="RFO467" s="5"/>
      <c r="RFP467" s="5"/>
      <c r="RFQ467" s="5"/>
      <c r="RFR467" s="5"/>
      <c r="RFS467" s="5"/>
      <c r="RFT467" s="5"/>
      <c r="RFU467" s="5"/>
      <c r="RFV467" s="5"/>
      <c r="RFW467" s="5"/>
      <c r="RFX467" s="5"/>
      <c r="RFY467" s="5"/>
      <c r="RFZ467" s="5"/>
      <c r="RGA467" s="5"/>
      <c r="RGB467" s="5"/>
      <c r="RGC467" s="5"/>
      <c r="RGD467" s="5"/>
      <c r="RGE467" s="5"/>
      <c r="RGF467" s="5"/>
      <c r="RGG467" s="5"/>
      <c r="RGH467" s="5"/>
      <c r="RGI467" s="5"/>
      <c r="RGJ467" s="5"/>
      <c r="RGK467" s="5"/>
      <c r="RGL467" s="5"/>
      <c r="RGM467" s="5"/>
      <c r="RGN467" s="5"/>
      <c r="RGO467" s="5"/>
      <c r="RGP467" s="5"/>
      <c r="RGQ467" s="5"/>
      <c r="RGR467" s="5"/>
      <c r="RGS467" s="5"/>
      <c r="RGT467" s="5"/>
      <c r="RGU467" s="5"/>
      <c r="RGV467" s="5"/>
      <c r="RGW467" s="5"/>
      <c r="RGX467" s="5"/>
      <c r="RGY467" s="5"/>
      <c r="RGZ467" s="5"/>
      <c r="RHA467" s="5"/>
      <c r="RHB467" s="5"/>
      <c r="RHC467" s="5"/>
      <c r="RHD467" s="5"/>
      <c r="RHE467" s="5"/>
      <c r="RHF467" s="5"/>
      <c r="RHG467" s="5"/>
      <c r="RHH467" s="5"/>
      <c r="RHI467" s="5"/>
      <c r="RHJ467" s="5"/>
      <c r="RHK467" s="5"/>
      <c r="RHL467" s="5"/>
      <c r="RHM467" s="5"/>
      <c r="RHN467" s="5"/>
      <c r="RHO467" s="5"/>
      <c r="RHP467" s="5"/>
      <c r="RHQ467" s="5"/>
      <c r="RHR467" s="5"/>
      <c r="RHS467" s="5"/>
      <c r="RHT467" s="5"/>
      <c r="RHU467" s="5"/>
      <c r="RHV467" s="5"/>
      <c r="RHW467" s="5"/>
      <c r="RHX467" s="5"/>
      <c r="RHY467" s="5"/>
      <c r="RHZ467" s="5"/>
      <c r="RIA467" s="5"/>
      <c r="RIB467" s="5"/>
      <c r="RIC467" s="5"/>
      <c r="RID467" s="5"/>
      <c r="RIE467" s="5"/>
      <c r="RIF467" s="5"/>
      <c r="RIG467" s="5"/>
      <c r="RIH467" s="5"/>
      <c r="RII467" s="5"/>
      <c r="RIJ467" s="5"/>
      <c r="RIK467" s="5"/>
      <c r="RIL467" s="5"/>
      <c r="RIM467" s="5"/>
      <c r="RIN467" s="5"/>
      <c r="RIO467" s="5"/>
      <c r="RIP467" s="5"/>
      <c r="RIQ467" s="5"/>
      <c r="RIR467" s="5"/>
      <c r="RIS467" s="5"/>
      <c r="RIT467" s="5"/>
      <c r="RIU467" s="5"/>
      <c r="RIV467" s="5"/>
      <c r="RIW467" s="5"/>
      <c r="RIX467" s="5"/>
      <c r="RIY467" s="5"/>
      <c r="RIZ467" s="5"/>
      <c r="RJA467" s="5"/>
      <c r="RJB467" s="5"/>
      <c r="RJC467" s="5"/>
      <c r="RJD467" s="5"/>
      <c r="RJE467" s="5"/>
      <c r="RJF467" s="5"/>
      <c r="RJG467" s="5"/>
      <c r="RJH467" s="5"/>
      <c r="RJI467" s="5"/>
      <c r="RJJ467" s="5"/>
      <c r="RJK467" s="5"/>
      <c r="RJL467" s="5"/>
      <c r="RJM467" s="5"/>
      <c r="RJN467" s="5"/>
      <c r="RJO467" s="5"/>
      <c r="RJP467" s="5"/>
      <c r="RJQ467" s="5"/>
      <c r="RJR467" s="5"/>
      <c r="RJS467" s="5"/>
      <c r="RJT467" s="5"/>
      <c r="RJU467" s="5"/>
      <c r="RJV467" s="5"/>
      <c r="RJW467" s="5"/>
      <c r="RJX467" s="5"/>
      <c r="RJY467" s="5"/>
      <c r="RJZ467" s="5"/>
      <c r="RKA467" s="5"/>
      <c r="RKB467" s="5"/>
      <c r="RKC467" s="5"/>
      <c r="RKD467" s="5"/>
      <c r="RKE467" s="5"/>
      <c r="RKF467" s="5"/>
      <c r="RKG467" s="5"/>
      <c r="RKH467" s="5"/>
      <c r="RKI467" s="5"/>
      <c r="RKJ467" s="5"/>
      <c r="RKK467" s="5"/>
      <c r="RKL467" s="5"/>
      <c r="RKM467" s="5"/>
      <c r="RKN467" s="5"/>
      <c r="RKO467" s="5"/>
      <c r="RKP467" s="5"/>
      <c r="RKQ467" s="5"/>
      <c r="RKR467" s="5"/>
      <c r="RKS467" s="5"/>
      <c r="RKT467" s="5"/>
      <c r="RKU467" s="5"/>
      <c r="RKV467" s="5"/>
      <c r="RKW467" s="5"/>
      <c r="RKX467" s="5"/>
      <c r="RKY467" s="5"/>
      <c r="RKZ467" s="5"/>
      <c r="RLA467" s="5"/>
      <c r="RLB467" s="5"/>
      <c r="RLC467" s="5"/>
      <c r="RLD467" s="5"/>
      <c r="RLE467" s="5"/>
      <c r="RLF467" s="5"/>
      <c r="RLG467" s="5"/>
      <c r="RLH467" s="5"/>
      <c r="RLI467" s="5"/>
      <c r="RLJ467" s="5"/>
      <c r="RLK467" s="5"/>
      <c r="RLL467" s="5"/>
      <c r="RLM467" s="5"/>
      <c r="RLN467" s="5"/>
      <c r="RLO467" s="5"/>
      <c r="RLP467" s="5"/>
      <c r="RLQ467" s="5"/>
      <c r="RLR467" s="5"/>
      <c r="RLS467" s="5"/>
      <c r="RLT467" s="5"/>
      <c r="RLU467" s="5"/>
      <c r="RLV467" s="5"/>
      <c r="RLW467" s="5"/>
      <c r="RLX467" s="5"/>
      <c r="RLY467" s="5"/>
      <c r="RLZ467" s="5"/>
      <c r="RMA467" s="5"/>
      <c r="RMB467" s="5"/>
      <c r="RMC467" s="5"/>
      <c r="RMD467" s="5"/>
      <c r="RME467" s="5"/>
      <c r="RMF467" s="5"/>
      <c r="RMG467" s="5"/>
      <c r="RMH467" s="5"/>
      <c r="RMI467" s="5"/>
      <c r="RMJ467" s="5"/>
      <c r="RMK467" s="5"/>
      <c r="RML467" s="5"/>
      <c r="RMM467" s="5"/>
      <c r="RMN467" s="5"/>
      <c r="RMO467" s="5"/>
      <c r="RMP467" s="5"/>
      <c r="RMQ467" s="5"/>
      <c r="RMR467" s="5"/>
      <c r="RMS467" s="5"/>
      <c r="RMT467" s="5"/>
      <c r="RMU467" s="5"/>
      <c r="RMV467" s="5"/>
      <c r="RMW467" s="5"/>
      <c r="RMX467" s="5"/>
      <c r="RMY467" s="5"/>
      <c r="RMZ467" s="5"/>
      <c r="RNA467" s="5"/>
      <c r="RNB467" s="5"/>
      <c r="RNC467" s="5"/>
      <c r="RND467" s="5"/>
      <c r="RNE467" s="5"/>
      <c r="RNF467" s="5"/>
      <c r="RNG467" s="5"/>
      <c r="RNH467" s="5"/>
      <c r="RNI467" s="5"/>
      <c r="RNJ467" s="5"/>
      <c r="RNK467" s="5"/>
      <c r="RNL467" s="5"/>
      <c r="RNM467" s="5"/>
      <c r="RNN467" s="5"/>
      <c r="RNO467" s="5"/>
      <c r="RNP467" s="5"/>
      <c r="RNQ467" s="5"/>
      <c r="RNR467" s="5"/>
      <c r="RNS467" s="5"/>
      <c r="RNT467" s="5"/>
      <c r="RNU467" s="5"/>
      <c r="RNV467" s="5"/>
      <c r="RNW467" s="5"/>
      <c r="RNX467" s="5"/>
      <c r="RNY467" s="5"/>
      <c r="RNZ467" s="5"/>
      <c r="ROA467" s="5"/>
      <c r="ROB467" s="5"/>
      <c r="ROC467" s="5"/>
      <c r="ROD467" s="5"/>
      <c r="ROE467" s="5"/>
      <c r="ROF467" s="5"/>
      <c r="ROG467" s="5"/>
      <c r="ROH467" s="5"/>
      <c r="ROI467" s="5"/>
      <c r="ROJ467" s="5"/>
      <c r="ROK467" s="5"/>
      <c r="ROL467" s="5"/>
      <c r="ROM467" s="5"/>
      <c r="RON467" s="5"/>
      <c r="ROO467" s="5"/>
      <c r="ROP467" s="5"/>
      <c r="ROQ467" s="5"/>
      <c r="ROR467" s="5"/>
      <c r="ROS467" s="5"/>
      <c r="ROT467" s="5"/>
      <c r="ROU467" s="5"/>
      <c r="ROV467" s="5"/>
      <c r="ROW467" s="5"/>
      <c r="ROX467" s="5"/>
      <c r="ROY467" s="5"/>
      <c r="ROZ467" s="5"/>
      <c r="RPA467" s="5"/>
      <c r="RPB467" s="5"/>
      <c r="RPC467" s="5"/>
      <c r="RPD467" s="5"/>
      <c r="RPE467" s="5"/>
      <c r="RPF467" s="5"/>
      <c r="RPG467" s="5"/>
      <c r="RPH467" s="5"/>
      <c r="RPI467" s="5"/>
      <c r="RPJ467" s="5"/>
      <c r="RPK467" s="5"/>
      <c r="RPL467" s="5"/>
      <c r="RPM467" s="5"/>
      <c r="RPN467" s="5"/>
      <c r="RPO467" s="5"/>
      <c r="RPP467" s="5"/>
      <c r="RPQ467" s="5"/>
      <c r="RPR467" s="5"/>
      <c r="RPS467" s="5"/>
      <c r="RPT467" s="5"/>
      <c r="RPU467" s="5"/>
      <c r="RPV467" s="5"/>
      <c r="RPW467" s="5"/>
      <c r="RPX467" s="5"/>
      <c r="RPY467" s="5"/>
      <c r="RPZ467" s="5"/>
      <c r="RQA467" s="5"/>
      <c r="RQB467" s="5"/>
      <c r="RQC467" s="5"/>
      <c r="RQD467" s="5"/>
      <c r="RQE467" s="5"/>
      <c r="RQF467" s="5"/>
      <c r="RQG467" s="5"/>
      <c r="RQH467" s="5"/>
      <c r="RQI467" s="5"/>
      <c r="RQJ467" s="5"/>
      <c r="RQK467" s="5"/>
      <c r="RQL467" s="5"/>
      <c r="RQM467" s="5"/>
      <c r="RQN467" s="5"/>
      <c r="RQO467" s="5"/>
      <c r="RQP467" s="5"/>
      <c r="RQQ467" s="5"/>
      <c r="RQR467" s="5"/>
      <c r="RQS467" s="5"/>
      <c r="RQT467" s="5"/>
      <c r="RQU467" s="5"/>
      <c r="RQV467" s="5"/>
      <c r="RQW467" s="5"/>
      <c r="RQX467" s="5"/>
      <c r="RQY467" s="5"/>
      <c r="RQZ467" s="5"/>
      <c r="RRA467" s="5"/>
      <c r="RRB467" s="5"/>
      <c r="RRC467" s="5"/>
      <c r="RRD467" s="5"/>
      <c r="RRE467" s="5"/>
      <c r="RRF467" s="5"/>
      <c r="RRG467" s="5"/>
      <c r="RRH467" s="5"/>
      <c r="RRI467" s="5"/>
      <c r="RRJ467" s="5"/>
      <c r="RRK467" s="5"/>
      <c r="RRL467" s="5"/>
      <c r="RRM467" s="5"/>
      <c r="RRN467" s="5"/>
      <c r="RRO467" s="5"/>
      <c r="RRP467" s="5"/>
      <c r="RRQ467" s="5"/>
      <c r="RRR467" s="5"/>
      <c r="RRS467" s="5"/>
      <c r="RRT467" s="5"/>
      <c r="RRU467" s="5"/>
      <c r="RRV467" s="5"/>
      <c r="RRW467" s="5"/>
      <c r="RRX467" s="5"/>
      <c r="RRY467" s="5"/>
      <c r="RRZ467" s="5"/>
      <c r="RSA467" s="5"/>
      <c r="RSB467" s="5"/>
      <c r="RSC467" s="5"/>
      <c r="RSD467" s="5"/>
      <c r="RSE467" s="5"/>
      <c r="RSF467" s="5"/>
      <c r="RSG467" s="5"/>
      <c r="RSH467" s="5"/>
      <c r="RSI467" s="5"/>
      <c r="RSJ467" s="5"/>
      <c r="RSK467" s="5"/>
      <c r="RSL467" s="5"/>
      <c r="RSM467" s="5"/>
      <c r="RSN467" s="5"/>
      <c r="RSO467" s="5"/>
      <c r="RSP467" s="5"/>
      <c r="RSQ467" s="5"/>
      <c r="RSR467" s="5"/>
      <c r="RSS467" s="5"/>
      <c r="RST467" s="5"/>
      <c r="RSU467" s="5"/>
      <c r="RSV467" s="5"/>
      <c r="RSW467" s="5"/>
      <c r="RSX467" s="5"/>
      <c r="RSY467" s="5"/>
      <c r="RSZ467" s="5"/>
      <c r="RTA467" s="5"/>
      <c r="RTB467" s="5"/>
      <c r="RTC467" s="5"/>
      <c r="RTD467" s="5"/>
      <c r="RTE467" s="5"/>
      <c r="RTF467" s="5"/>
      <c r="RTG467" s="5"/>
      <c r="RTH467" s="5"/>
      <c r="RTI467" s="5"/>
      <c r="RTJ467" s="5"/>
      <c r="RTK467" s="5"/>
      <c r="RTL467" s="5"/>
      <c r="RTM467" s="5"/>
      <c r="RTN467" s="5"/>
      <c r="RTO467" s="5"/>
      <c r="RTP467" s="5"/>
      <c r="RTQ467" s="5"/>
      <c r="RTR467" s="5"/>
      <c r="RTS467" s="5"/>
      <c r="RTT467" s="5"/>
      <c r="RTU467" s="5"/>
      <c r="RTV467" s="5"/>
      <c r="RTW467" s="5"/>
      <c r="RTX467" s="5"/>
      <c r="RTY467" s="5"/>
      <c r="RTZ467" s="5"/>
      <c r="RUA467" s="5"/>
      <c r="RUB467" s="5"/>
      <c r="RUC467" s="5"/>
      <c r="RUD467" s="5"/>
      <c r="RUE467" s="5"/>
      <c r="RUF467" s="5"/>
      <c r="RUG467" s="5"/>
      <c r="RUH467" s="5"/>
      <c r="RUI467" s="5"/>
      <c r="RUJ467" s="5"/>
      <c r="RUK467" s="5"/>
      <c r="RUL467" s="5"/>
      <c r="RUM467" s="5"/>
      <c r="RUN467" s="5"/>
      <c r="RUO467" s="5"/>
      <c r="RUP467" s="5"/>
      <c r="RUQ467" s="5"/>
      <c r="RUR467" s="5"/>
      <c r="RUS467" s="5"/>
      <c r="RUT467" s="5"/>
      <c r="RUU467" s="5"/>
      <c r="RUV467" s="5"/>
      <c r="RUW467" s="5"/>
      <c r="RUX467" s="5"/>
      <c r="RUY467" s="5"/>
      <c r="RUZ467" s="5"/>
      <c r="RVA467" s="5"/>
      <c r="RVB467" s="5"/>
      <c r="RVC467" s="5"/>
      <c r="RVD467" s="5"/>
      <c r="RVE467" s="5"/>
      <c r="RVF467" s="5"/>
      <c r="RVG467" s="5"/>
      <c r="RVH467" s="5"/>
      <c r="RVI467" s="5"/>
      <c r="RVJ467" s="5"/>
      <c r="RVK467" s="5"/>
      <c r="RVL467" s="5"/>
      <c r="RVM467" s="5"/>
      <c r="RVN467" s="5"/>
      <c r="RVO467" s="5"/>
      <c r="RVP467" s="5"/>
      <c r="RVQ467" s="5"/>
      <c r="RVR467" s="5"/>
      <c r="RVS467" s="5"/>
      <c r="RVT467" s="5"/>
      <c r="RVU467" s="5"/>
      <c r="RVV467" s="5"/>
      <c r="RVW467" s="5"/>
      <c r="RVX467" s="5"/>
      <c r="RVY467" s="5"/>
      <c r="RVZ467" s="5"/>
      <c r="RWA467" s="5"/>
      <c r="RWB467" s="5"/>
      <c r="RWC467" s="5"/>
      <c r="RWD467" s="5"/>
      <c r="RWE467" s="5"/>
      <c r="RWF467" s="5"/>
      <c r="RWG467" s="5"/>
      <c r="RWH467" s="5"/>
      <c r="RWI467" s="5"/>
      <c r="RWJ467" s="5"/>
      <c r="RWK467" s="5"/>
      <c r="RWL467" s="5"/>
      <c r="RWM467" s="5"/>
      <c r="RWN467" s="5"/>
      <c r="RWO467" s="5"/>
      <c r="RWP467" s="5"/>
      <c r="RWQ467" s="5"/>
      <c r="RWR467" s="5"/>
      <c r="RWS467" s="5"/>
      <c r="RWT467" s="5"/>
      <c r="RWU467" s="5"/>
      <c r="RWV467" s="5"/>
      <c r="RWW467" s="5"/>
      <c r="RWX467" s="5"/>
      <c r="RWY467" s="5"/>
      <c r="RWZ467" s="5"/>
      <c r="RXA467" s="5"/>
      <c r="RXB467" s="5"/>
      <c r="RXC467" s="5"/>
      <c r="RXD467" s="5"/>
      <c r="RXE467" s="5"/>
      <c r="RXF467" s="5"/>
      <c r="RXG467" s="5"/>
      <c r="RXH467" s="5"/>
      <c r="RXI467" s="5"/>
      <c r="RXJ467" s="5"/>
      <c r="RXK467" s="5"/>
      <c r="RXL467" s="5"/>
      <c r="RXM467" s="5"/>
      <c r="RXN467" s="5"/>
      <c r="RXO467" s="5"/>
      <c r="RXP467" s="5"/>
      <c r="RXQ467" s="5"/>
      <c r="RXR467" s="5"/>
      <c r="RXS467" s="5"/>
      <c r="RXT467" s="5"/>
      <c r="RXU467" s="5"/>
      <c r="RXV467" s="5"/>
      <c r="RXW467" s="5"/>
      <c r="RXX467" s="5"/>
      <c r="RXY467" s="5"/>
      <c r="RXZ467" s="5"/>
      <c r="RYA467" s="5"/>
      <c r="RYB467" s="5"/>
      <c r="RYC467" s="5"/>
      <c r="RYD467" s="5"/>
      <c r="RYE467" s="5"/>
      <c r="RYF467" s="5"/>
      <c r="RYG467" s="5"/>
      <c r="RYH467" s="5"/>
      <c r="RYI467" s="5"/>
      <c r="RYJ467" s="5"/>
      <c r="RYK467" s="5"/>
      <c r="RYL467" s="5"/>
      <c r="RYM467" s="5"/>
      <c r="RYN467" s="5"/>
      <c r="RYO467" s="5"/>
      <c r="RYP467" s="5"/>
      <c r="RYQ467" s="5"/>
      <c r="RYR467" s="5"/>
      <c r="RYS467" s="5"/>
      <c r="RYT467" s="5"/>
      <c r="RYU467" s="5"/>
      <c r="RYV467" s="5"/>
      <c r="RYW467" s="5"/>
      <c r="RYX467" s="5"/>
      <c r="RYY467" s="5"/>
      <c r="RYZ467" s="5"/>
      <c r="RZA467" s="5"/>
      <c r="RZB467" s="5"/>
      <c r="RZC467" s="5"/>
      <c r="RZD467" s="5"/>
      <c r="RZE467" s="5"/>
      <c r="RZF467" s="5"/>
      <c r="RZG467" s="5"/>
      <c r="RZH467" s="5"/>
      <c r="RZI467" s="5"/>
      <c r="RZJ467" s="5"/>
      <c r="RZK467" s="5"/>
      <c r="RZL467" s="5"/>
      <c r="RZM467" s="5"/>
      <c r="RZN467" s="5"/>
      <c r="RZO467" s="5"/>
      <c r="RZP467" s="5"/>
      <c r="RZQ467" s="5"/>
      <c r="RZR467" s="5"/>
      <c r="RZS467" s="5"/>
      <c r="RZT467" s="5"/>
      <c r="RZU467" s="5"/>
      <c r="RZV467" s="5"/>
      <c r="RZW467" s="5"/>
      <c r="RZX467" s="5"/>
      <c r="RZY467" s="5"/>
      <c r="RZZ467" s="5"/>
      <c r="SAA467" s="5"/>
      <c r="SAB467" s="5"/>
      <c r="SAC467" s="5"/>
      <c r="SAD467" s="5"/>
      <c r="SAE467" s="5"/>
      <c r="SAF467" s="5"/>
      <c r="SAG467" s="5"/>
      <c r="SAH467" s="5"/>
      <c r="SAI467" s="5"/>
      <c r="SAJ467" s="5"/>
      <c r="SAK467" s="5"/>
      <c r="SAL467" s="5"/>
      <c r="SAM467" s="5"/>
      <c r="SAN467" s="5"/>
      <c r="SAO467" s="5"/>
      <c r="SAP467" s="5"/>
      <c r="SAQ467" s="5"/>
      <c r="SAR467" s="5"/>
      <c r="SAS467" s="5"/>
      <c r="SAT467" s="5"/>
      <c r="SAU467" s="5"/>
      <c r="SAV467" s="5"/>
      <c r="SAW467" s="5"/>
      <c r="SAX467" s="5"/>
      <c r="SAY467" s="5"/>
      <c r="SAZ467" s="5"/>
      <c r="SBA467" s="5"/>
      <c r="SBB467" s="5"/>
      <c r="SBC467" s="5"/>
      <c r="SBD467" s="5"/>
      <c r="SBE467" s="5"/>
      <c r="SBF467" s="5"/>
      <c r="SBG467" s="5"/>
      <c r="SBH467" s="5"/>
      <c r="SBI467" s="5"/>
      <c r="SBJ467" s="5"/>
      <c r="SBK467" s="5"/>
      <c r="SBL467" s="5"/>
      <c r="SBM467" s="5"/>
      <c r="SBN467" s="5"/>
      <c r="SBO467" s="5"/>
      <c r="SBP467" s="5"/>
      <c r="SBQ467" s="5"/>
      <c r="SBR467" s="5"/>
      <c r="SBS467" s="5"/>
      <c r="SBT467" s="5"/>
      <c r="SBU467" s="5"/>
      <c r="SBV467" s="5"/>
      <c r="SBW467" s="5"/>
      <c r="SBX467" s="5"/>
      <c r="SBY467" s="5"/>
      <c r="SBZ467" s="5"/>
      <c r="SCA467" s="5"/>
      <c r="SCB467" s="5"/>
      <c r="SCC467" s="5"/>
      <c r="SCD467" s="5"/>
      <c r="SCE467" s="5"/>
      <c r="SCF467" s="5"/>
      <c r="SCG467" s="5"/>
      <c r="SCH467" s="5"/>
      <c r="SCI467" s="5"/>
      <c r="SCJ467" s="5"/>
      <c r="SCK467" s="5"/>
      <c r="SCL467" s="5"/>
      <c r="SCM467" s="5"/>
      <c r="SCN467" s="5"/>
      <c r="SCO467" s="5"/>
      <c r="SCP467" s="5"/>
      <c r="SCQ467" s="5"/>
      <c r="SCR467" s="5"/>
      <c r="SCS467" s="5"/>
      <c r="SCT467" s="5"/>
      <c r="SCU467" s="5"/>
      <c r="SCV467" s="5"/>
      <c r="SCW467" s="5"/>
      <c r="SCX467" s="5"/>
      <c r="SCY467" s="5"/>
      <c r="SCZ467" s="5"/>
      <c r="SDA467" s="5"/>
      <c r="SDB467" s="5"/>
      <c r="SDC467" s="5"/>
      <c r="SDD467" s="5"/>
      <c r="SDE467" s="5"/>
      <c r="SDF467" s="5"/>
      <c r="SDG467" s="5"/>
      <c r="SDH467" s="5"/>
      <c r="SDI467" s="5"/>
      <c r="SDJ467" s="5"/>
      <c r="SDK467" s="5"/>
      <c r="SDL467" s="5"/>
      <c r="SDM467" s="5"/>
      <c r="SDN467" s="5"/>
      <c r="SDO467" s="5"/>
      <c r="SDP467" s="5"/>
      <c r="SDQ467" s="5"/>
      <c r="SDR467" s="5"/>
      <c r="SDS467" s="5"/>
      <c r="SDT467" s="5"/>
      <c r="SDU467" s="5"/>
      <c r="SDV467" s="5"/>
      <c r="SDW467" s="5"/>
      <c r="SDX467" s="5"/>
      <c r="SDY467" s="5"/>
      <c r="SDZ467" s="5"/>
      <c r="SEA467" s="5"/>
      <c r="SEB467" s="5"/>
      <c r="SEC467" s="5"/>
      <c r="SED467" s="5"/>
      <c r="SEE467" s="5"/>
      <c r="SEF467" s="5"/>
      <c r="SEG467" s="5"/>
      <c r="SEH467" s="5"/>
      <c r="SEI467" s="5"/>
      <c r="SEJ467" s="5"/>
      <c r="SEK467" s="5"/>
      <c r="SEL467" s="5"/>
      <c r="SEM467" s="5"/>
      <c r="SEN467" s="5"/>
      <c r="SEO467" s="5"/>
      <c r="SEP467" s="5"/>
      <c r="SEQ467" s="5"/>
      <c r="SER467" s="5"/>
      <c r="SES467" s="5"/>
      <c r="SET467" s="5"/>
      <c r="SEU467" s="5"/>
      <c r="SEV467" s="5"/>
      <c r="SEW467" s="5"/>
      <c r="SEX467" s="5"/>
      <c r="SEY467" s="5"/>
      <c r="SEZ467" s="5"/>
      <c r="SFA467" s="5"/>
      <c r="SFB467" s="5"/>
      <c r="SFC467" s="5"/>
      <c r="SFD467" s="5"/>
      <c r="SFE467" s="5"/>
      <c r="SFF467" s="5"/>
      <c r="SFG467" s="5"/>
      <c r="SFH467" s="5"/>
      <c r="SFI467" s="5"/>
      <c r="SFJ467" s="5"/>
      <c r="SFK467" s="5"/>
      <c r="SFL467" s="5"/>
      <c r="SFM467" s="5"/>
      <c r="SFN467" s="5"/>
      <c r="SFO467" s="5"/>
      <c r="SFP467" s="5"/>
      <c r="SFQ467" s="5"/>
      <c r="SFR467" s="5"/>
      <c r="SFS467" s="5"/>
      <c r="SFT467" s="5"/>
      <c r="SFU467" s="5"/>
      <c r="SFV467" s="5"/>
      <c r="SFW467" s="5"/>
      <c r="SFX467" s="5"/>
      <c r="SFY467" s="5"/>
      <c r="SFZ467" s="5"/>
      <c r="SGA467" s="5"/>
      <c r="SGB467" s="5"/>
      <c r="SGC467" s="5"/>
      <c r="SGD467" s="5"/>
      <c r="SGE467" s="5"/>
      <c r="SGF467" s="5"/>
      <c r="SGG467" s="5"/>
      <c r="SGH467" s="5"/>
      <c r="SGI467" s="5"/>
      <c r="SGJ467" s="5"/>
      <c r="SGK467" s="5"/>
      <c r="SGL467" s="5"/>
      <c r="SGM467" s="5"/>
      <c r="SGN467" s="5"/>
      <c r="SGO467" s="5"/>
      <c r="SGP467" s="5"/>
      <c r="SGQ467" s="5"/>
      <c r="SGR467" s="5"/>
      <c r="SGS467" s="5"/>
      <c r="SGT467" s="5"/>
      <c r="SGU467" s="5"/>
      <c r="SGV467" s="5"/>
      <c r="SGW467" s="5"/>
      <c r="SGX467" s="5"/>
      <c r="SGY467" s="5"/>
      <c r="SGZ467" s="5"/>
      <c r="SHA467" s="5"/>
      <c r="SHB467" s="5"/>
      <c r="SHC467" s="5"/>
      <c r="SHD467" s="5"/>
      <c r="SHE467" s="5"/>
      <c r="SHF467" s="5"/>
      <c r="SHG467" s="5"/>
      <c r="SHH467" s="5"/>
      <c r="SHI467" s="5"/>
      <c r="SHJ467" s="5"/>
      <c r="SHK467" s="5"/>
      <c r="SHL467" s="5"/>
      <c r="SHM467" s="5"/>
      <c r="SHN467" s="5"/>
      <c r="SHO467" s="5"/>
      <c r="SHP467" s="5"/>
      <c r="SHQ467" s="5"/>
      <c r="SHR467" s="5"/>
      <c r="SHS467" s="5"/>
      <c r="SHT467" s="5"/>
      <c r="SHU467" s="5"/>
      <c r="SHV467" s="5"/>
      <c r="SHW467" s="5"/>
      <c r="SHX467" s="5"/>
      <c r="SHY467" s="5"/>
      <c r="SHZ467" s="5"/>
      <c r="SIA467" s="5"/>
      <c r="SIB467" s="5"/>
      <c r="SIC467" s="5"/>
      <c r="SID467" s="5"/>
      <c r="SIE467" s="5"/>
      <c r="SIF467" s="5"/>
      <c r="SIG467" s="5"/>
      <c r="SIH467" s="5"/>
      <c r="SII467" s="5"/>
      <c r="SIJ467" s="5"/>
      <c r="SIK467" s="5"/>
      <c r="SIL467" s="5"/>
      <c r="SIM467" s="5"/>
      <c r="SIN467" s="5"/>
      <c r="SIO467" s="5"/>
      <c r="SIP467" s="5"/>
      <c r="SIQ467" s="5"/>
      <c r="SIR467" s="5"/>
      <c r="SIS467" s="5"/>
      <c r="SIT467" s="5"/>
      <c r="SIU467" s="5"/>
      <c r="SIV467" s="5"/>
      <c r="SIW467" s="5"/>
      <c r="SIX467" s="5"/>
      <c r="SIY467" s="5"/>
      <c r="SIZ467" s="5"/>
      <c r="SJA467" s="5"/>
      <c r="SJB467" s="5"/>
      <c r="SJC467" s="5"/>
      <c r="SJD467" s="5"/>
      <c r="SJE467" s="5"/>
      <c r="SJF467" s="5"/>
      <c r="SJG467" s="5"/>
      <c r="SJH467" s="5"/>
      <c r="SJI467" s="5"/>
      <c r="SJJ467" s="5"/>
      <c r="SJK467" s="5"/>
      <c r="SJL467" s="5"/>
      <c r="SJM467" s="5"/>
      <c r="SJN467" s="5"/>
      <c r="SJO467" s="5"/>
      <c r="SJP467" s="5"/>
      <c r="SJQ467" s="5"/>
      <c r="SJR467" s="5"/>
      <c r="SJS467" s="5"/>
      <c r="SJT467" s="5"/>
      <c r="SJU467" s="5"/>
      <c r="SJV467" s="5"/>
      <c r="SJW467" s="5"/>
      <c r="SJX467" s="5"/>
      <c r="SJY467" s="5"/>
      <c r="SJZ467" s="5"/>
      <c r="SKA467" s="5"/>
      <c r="SKB467" s="5"/>
      <c r="SKC467" s="5"/>
      <c r="SKD467" s="5"/>
      <c r="SKE467" s="5"/>
      <c r="SKF467" s="5"/>
      <c r="SKG467" s="5"/>
      <c r="SKH467" s="5"/>
      <c r="SKI467" s="5"/>
      <c r="SKJ467" s="5"/>
      <c r="SKK467" s="5"/>
      <c r="SKL467" s="5"/>
      <c r="SKM467" s="5"/>
      <c r="SKN467" s="5"/>
      <c r="SKO467" s="5"/>
      <c r="SKP467" s="5"/>
      <c r="SKQ467" s="5"/>
      <c r="SKR467" s="5"/>
      <c r="SKS467" s="5"/>
      <c r="SKT467" s="5"/>
      <c r="SKU467" s="5"/>
      <c r="SKV467" s="5"/>
      <c r="SKW467" s="5"/>
      <c r="SKX467" s="5"/>
      <c r="SKY467" s="5"/>
      <c r="SKZ467" s="5"/>
      <c r="SLA467" s="5"/>
      <c r="SLB467" s="5"/>
      <c r="SLC467" s="5"/>
      <c r="SLD467" s="5"/>
      <c r="SLE467" s="5"/>
      <c r="SLF467" s="5"/>
      <c r="SLG467" s="5"/>
      <c r="SLH467" s="5"/>
      <c r="SLI467" s="5"/>
      <c r="SLJ467" s="5"/>
      <c r="SLK467" s="5"/>
      <c r="SLL467" s="5"/>
      <c r="SLM467" s="5"/>
      <c r="SLN467" s="5"/>
      <c r="SLO467" s="5"/>
      <c r="SLP467" s="5"/>
      <c r="SLQ467" s="5"/>
      <c r="SLR467" s="5"/>
      <c r="SLS467" s="5"/>
      <c r="SLT467" s="5"/>
      <c r="SLU467" s="5"/>
      <c r="SLV467" s="5"/>
      <c r="SLW467" s="5"/>
      <c r="SLX467" s="5"/>
      <c r="SLY467" s="5"/>
      <c r="SLZ467" s="5"/>
      <c r="SMA467" s="5"/>
      <c r="SMB467" s="5"/>
      <c r="SMC467" s="5"/>
      <c r="SMD467" s="5"/>
      <c r="SME467" s="5"/>
      <c r="SMF467" s="5"/>
      <c r="SMG467" s="5"/>
      <c r="SMH467" s="5"/>
      <c r="SMI467" s="5"/>
      <c r="SMJ467" s="5"/>
      <c r="SMK467" s="5"/>
      <c r="SML467" s="5"/>
      <c r="SMM467" s="5"/>
      <c r="SMN467" s="5"/>
      <c r="SMO467" s="5"/>
      <c r="SMP467" s="5"/>
      <c r="SMQ467" s="5"/>
      <c r="SMR467" s="5"/>
      <c r="SMS467" s="5"/>
      <c r="SMT467" s="5"/>
      <c r="SMU467" s="5"/>
      <c r="SMV467" s="5"/>
      <c r="SMW467" s="5"/>
      <c r="SMX467" s="5"/>
      <c r="SMY467" s="5"/>
      <c r="SMZ467" s="5"/>
      <c r="SNA467" s="5"/>
      <c r="SNB467" s="5"/>
      <c r="SNC467" s="5"/>
      <c r="SND467" s="5"/>
      <c r="SNE467" s="5"/>
      <c r="SNF467" s="5"/>
      <c r="SNG467" s="5"/>
      <c r="SNH467" s="5"/>
      <c r="SNI467" s="5"/>
      <c r="SNJ467" s="5"/>
      <c r="SNK467" s="5"/>
      <c r="SNL467" s="5"/>
      <c r="SNM467" s="5"/>
      <c r="SNN467" s="5"/>
      <c r="SNO467" s="5"/>
      <c r="SNP467" s="5"/>
      <c r="SNQ467" s="5"/>
      <c r="SNR467" s="5"/>
      <c r="SNS467" s="5"/>
      <c r="SNT467" s="5"/>
      <c r="SNU467" s="5"/>
      <c r="SNV467" s="5"/>
      <c r="SNW467" s="5"/>
      <c r="SNX467" s="5"/>
      <c r="SNY467" s="5"/>
      <c r="SNZ467" s="5"/>
      <c r="SOA467" s="5"/>
      <c r="SOB467" s="5"/>
      <c r="SOC467" s="5"/>
      <c r="SOD467" s="5"/>
      <c r="SOE467" s="5"/>
      <c r="SOF467" s="5"/>
      <c r="SOG467" s="5"/>
      <c r="SOH467" s="5"/>
      <c r="SOI467" s="5"/>
      <c r="SOJ467" s="5"/>
      <c r="SOK467" s="5"/>
      <c r="SOL467" s="5"/>
      <c r="SOM467" s="5"/>
      <c r="SON467" s="5"/>
      <c r="SOO467" s="5"/>
      <c r="SOP467" s="5"/>
      <c r="SOQ467" s="5"/>
      <c r="SOR467" s="5"/>
      <c r="SOS467" s="5"/>
      <c r="SOT467" s="5"/>
      <c r="SOU467" s="5"/>
      <c r="SOV467" s="5"/>
      <c r="SOW467" s="5"/>
      <c r="SOX467" s="5"/>
      <c r="SOY467" s="5"/>
      <c r="SOZ467" s="5"/>
      <c r="SPA467" s="5"/>
      <c r="SPB467" s="5"/>
      <c r="SPC467" s="5"/>
      <c r="SPD467" s="5"/>
      <c r="SPE467" s="5"/>
      <c r="SPF467" s="5"/>
      <c r="SPG467" s="5"/>
      <c r="SPH467" s="5"/>
      <c r="SPI467" s="5"/>
      <c r="SPJ467" s="5"/>
      <c r="SPK467" s="5"/>
      <c r="SPL467" s="5"/>
      <c r="SPM467" s="5"/>
      <c r="SPN467" s="5"/>
      <c r="SPO467" s="5"/>
      <c r="SPP467" s="5"/>
      <c r="SPQ467" s="5"/>
      <c r="SPR467" s="5"/>
      <c r="SPS467" s="5"/>
      <c r="SPT467" s="5"/>
      <c r="SPU467" s="5"/>
      <c r="SPV467" s="5"/>
      <c r="SPW467" s="5"/>
      <c r="SPX467" s="5"/>
      <c r="SPY467" s="5"/>
      <c r="SPZ467" s="5"/>
      <c r="SQA467" s="5"/>
      <c r="SQB467" s="5"/>
      <c r="SQC467" s="5"/>
      <c r="SQD467" s="5"/>
      <c r="SQE467" s="5"/>
      <c r="SQF467" s="5"/>
      <c r="SQG467" s="5"/>
      <c r="SQH467" s="5"/>
      <c r="SQI467" s="5"/>
      <c r="SQJ467" s="5"/>
      <c r="SQK467" s="5"/>
      <c r="SQL467" s="5"/>
      <c r="SQM467" s="5"/>
      <c r="SQN467" s="5"/>
      <c r="SQO467" s="5"/>
      <c r="SQP467" s="5"/>
      <c r="SQQ467" s="5"/>
      <c r="SQR467" s="5"/>
      <c r="SQS467" s="5"/>
      <c r="SQT467" s="5"/>
      <c r="SQU467" s="5"/>
      <c r="SQV467" s="5"/>
      <c r="SQW467" s="5"/>
      <c r="SQX467" s="5"/>
      <c r="SQY467" s="5"/>
      <c r="SQZ467" s="5"/>
      <c r="SRA467" s="5"/>
      <c r="SRB467" s="5"/>
      <c r="SRC467" s="5"/>
      <c r="SRD467" s="5"/>
      <c r="SRE467" s="5"/>
      <c r="SRF467" s="5"/>
      <c r="SRG467" s="5"/>
      <c r="SRH467" s="5"/>
      <c r="SRI467" s="5"/>
      <c r="SRJ467" s="5"/>
      <c r="SRK467" s="5"/>
      <c r="SRL467" s="5"/>
      <c r="SRM467" s="5"/>
      <c r="SRN467" s="5"/>
      <c r="SRO467" s="5"/>
      <c r="SRP467" s="5"/>
      <c r="SRQ467" s="5"/>
      <c r="SRR467" s="5"/>
      <c r="SRS467" s="5"/>
      <c r="SRT467" s="5"/>
      <c r="SRU467" s="5"/>
      <c r="SRV467" s="5"/>
      <c r="SRW467" s="5"/>
      <c r="SRX467" s="5"/>
      <c r="SRY467" s="5"/>
      <c r="SRZ467" s="5"/>
      <c r="SSA467" s="5"/>
      <c r="SSB467" s="5"/>
      <c r="SSC467" s="5"/>
      <c r="SSD467" s="5"/>
      <c r="SSE467" s="5"/>
      <c r="SSF467" s="5"/>
      <c r="SSG467" s="5"/>
      <c r="SSH467" s="5"/>
      <c r="SSI467" s="5"/>
      <c r="SSJ467" s="5"/>
      <c r="SSK467" s="5"/>
      <c r="SSL467" s="5"/>
      <c r="SSM467" s="5"/>
      <c r="SSN467" s="5"/>
      <c r="SSO467" s="5"/>
      <c r="SSP467" s="5"/>
      <c r="SSQ467" s="5"/>
      <c r="SSR467" s="5"/>
      <c r="SSS467" s="5"/>
      <c r="SST467" s="5"/>
      <c r="SSU467" s="5"/>
      <c r="SSV467" s="5"/>
      <c r="SSW467" s="5"/>
      <c r="SSX467" s="5"/>
      <c r="SSY467" s="5"/>
      <c r="SSZ467" s="5"/>
      <c r="STA467" s="5"/>
      <c r="STB467" s="5"/>
      <c r="STC467" s="5"/>
      <c r="STD467" s="5"/>
      <c r="STE467" s="5"/>
      <c r="STF467" s="5"/>
      <c r="STG467" s="5"/>
      <c r="STH467" s="5"/>
      <c r="STI467" s="5"/>
      <c r="STJ467" s="5"/>
      <c r="STK467" s="5"/>
      <c r="STL467" s="5"/>
      <c r="STM467" s="5"/>
      <c r="STN467" s="5"/>
      <c r="STO467" s="5"/>
      <c r="STP467" s="5"/>
      <c r="STQ467" s="5"/>
      <c r="STR467" s="5"/>
      <c r="STS467" s="5"/>
      <c r="STT467" s="5"/>
      <c r="STU467" s="5"/>
      <c r="STV467" s="5"/>
      <c r="STW467" s="5"/>
      <c r="STX467" s="5"/>
      <c r="STY467" s="5"/>
      <c r="STZ467" s="5"/>
      <c r="SUA467" s="5"/>
      <c r="SUB467" s="5"/>
      <c r="SUC467" s="5"/>
      <c r="SUD467" s="5"/>
      <c r="SUE467" s="5"/>
      <c r="SUF467" s="5"/>
      <c r="SUG467" s="5"/>
      <c r="SUH467" s="5"/>
      <c r="SUI467" s="5"/>
      <c r="SUJ467" s="5"/>
      <c r="SUK467" s="5"/>
      <c r="SUL467" s="5"/>
      <c r="SUM467" s="5"/>
      <c r="SUN467" s="5"/>
      <c r="SUO467" s="5"/>
      <c r="SUP467" s="5"/>
      <c r="SUQ467" s="5"/>
      <c r="SUR467" s="5"/>
      <c r="SUS467" s="5"/>
      <c r="SUT467" s="5"/>
      <c r="SUU467" s="5"/>
      <c r="SUV467" s="5"/>
      <c r="SUW467" s="5"/>
      <c r="SUX467" s="5"/>
      <c r="SUY467" s="5"/>
      <c r="SUZ467" s="5"/>
      <c r="SVA467" s="5"/>
      <c r="SVB467" s="5"/>
      <c r="SVC467" s="5"/>
      <c r="SVD467" s="5"/>
      <c r="SVE467" s="5"/>
      <c r="SVF467" s="5"/>
      <c r="SVG467" s="5"/>
      <c r="SVH467" s="5"/>
      <c r="SVI467" s="5"/>
      <c r="SVJ467" s="5"/>
      <c r="SVK467" s="5"/>
      <c r="SVL467" s="5"/>
      <c r="SVM467" s="5"/>
      <c r="SVN467" s="5"/>
      <c r="SVO467" s="5"/>
      <c r="SVP467" s="5"/>
      <c r="SVQ467" s="5"/>
      <c r="SVR467" s="5"/>
      <c r="SVS467" s="5"/>
      <c r="SVT467" s="5"/>
      <c r="SVU467" s="5"/>
      <c r="SVV467" s="5"/>
      <c r="SVW467" s="5"/>
      <c r="SVX467" s="5"/>
      <c r="SVY467" s="5"/>
      <c r="SVZ467" s="5"/>
      <c r="SWA467" s="5"/>
      <c r="SWB467" s="5"/>
      <c r="SWC467" s="5"/>
      <c r="SWD467" s="5"/>
      <c r="SWE467" s="5"/>
      <c r="SWF467" s="5"/>
      <c r="SWG467" s="5"/>
      <c r="SWH467" s="5"/>
      <c r="SWI467" s="5"/>
      <c r="SWJ467" s="5"/>
      <c r="SWK467" s="5"/>
      <c r="SWL467" s="5"/>
      <c r="SWM467" s="5"/>
      <c r="SWN467" s="5"/>
      <c r="SWO467" s="5"/>
      <c r="SWP467" s="5"/>
      <c r="SWQ467" s="5"/>
      <c r="SWR467" s="5"/>
      <c r="SWS467" s="5"/>
      <c r="SWT467" s="5"/>
      <c r="SWU467" s="5"/>
      <c r="SWV467" s="5"/>
      <c r="SWW467" s="5"/>
      <c r="SWX467" s="5"/>
      <c r="SWY467" s="5"/>
      <c r="SWZ467" s="5"/>
      <c r="SXA467" s="5"/>
      <c r="SXB467" s="5"/>
      <c r="SXC467" s="5"/>
      <c r="SXD467" s="5"/>
      <c r="SXE467" s="5"/>
      <c r="SXF467" s="5"/>
      <c r="SXG467" s="5"/>
      <c r="SXH467" s="5"/>
      <c r="SXI467" s="5"/>
      <c r="SXJ467" s="5"/>
      <c r="SXK467" s="5"/>
      <c r="SXL467" s="5"/>
      <c r="SXM467" s="5"/>
      <c r="SXN467" s="5"/>
      <c r="SXO467" s="5"/>
      <c r="SXP467" s="5"/>
      <c r="SXQ467" s="5"/>
      <c r="SXR467" s="5"/>
      <c r="SXS467" s="5"/>
      <c r="SXT467" s="5"/>
      <c r="SXU467" s="5"/>
      <c r="SXV467" s="5"/>
      <c r="SXW467" s="5"/>
      <c r="SXX467" s="5"/>
      <c r="SXY467" s="5"/>
      <c r="SXZ467" s="5"/>
      <c r="SYA467" s="5"/>
      <c r="SYB467" s="5"/>
      <c r="SYC467" s="5"/>
      <c r="SYD467" s="5"/>
      <c r="SYE467" s="5"/>
      <c r="SYF467" s="5"/>
      <c r="SYG467" s="5"/>
      <c r="SYH467" s="5"/>
      <c r="SYI467" s="5"/>
      <c r="SYJ467" s="5"/>
      <c r="SYK467" s="5"/>
      <c r="SYL467" s="5"/>
      <c r="SYM467" s="5"/>
      <c r="SYN467" s="5"/>
      <c r="SYO467" s="5"/>
      <c r="SYP467" s="5"/>
      <c r="SYQ467" s="5"/>
      <c r="SYR467" s="5"/>
      <c r="SYS467" s="5"/>
      <c r="SYT467" s="5"/>
      <c r="SYU467" s="5"/>
      <c r="SYV467" s="5"/>
      <c r="SYW467" s="5"/>
      <c r="SYX467" s="5"/>
      <c r="SYY467" s="5"/>
      <c r="SYZ467" s="5"/>
      <c r="SZA467" s="5"/>
      <c r="SZB467" s="5"/>
      <c r="SZC467" s="5"/>
      <c r="SZD467" s="5"/>
      <c r="SZE467" s="5"/>
      <c r="SZF467" s="5"/>
      <c r="SZG467" s="5"/>
      <c r="SZH467" s="5"/>
      <c r="SZI467" s="5"/>
      <c r="SZJ467" s="5"/>
      <c r="SZK467" s="5"/>
      <c r="SZL467" s="5"/>
      <c r="SZM467" s="5"/>
      <c r="SZN467" s="5"/>
      <c r="SZO467" s="5"/>
      <c r="SZP467" s="5"/>
      <c r="SZQ467" s="5"/>
      <c r="SZR467" s="5"/>
      <c r="SZS467" s="5"/>
      <c r="SZT467" s="5"/>
      <c r="SZU467" s="5"/>
      <c r="SZV467" s="5"/>
      <c r="SZW467" s="5"/>
      <c r="SZX467" s="5"/>
      <c r="SZY467" s="5"/>
      <c r="SZZ467" s="5"/>
      <c r="TAA467" s="5"/>
      <c r="TAB467" s="5"/>
      <c r="TAC467" s="5"/>
      <c r="TAD467" s="5"/>
      <c r="TAE467" s="5"/>
      <c r="TAF467" s="5"/>
      <c r="TAG467" s="5"/>
      <c r="TAH467" s="5"/>
      <c r="TAI467" s="5"/>
      <c r="TAJ467" s="5"/>
      <c r="TAK467" s="5"/>
      <c r="TAL467" s="5"/>
      <c r="TAM467" s="5"/>
      <c r="TAN467" s="5"/>
      <c r="TAO467" s="5"/>
      <c r="TAP467" s="5"/>
      <c r="TAQ467" s="5"/>
      <c r="TAR467" s="5"/>
      <c r="TAS467" s="5"/>
      <c r="TAT467" s="5"/>
      <c r="TAU467" s="5"/>
      <c r="TAV467" s="5"/>
      <c r="TAW467" s="5"/>
      <c r="TAX467" s="5"/>
      <c r="TAY467" s="5"/>
      <c r="TAZ467" s="5"/>
      <c r="TBA467" s="5"/>
      <c r="TBB467" s="5"/>
      <c r="TBC467" s="5"/>
      <c r="TBD467" s="5"/>
      <c r="TBE467" s="5"/>
      <c r="TBF467" s="5"/>
      <c r="TBG467" s="5"/>
      <c r="TBH467" s="5"/>
      <c r="TBI467" s="5"/>
      <c r="TBJ467" s="5"/>
      <c r="TBK467" s="5"/>
      <c r="TBL467" s="5"/>
      <c r="TBM467" s="5"/>
      <c r="TBN467" s="5"/>
      <c r="TBO467" s="5"/>
      <c r="TBP467" s="5"/>
      <c r="TBQ467" s="5"/>
      <c r="TBR467" s="5"/>
      <c r="TBS467" s="5"/>
      <c r="TBT467" s="5"/>
      <c r="TBU467" s="5"/>
      <c r="TBV467" s="5"/>
      <c r="TBW467" s="5"/>
      <c r="TBX467" s="5"/>
      <c r="TBY467" s="5"/>
      <c r="TBZ467" s="5"/>
      <c r="TCA467" s="5"/>
      <c r="TCB467" s="5"/>
      <c r="TCC467" s="5"/>
      <c r="TCD467" s="5"/>
      <c r="TCE467" s="5"/>
      <c r="TCF467" s="5"/>
      <c r="TCG467" s="5"/>
      <c r="TCH467" s="5"/>
      <c r="TCI467" s="5"/>
      <c r="TCJ467" s="5"/>
      <c r="TCK467" s="5"/>
      <c r="TCL467" s="5"/>
      <c r="TCM467" s="5"/>
      <c r="TCN467" s="5"/>
      <c r="TCO467" s="5"/>
      <c r="TCP467" s="5"/>
      <c r="TCQ467" s="5"/>
      <c r="TCR467" s="5"/>
      <c r="TCS467" s="5"/>
      <c r="TCT467" s="5"/>
      <c r="TCU467" s="5"/>
      <c r="TCV467" s="5"/>
      <c r="TCW467" s="5"/>
      <c r="TCX467" s="5"/>
      <c r="TCY467" s="5"/>
      <c r="TCZ467" s="5"/>
      <c r="TDA467" s="5"/>
      <c r="TDB467" s="5"/>
      <c r="TDC467" s="5"/>
      <c r="TDD467" s="5"/>
      <c r="TDE467" s="5"/>
      <c r="TDF467" s="5"/>
      <c r="TDG467" s="5"/>
      <c r="TDH467" s="5"/>
      <c r="TDI467" s="5"/>
      <c r="TDJ467" s="5"/>
      <c r="TDK467" s="5"/>
      <c r="TDL467" s="5"/>
      <c r="TDM467" s="5"/>
      <c r="TDN467" s="5"/>
      <c r="TDO467" s="5"/>
      <c r="TDP467" s="5"/>
      <c r="TDQ467" s="5"/>
      <c r="TDR467" s="5"/>
      <c r="TDS467" s="5"/>
      <c r="TDT467" s="5"/>
      <c r="TDU467" s="5"/>
      <c r="TDV467" s="5"/>
      <c r="TDW467" s="5"/>
      <c r="TDX467" s="5"/>
      <c r="TDY467" s="5"/>
      <c r="TDZ467" s="5"/>
      <c r="TEA467" s="5"/>
      <c r="TEB467" s="5"/>
      <c r="TEC467" s="5"/>
      <c r="TED467" s="5"/>
      <c r="TEE467" s="5"/>
      <c r="TEF467" s="5"/>
      <c r="TEG467" s="5"/>
      <c r="TEH467" s="5"/>
      <c r="TEI467" s="5"/>
      <c r="TEJ467" s="5"/>
      <c r="TEK467" s="5"/>
      <c r="TEL467" s="5"/>
      <c r="TEM467" s="5"/>
      <c r="TEN467" s="5"/>
      <c r="TEO467" s="5"/>
      <c r="TEP467" s="5"/>
      <c r="TEQ467" s="5"/>
      <c r="TER467" s="5"/>
      <c r="TES467" s="5"/>
      <c r="TET467" s="5"/>
      <c r="TEU467" s="5"/>
      <c r="TEV467" s="5"/>
      <c r="TEW467" s="5"/>
      <c r="TEX467" s="5"/>
      <c r="TEY467" s="5"/>
      <c r="TEZ467" s="5"/>
      <c r="TFA467" s="5"/>
      <c r="TFB467" s="5"/>
      <c r="TFC467" s="5"/>
      <c r="TFD467" s="5"/>
      <c r="TFE467" s="5"/>
      <c r="TFF467" s="5"/>
      <c r="TFG467" s="5"/>
      <c r="TFH467" s="5"/>
      <c r="TFI467" s="5"/>
      <c r="TFJ467" s="5"/>
      <c r="TFK467" s="5"/>
      <c r="TFL467" s="5"/>
      <c r="TFM467" s="5"/>
      <c r="TFN467" s="5"/>
      <c r="TFO467" s="5"/>
      <c r="TFP467" s="5"/>
      <c r="TFQ467" s="5"/>
      <c r="TFR467" s="5"/>
      <c r="TFS467" s="5"/>
      <c r="TFT467" s="5"/>
      <c r="TFU467" s="5"/>
      <c r="TFV467" s="5"/>
      <c r="TFW467" s="5"/>
      <c r="TFX467" s="5"/>
      <c r="TFY467" s="5"/>
      <c r="TFZ467" s="5"/>
      <c r="TGA467" s="5"/>
      <c r="TGB467" s="5"/>
      <c r="TGC467" s="5"/>
      <c r="TGD467" s="5"/>
      <c r="TGE467" s="5"/>
      <c r="TGF467" s="5"/>
      <c r="TGG467" s="5"/>
      <c r="TGH467" s="5"/>
      <c r="TGI467" s="5"/>
      <c r="TGJ467" s="5"/>
      <c r="TGK467" s="5"/>
      <c r="TGL467" s="5"/>
      <c r="TGM467" s="5"/>
      <c r="TGN467" s="5"/>
      <c r="TGO467" s="5"/>
      <c r="TGP467" s="5"/>
      <c r="TGQ467" s="5"/>
      <c r="TGR467" s="5"/>
      <c r="TGS467" s="5"/>
      <c r="TGT467" s="5"/>
      <c r="TGU467" s="5"/>
      <c r="TGV467" s="5"/>
      <c r="TGW467" s="5"/>
      <c r="TGX467" s="5"/>
      <c r="TGY467" s="5"/>
      <c r="TGZ467" s="5"/>
      <c r="THA467" s="5"/>
      <c r="THB467" s="5"/>
      <c r="THC467" s="5"/>
      <c r="THD467" s="5"/>
      <c r="THE467" s="5"/>
      <c r="THF467" s="5"/>
      <c r="THG467" s="5"/>
      <c r="THH467" s="5"/>
      <c r="THI467" s="5"/>
      <c r="THJ467" s="5"/>
      <c r="THK467" s="5"/>
      <c r="THL467" s="5"/>
      <c r="THM467" s="5"/>
      <c r="THN467" s="5"/>
      <c r="THO467" s="5"/>
      <c r="THP467" s="5"/>
      <c r="THQ467" s="5"/>
      <c r="THR467" s="5"/>
      <c r="THS467" s="5"/>
      <c r="THT467" s="5"/>
      <c r="THU467" s="5"/>
      <c r="THV467" s="5"/>
      <c r="THW467" s="5"/>
      <c r="THX467" s="5"/>
      <c r="THY467" s="5"/>
      <c r="THZ467" s="5"/>
      <c r="TIA467" s="5"/>
      <c r="TIB467" s="5"/>
      <c r="TIC467" s="5"/>
      <c r="TID467" s="5"/>
      <c r="TIE467" s="5"/>
      <c r="TIF467" s="5"/>
      <c r="TIG467" s="5"/>
      <c r="TIH467" s="5"/>
      <c r="TII467" s="5"/>
      <c r="TIJ467" s="5"/>
      <c r="TIK467" s="5"/>
      <c r="TIL467" s="5"/>
      <c r="TIM467" s="5"/>
      <c r="TIN467" s="5"/>
      <c r="TIO467" s="5"/>
      <c r="TIP467" s="5"/>
      <c r="TIQ467" s="5"/>
      <c r="TIR467" s="5"/>
      <c r="TIS467" s="5"/>
      <c r="TIT467" s="5"/>
      <c r="TIU467" s="5"/>
      <c r="TIV467" s="5"/>
      <c r="TIW467" s="5"/>
      <c r="TIX467" s="5"/>
      <c r="TIY467" s="5"/>
      <c r="TIZ467" s="5"/>
      <c r="TJA467" s="5"/>
      <c r="TJB467" s="5"/>
      <c r="TJC467" s="5"/>
      <c r="TJD467" s="5"/>
      <c r="TJE467" s="5"/>
      <c r="TJF467" s="5"/>
      <c r="TJG467" s="5"/>
      <c r="TJH467" s="5"/>
      <c r="TJI467" s="5"/>
      <c r="TJJ467" s="5"/>
      <c r="TJK467" s="5"/>
      <c r="TJL467" s="5"/>
      <c r="TJM467" s="5"/>
      <c r="TJN467" s="5"/>
      <c r="TJO467" s="5"/>
      <c r="TJP467" s="5"/>
      <c r="TJQ467" s="5"/>
      <c r="TJR467" s="5"/>
      <c r="TJS467" s="5"/>
      <c r="TJT467" s="5"/>
      <c r="TJU467" s="5"/>
      <c r="TJV467" s="5"/>
      <c r="TJW467" s="5"/>
      <c r="TJX467" s="5"/>
      <c r="TJY467" s="5"/>
      <c r="TJZ467" s="5"/>
      <c r="TKA467" s="5"/>
      <c r="TKB467" s="5"/>
      <c r="TKC467" s="5"/>
      <c r="TKD467" s="5"/>
      <c r="TKE467" s="5"/>
      <c r="TKF467" s="5"/>
      <c r="TKG467" s="5"/>
      <c r="TKH467" s="5"/>
      <c r="TKI467" s="5"/>
      <c r="TKJ467" s="5"/>
      <c r="TKK467" s="5"/>
      <c r="TKL467" s="5"/>
      <c r="TKM467" s="5"/>
      <c r="TKN467" s="5"/>
      <c r="TKO467" s="5"/>
      <c r="TKP467" s="5"/>
      <c r="TKQ467" s="5"/>
      <c r="TKR467" s="5"/>
      <c r="TKS467" s="5"/>
      <c r="TKT467" s="5"/>
      <c r="TKU467" s="5"/>
      <c r="TKV467" s="5"/>
      <c r="TKW467" s="5"/>
      <c r="TKX467" s="5"/>
      <c r="TKY467" s="5"/>
      <c r="TKZ467" s="5"/>
      <c r="TLA467" s="5"/>
      <c r="TLB467" s="5"/>
      <c r="TLC467" s="5"/>
      <c r="TLD467" s="5"/>
      <c r="TLE467" s="5"/>
      <c r="TLF467" s="5"/>
      <c r="TLG467" s="5"/>
      <c r="TLH467" s="5"/>
      <c r="TLI467" s="5"/>
      <c r="TLJ467" s="5"/>
      <c r="TLK467" s="5"/>
      <c r="TLL467" s="5"/>
      <c r="TLM467" s="5"/>
      <c r="TLN467" s="5"/>
      <c r="TLO467" s="5"/>
      <c r="TLP467" s="5"/>
      <c r="TLQ467" s="5"/>
      <c r="TLR467" s="5"/>
      <c r="TLS467" s="5"/>
      <c r="TLT467" s="5"/>
      <c r="TLU467" s="5"/>
      <c r="TLV467" s="5"/>
      <c r="TLW467" s="5"/>
      <c r="TLX467" s="5"/>
      <c r="TLY467" s="5"/>
      <c r="TLZ467" s="5"/>
      <c r="TMA467" s="5"/>
      <c r="TMB467" s="5"/>
      <c r="TMC467" s="5"/>
      <c r="TMD467" s="5"/>
      <c r="TME467" s="5"/>
      <c r="TMF467" s="5"/>
      <c r="TMG467" s="5"/>
      <c r="TMH467" s="5"/>
      <c r="TMI467" s="5"/>
      <c r="TMJ467" s="5"/>
      <c r="TMK467" s="5"/>
      <c r="TML467" s="5"/>
      <c r="TMM467" s="5"/>
      <c r="TMN467" s="5"/>
      <c r="TMO467" s="5"/>
      <c r="TMP467" s="5"/>
      <c r="TMQ467" s="5"/>
      <c r="TMR467" s="5"/>
      <c r="TMS467" s="5"/>
      <c r="TMT467" s="5"/>
      <c r="TMU467" s="5"/>
      <c r="TMV467" s="5"/>
      <c r="TMW467" s="5"/>
      <c r="TMX467" s="5"/>
      <c r="TMY467" s="5"/>
      <c r="TMZ467" s="5"/>
      <c r="TNA467" s="5"/>
      <c r="TNB467" s="5"/>
      <c r="TNC467" s="5"/>
      <c r="TND467" s="5"/>
      <c r="TNE467" s="5"/>
      <c r="TNF467" s="5"/>
      <c r="TNG467" s="5"/>
      <c r="TNH467" s="5"/>
      <c r="TNI467" s="5"/>
      <c r="TNJ467" s="5"/>
      <c r="TNK467" s="5"/>
      <c r="TNL467" s="5"/>
      <c r="TNM467" s="5"/>
      <c r="TNN467" s="5"/>
      <c r="TNO467" s="5"/>
      <c r="TNP467" s="5"/>
      <c r="TNQ467" s="5"/>
      <c r="TNR467" s="5"/>
      <c r="TNS467" s="5"/>
      <c r="TNT467" s="5"/>
      <c r="TNU467" s="5"/>
      <c r="TNV467" s="5"/>
      <c r="TNW467" s="5"/>
      <c r="TNX467" s="5"/>
      <c r="TNY467" s="5"/>
      <c r="TNZ467" s="5"/>
      <c r="TOA467" s="5"/>
      <c r="TOB467" s="5"/>
      <c r="TOC467" s="5"/>
      <c r="TOD467" s="5"/>
      <c r="TOE467" s="5"/>
      <c r="TOF467" s="5"/>
      <c r="TOG467" s="5"/>
      <c r="TOH467" s="5"/>
      <c r="TOI467" s="5"/>
      <c r="TOJ467" s="5"/>
      <c r="TOK467" s="5"/>
      <c r="TOL467" s="5"/>
      <c r="TOM467" s="5"/>
      <c r="TON467" s="5"/>
      <c r="TOO467" s="5"/>
      <c r="TOP467" s="5"/>
      <c r="TOQ467" s="5"/>
      <c r="TOR467" s="5"/>
      <c r="TOS467" s="5"/>
      <c r="TOT467" s="5"/>
      <c r="TOU467" s="5"/>
      <c r="TOV467" s="5"/>
      <c r="TOW467" s="5"/>
      <c r="TOX467" s="5"/>
      <c r="TOY467" s="5"/>
      <c r="TOZ467" s="5"/>
      <c r="TPA467" s="5"/>
      <c r="TPB467" s="5"/>
      <c r="TPC467" s="5"/>
      <c r="TPD467" s="5"/>
      <c r="TPE467" s="5"/>
      <c r="TPF467" s="5"/>
      <c r="TPG467" s="5"/>
      <c r="TPH467" s="5"/>
      <c r="TPI467" s="5"/>
      <c r="TPJ467" s="5"/>
      <c r="TPK467" s="5"/>
      <c r="TPL467" s="5"/>
      <c r="TPM467" s="5"/>
      <c r="TPN467" s="5"/>
      <c r="TPO467" s="5"/>
      <c r="TPP467" s="5"/>
      <c r="TPQ467" s="5"/>
      <c r="TPR467" s="5"/>
      <c r="TPS467" s="5"/>
      <c r="TPT467" s="5"/>
      <c r="TPU467" s="5"/>
      <c r="TPV467" s="5"/>
      <c r="TPW467" s="5"/>
      <c r="TPX467" s="5"/>
      <c r="TPY467" s="5"/>
      <c r="TPZ467" s="5"/>
      <c r="TQA467" s="5"/>
      <c r="TQB467" s="5"/>
      <c r="TQC467" s="5"/>
      <c r="TQD467" s="5"/>
      <c r="TQE467" s="5"/>
      <c r="TQF467" s="5"/>
      <c r="TQG467" s="5"/>
      <c r="TQH467" s="5"/>
      <c r="TQI467" s="5"/>
      <c r="TQJ467" s="5"/>
      <c r="TQK467" s="5"/>
      <c r="TQL467" s="5"/>
      <c r="TQM467" s="5"/>
      <c r="TQN467" s="5"/>
      <c r="TQO467" s="5"/>
      <c r="TQP467" s="5"/>
      <c r="TQQ467" s="5"/>
      <c r="TQR467" s="5"/>
      <c r="TQS467" s="5"/>
      <c r="TQT467" s="5"/>
      <c r="TQU467" s="5"/>
      <c r="TQV467" s="5"/>
      <c r="TQW467" s="5"/>
      <c r="TQX467" s="5"/>
      <c r="TQY467" s="5"/>
      <c r="TQZ467" s="5"/>
      <c r="TRA467" s="5"/>
      <c r="TRB467" s="5"/>
      <c r="TRC467" s="5"/>
      <c r="TRD467" s="5"/>
      <c r="TRE467" s="5"/>
      <c r="TRF467" s="5"/>
      <c r="TRG467" s="5"/>
      <c r="TRH467" s="5"/>
      <c r="TRI467" s="5"/>
      <c r="TRJ467" s="5"/>
      <c r="TRK467" s="5"/>
      <c r="TRL467" s="5"/>
      <c r="TRM467" s="5"/>
      <c r="TRN467" s="5"/>
      <c r="TRO467" s="5"/>
      <c r="TRP467" s="5"/>
      <c r="TRQ467" s="5"/>
      <c r="TRR467" s="5"/>
      <c r="TRS467" s="5"/>
      <c r="TRT467" s="5"/>
      <c r="TRU467" s="5"/>
      <c r="TRV467" s="5"/>
      <c r="TRW467" s="5"/>
      <c r="TRX467" s="5"/>
      <c r="TRY467" s="5"/>
      <c r="TRZ467" s="5"/>
      <c r="TSA467" s="5"/>
      <c r="TSB467" s="5"/>
      <c r="TSC467" s="5"/>
      <c r="TSD467" s="5"/>
      <c r="TSE467" s="5"/>
      <c r="TSF467" s="5"/>
      <c r="TSG467" s="5"/>
      <c r="TSH467" s="5"/>
      <c r="TSI467" s="5"/>
      <c r="TSJ467" s="5"/>
      <c r="TSK467" s="5"/>
      <c r="TSL467" s="5"/>
      <c r="TSM467" s="5"/>
      <c r="TSN467" s="5"/>
      <c r="TSO467" s="5"/>
      <c r="TSP467" s="5"/>
      <c r="TSQ467" s="5"/>
      <c r="TSR467" s="5"/>
      <c r="TSS467" s="5"/>
      <c r="TST467" s="5"/>
      <c r="TSU467" s="5"/>
      <c r="TSV467" s="5"/>
      <c r="TSW467" s="5"/>
      <c r="TSX467" s="5"/>
      <c r="TSY467" s="5"/>
      <c r="TSZ467" s="5"/>
      <c r="TTA467" s="5"/>
      <c r="TTB467" s="5"/>
      <c r="TTC467" s="5"/>
      <c r="TTD467" s="5"/>
      <c r="TTE467" s="5"/>
      <c r="TTF467" s="5"/>
      <c r="TTG467" s="5"/>
      <c r="TTH467" s="5"/>
      <c r="TTI467" s="5"/>
      <c r="TTJ467" s="5"/>
      <c r="TTK467" s="5"/>
      <c r="TTL467" s="5"/>
      <c r="TTM467" s="5"/>
      <c r="TTN467" s="5"/>
      <c r="TTO467" s="5"/>
      <c r="TTP467" s="5"/>
      <c r="TTQ467" s="5"/>
      <c r="TTR467" s="5"/>
      <c r="TTS467" s="5"/>
      <c r="TTT467" s="5"/>
      <c r="TTU467" s="5"/>
      <c r="TTV467" s="5"/>
      <c r="TTW467" s="5"/>
      <c r="TTX467" s="5"/>
      <c r="TTY467" s="5"/>
      <c r="TTZ467" s="5"/>
      <c r="TUA467" s="5"/>
      <c r="TUB467" s="5"/>
      <c r="TUC467" s="5"/>
      <c r="TUD467" s="5"/>
      <c r="TUE467" s="5"/>
      <c r="TUF467" s="5"/>
      <c r="TUG467" s="5"/>
      <c r="TUH467" s="5"/>
      <c r="TUI467" s="5"/>
      <c r="TUJ467" s="5"/>
      <c r="TUK467" s="5"/>
      <c r="TUL467" s="5"/>
      <c r="TUM467" s="5"/>
      <c r="TUN467" s="5"/>
      <c r="TUO467" s="5"/>
      <c r="TUP467" s="5"/>
      <c r="TUQ467" s="5"/>
      <c r="TUR467" s="5"/>
      <c r="TUS467" s="5"/>
      <c r="TUT467" s="5"/>
      <c r="TUU467" s="5"/>
      <c r="TUV467" s="5"/>
      <c r="TUW467" s="5"/>
      <c r="TUX467" s="5"/>
      <c r="TUY467" s="5"/>
      <c r="TUZ467" s="5"/>
      <c r="TVA467" s="5"/>
      <c r="TVB467" s="5"/>
      <c r="TVC467" s="5"/>
      <c r="TVD467" s="5"/>
      <c r="TVE467" s="5"/>
      <c r="TVF467" s="5"/>
      <c r="TVG467" s="5"/>
      <c r="TVH467" s="5"/>
      <c r="TVI467" s="5"/>
      <c r="TVJ467" s="5"/>
      <c r="TVK467" s="5"/>
      <c r="TVL467" s="5"/>
      <c r="TVM467" s="5"/>
      <c r="TVN467" s="5"/>
      <c r="TVO467" s="5"/>
      <c r="TVP467" s="5"/>
      <c r="TVQ467" s="5"/>
      <c r="TVR467" s="5"/>
      <c r="TVS467" s="5"/>
      <c r="TVT467" s="5"/>
      <c r="TVU467" s="5"/>
      <c r="TVV467" s="5"/>
      <c r="TVW467" s="5"/>
      <c r="TVX467" s="5"/>
      <c r="TVY467" s="5"/>
      <c r="TVZ467" s="5"/>
      <c r="TWA467" s="5"/>
      <c r="TWB467" s="5"/>
      <c r="TWC467" s="5"/>
      <c r="TWD467" s="5"/>
      <c r="TWE467" s="5"/>
      <c r="TWF467" s="5"/>
      <c r="TWG467" s="5"/>
      <c r="TWH467" s="5"/>
      <c r="TWI467" s="5"/>
      <c r="TWJ467" s="5"/>
      <c r="TWK467" s="5"/>
      <c r="TWL467" s="5"/>
      <c r="TWM467" s="5"/>
      <c r="TWN467" s="5"/>
      <c r="TWO467" s="5"/>
      <c r="TWP467" s="5"/>
      <c r="TWQ467" s="5"/>
      <c r="TWR467" s="5"/>
      <c r="TWS467" s="5"/>
      <c r="TWT467" s="5"/>
      <c r="TWU467" s="5"/>
      <c r="TWV467" s="5"/>
      <c r="TWW467" s="5"/>
      <c r="TWX467" s="5"/>
      <c r="TWY467" s="5"/>
      <c r="TWZ467" s="5"/>
      <c r="TXA467" s="5"/>
      <c r="TXB467" s="5"/>
      <c r="TXC467" s="5"/>
      <c r="TXD467" s="5"/>
      <c r="TXE467" s="5"/>
      <c r="TXF467" s="5"/>
      <c r="TXG467" s="5"/>
      <c r="TXH467" s="5"/>
      <c r="TXI467" s="5"/>
      <c r="TXJ467" s="5"/>
      <c r="TXK467" s="5"/>
      <c r="TXL467" s="5"/>
      <c r="TXM467" s="5"/>
      <c r="TXN467" s="5"/>
      <c r="TXO467" s="5"/>
      <c r="TXP467" s="5"/>
      <c r="TXQ467" s="5"/>
      <c r="TXR467" s="5"/>
      <c r="TXS467" s="5"/>
      <c r="TXT467" s="5"/>
      <c r="TXU467" s="5"/>
      <c r="TXV467" s="5"/>
      <c r="TXW467" s="5"/>
      <c r="TXX467" s="5"/>
      <c r="TXY467" s="5"/>
      <c r="TXZ467" s="5"/>
      <c r="TYA467" s="5"/>
      <c r="TYB467" s="5"/>
      <c r="TYC467" s="5"/>
      <c r="TYD467" s="5"/>
      <c r="TYE467" s="5"/>
      <c r="TYF467" s="5"/>
      <c r="TYG467" s="5"/>
      <c r="TYH467" s="5"/>
      <c r="TYI467" s="5"/>
      <c r="TYJ467" s="5"/>
      <c r="TYK467" s="5"/>
      <c r="TYL467" s="5"/>
      <c r="TYM467" s="5"/>
      <c r="TYN467" s="5"/>
      <c r="TYO467" s="5"/>
      <c r="TYP467" s="5"/>
      <c r="TYQ467" s="5"/>
      <c r="TYR467" s="5"/>
      <c r="TYS467" s="5"/>
      <c r="TYT467" s="5"/>
      <c r="TYU467" s="5"/>
      <c r="TYV467" s="5"/>
      <c r="TYW467" s="5"/>
      <c r="TYX467" s="5"/>
      <c r="TYY467" s="5"/>
      <c r="TYZ467" s="5"/>
      <c r="TZA467" s="5"/>
      <c r="TZB467" s="5"/>
      <c r="TZC467" s="5"/>
      <c r="TZD467" s="5"/>
      <c r="TZE467" s="5"/>
      <c r="TZF467" s="5"/>
      <c r="TZG467" s="5"/>
      <c r="TZH467" s="5"/>
      <c r="TZI467" s="5"/>
      <c r="TZJ467" s="5"/>
      <c r="TZK467" s="5"/>
      <c r="TZL467" s="5"/>
      <c r="TZM467" s="5"/>
      <c r="TZN467" s="5"/>
      <c r="TZO467" s="5"/>
      <c r="TZP467" s="5"/>
      <c r="TZQ467" s="5"/>
      <c r="TZR467" s="5"/>
      <c r="TZS467" s="5"/>
      <c r="TZT467" s="5"/>
      <c r="TZU467" s="5"/>
      <c r="TZV467" s="5"/>
      <c r="TZW467" s="5"/>
      <c r="TZX467" s="5"/>
      <c r="TZY467" s="5"/>
      <c r="TZZ467" s="5"/>
      <c r="UAA467" s="5"/>
      <c r="UAB467" s="5"/>
      <c r="UAC467" s="5"/>
      <c r="UAD467" s="5"/>
      <c r="UAE467" s="5"/>
      <c r="UAF467" s="5"/>
      <c r="UAG467" s="5"/>
      <c r="UAH467" s="5"/>
      <c r="UAI467" s="5"/>
      <c r="UAJ467" s="5"/>
      <c r="UAK467" s="5"/>
      <c r="UAL467" s="5"/>
      <c r="UAM467" s="5"/>
      <c r="UAN467" s="5"/>
      <c r="UAO467" s="5"/>
      <c r="UAP467" s="5"/>
      <c r="UAQ467" s="5"/>
      <c r="UAR467" s="5"/>
      <c r="UAS467" s="5"/>
      <c r="UAT467" s="5"/>
      <c r="UAU467" s="5"/>
      <c r="UAV467" s="5"/>
      <c r="UAW467" s="5"/>
      <c r="UAX467" s="5"/>
      <c r="UAY467" s="5"/>
      <c r="UAZ467" s="5"/>
      <c r="UBA467" s="5"/>
      <c r="UBB467" s="5"/>
      <c r="UBC467" s="5"/>
      <c r="UBD467" s="5"/>
      <c r="UBE467" s="5"/>
      <c r="UBF467" s="5"/>
      <c r="UBG467" s="5"/>
      <c r="UBH467" s="5"/>
      <c r="UBI467" s="5"/>
      <c r="UBJ467" s="5"/>
      <c r="UBK467" s="5"/>
      <c r="UBL467" s="5"/>
      <c r="UBM467" s="5"/>
      <c r="UBN467" s="5"/>
      <c r="UBO467" s="5"/>
      <c r="UBP467" s="5"/>
      <c r="UBQ467" s="5"/>
      <c r="UBR467" s="5"/>
      <c r="UBS467" s="5"/>
      <c r="UBT467" s="5"/>
      <c r="UBU467" s="5"/>
      <c r="UBV467" s="5"/>
      <c r="UBW467" s="5"/>
      <c r="UBX467" s="5"/>
      <c r="UBY467" s="5"/>
      <c r="UBZ467" s="5"/>
      <c r="UCA467" s="5"/>
      <c r="UCB467" s="5"/>
      <c r="UCC467" s="5"/>
      <c r="UCD467" s="5"/>
      <c r="UCE467" s="5"/>
      <c r="UCF467" s="5"/>
      <c r="UCG467" s="5"/>
      <c r="UCH467" s="5"/>
      <c r="UCI467" s="5"/>
      <c r="UCJ467" s="5"/>
      <c r="UCK467" s="5"/>
      <c r="UCL467" s="5"/>
      <c r="UCM467" s="5"/>
      <c r="UCN467" s="5"/>
      <c r="UCO467" s="5"/>
      <c r="UCP467" s="5"/>
      <c r="UCQ467" s="5"/>
      <c r="UCR467" s="5"/>
      <c r="UCS467" s="5"/>
      <c r="UCT467" s="5"/>
      <c r="UCU467" s="5"/>
      <c r="UCV467" s="5"/>
      <c r="UCW467" s="5"/>
      <c r="UCX467" s="5"/>
      <c r="UCY467" s="5"/>
      <c r="UCZ467" s="5"/>
      <c r="UDA467" s="5"/>
      <c r="UDB467" s="5"/>
      <c r="UDC467" s="5"/>
      <c r="UDD467" s="5"/>
      <c r="UDE467" s="5"/>
      <c r="UDF467" s="5"/>
      <c r="UDG467" s="5"/>
      <c r="UDH467" s="5"/>
      <c r="UDI467" s="5"/>
      <c r="UDJ467" s="5"/>
      <c r="UDK467" s="5"/>
      <c r="UDL467" s="5"/>
      <c r="UDM467" s="5"/>
      <c r="UDN467" s="5"/>
      <c r="UDO467" s="5"/>
      <c r="UDP467" s="5"/>
      <c r="UDQ467" s="5"/>
      <c r="UDR467" s="5"/>
      <c r="UDS467" s="5"/>
      <c r="UDT467" s="5"/>
      <c r="UDU467" s="5"/>
      <c r="UDV467" s="5"/>
      <c r="UDW467" s="5"/>
      <c r="UDX467" s="5"/>
      <c r="UDY467" s="5"/>
      <c r="UDZ467" s="5"/>
      <c r="UEA467" s="5"/>
      <c r="UEB467" s="5"/>
      <c r="UEC467" s="5"/>
      <c r="UED467" s="5"/>
      <c r="UEE467" s="5"/>
      <c r="UEF467" s="5"/>
      <c r="UEG467" s="5"/>
      <c r="UEH467" s="5"/>
      <c r="UEI467" s="5"/>
      <c r="UEJ467" s="5"/>
      <c r="UEK467" s="5"/>
      <c r="UEL467" s="5"/>
      <c r="UEM467" s="5"/>
      <c r="UEN467" s="5"/>
      <c r="UEO467" s="5"/>
      <c r="UEP467" s="5"/>
      <c r="UEQ467" s="5"/>
      <c r="UER467" s="5"/>
      <c r="UES467" s="5"/>
      <c r="UET467" s="5"/>
      <c r="UEU467" s="5"/>
      <c r="UEV467" s="5"/>
      <c r="UEW467" s="5"/>
      <c r="UEX467" s="5"/>
      <c r="UEY467" s="5"/>
      <c r="UEZ467" s="5"/>
      <c r="UFA467" s="5"/>
      <c r="UFB467" s="5"/>
      <c r="UFC467" s="5"/>
      <c r="UFD467" s="5"/>
      <c r="UFE467" s="5"/>
      <c r="UFF467" s="5"/>
      <c r="UFG467" s="5"/>
      <c r="UFH467" s="5"/>
      <c r="UFI467" s="5"/>
      <c r="UFJ467" s="5"/>
      <c r="UFK467" s="5"/>
      <c r="UFL467" s="5"/>
      <c r="UFM467" s="5"/>
      <c r="UFN467" s="5"/>
      <c r="UFO467" s="5"/>
      <c r="UFP467" s="5"/>
      <c r="UFQ467" s="5"/>
      <c r="UFR467" s="5"/>
      <c r="UFS467" s="5"/>
      <c r="UFT467" s="5"/>
      <c r="UFU467" s="5"/>
      <c r="UFV467" s="5"/>
      <c r="UFW467" s="5"/>
      <c r="UFX467" s="5"/>
      <c r="UFY467" s="5"/>
      <c r="UFZ467" s="5"/>
      <c r="UGA467" s="5"/>
      <c r="UGB467" s="5"/>
      <c r="UGC467" s="5"/>
      <c r="UGD467" s="5"/>
      <c r="UGE467" s="5"/>
      <c r="UGF467" s="5"/>
      <c r="UGG467" s="5"/>
      <c r="UGH467" s="5"/>
      <c r="UGI467" s="5"/>
      <c r="UGJ467" s="5"/>
      <c r="UGK467" s="5"/>
      <c r="UGL467" s="5"/>
      <c r="UGM467" s="5"/>
      <c r="UGN467" s="5"/>
      <c r="UGO467" s="5"/>
      <c r="UGP467" s="5"/>
      <c r="UGQ467" s="5"/>
      <c r="UGR467" s="5"/>
      <c r="UGS467" s="5"/>
      <c r="UGT467" s="5"/>
      <c r="UGU467" s="5"/>
      <c r="UGV467" s="5"/>
      <c r="UGW467" s="5"/>
      <c r="UGX467" s="5"/>
      <c r="UGY467" s="5"/>
      <c r="UGZ467" s="5"/>
      <c r="UHA467" s="5"/>
      <c r="UHB467" s="5"/>
      <c r="UHC467" s="5"/>
      <c r="UHD467" s="5"/>
      <c r="UHE467" s="5"/>
      <c r="UHF467" s="5"/>
      <c r="UHG467" s="5"/>
      <c r="UHH467" s="5"/>
      <c r="UHI467" s="5"/>
      <c r="UHJ467" s="5"/>
      <c r="UHK467" s="5"/>
      <c r="UHL467" s="5"/>
      <c r="UHM467" s="5"/>
      <c r="UHN467" s="5"/>
      <c r="UHO467" s="5"/>
      <c r="UHP467" s="5"/>
      <c r="UHQ467" s="5"/>
      <c r="UHR467" s="5"/>
      <c r="UHS467" s="5"/>
      <c r="UHT467" s="5"/>
      <c r="UHU467" s="5"/>
      <c r="UHV467" s="5"/>
      <c r="UHW467" s="5"/>
      <c r="UHX467" s="5"/>
      <c r="UHY467" s="5"/>
      <c r="UHZ467" s="5"/>
      <c r="UIA467" s="5"/>
      <c r="UIB467" s="5"/>
      <c r="UIC467" s="5"/>
      <c r="UID467" s="5"/>
      <c r="UIE467" s="5"/>
      <c r="UIF467" s="5"/>
      <c r="UIG467" s="5"/>
      <c r="UIH467" s="5"/>
      <c r="UII467" s="5"/>
      <c r="UIJ467" s="5"/>
      <c r="UIK467" s="5"/>
      <c r="UIL467" s="5"/>
      <c r="UIM467" s="5"/>
      <c r="UIN467" s="5"/>
      <c r="UIO467" s="5"/>
      <c r="UIP467" s="5"/>
      <c r="UIQ467" s="5"/>
      <c r="UIR467" s="5"/>
      <c r="UIS467" s="5"/>
      <c r="UIT467" s="5"/>
      <c r="UIU467" s="5"/>
      <c r="UIV467" s="5"/>
      <c r="UIW467" s="5"/>
      <c r="UIX467" s="5"/>
      <c r="UIY467" s="5"/>
      <c r="UIZ467" s="5"/>
      <c r="UJA467" s="5"/>
      <c r="UJB467" s="5"/>
      <c r="UJC467" s="5"/>
      <c r="UJD467" s="5"/>
      <c r="UJE467" s="5"/>
      <c r="UJF467" s="5"/>
      <c r="UJG467" s="5"/>
      <c r="UJH467" s="5"/>
      <c r="UJI467" s="5"/>
      <c r="UJJ467" s="5"/>
      <c r="UJK467" s="5"/>
      <c r="UJL467" s="5"/>
      <c r="UJM467" s="5"/>
      <c r="UJN467" s="5"/>
      <c r="UJO467" s="5"/>
      <c r="UJP467" s="5"/>
      <c r="UJQ467" s="5"/>
      <c r="UJR467" s="5"/>
      <c r="UJS467" s="5"/>
      <c r="UJT467" s="5"/>
      <c r="UJU467" s="5"/>
      <c r="UJV467" s="5"/>
      <c r="UJW467" s="5"/>
      <c r="UJX467" s="5"/>
      <c r="UJY467" s="5"/>
      <c r="UJZ467" s="5"/>
      <c r="UKA467" s="5"/>
      <c r="UKB467" s="5"/>
      <c r="UKC467" s="5"/>
      <c r="UKD467" s="5"/>
      <c r="UKE467" s="5"/>
      <c r="UKF467" s="5"/>
      <c r="UKG467" s="5"/>
      <c r="UKH467" s="5"/>
      <c r="UKI467" s="5"/>
      <c r="UKJ467" s="5"/>
      <c r="UKK467" s="5"/>
      <c r="UKL467" s="5"/>
      <c r="UKM467" s="5"/>
      <c r="UKN467" s="5"/>
      <c r="UKO467" s="5"/>
      <c r="UKP467" s="5"/>
      <c r="UKQ467" s="5"/>
      <c r="UKR467" s="5"/>
      <c r="UKS467" s="5"/>
      <c r="UKT467" s="5"/>
      <c r="UKU467" s="5"/>
      <c r="UKV467" s="5"/>
      <c r="UKW467" s="5"/>
      <c r="UKX467" s="5"/>
      <c r="UKY467" s="5"/>
      <c r="UKZ467" s="5"/>
      <c r="ULA467" s="5"/>
      <c r="ULB467" s="5"/>
      <c r="ULC467" s="5"/>
      <c r="ULD467" s="5"/>
      <c r="ULE467" s="5"/>
      <c r="ULF467" s="5"/>
      <c r="ULG467" s="5"/>
      <c r="ULH467" s="5"/>
      <c r="ULI467" s="5"/>
      <c r="ULJ467" s="5"/>
      <c r="ULK467" s="5"/>
      <c r="ULL467" s="5"/>
      <c r="ULM467" s="5"/>
      <c r="ULN467" s="5"/>
      <c r="ULO467" s="5"/>
      <c r="ULP467" s="5"/>
      <c r="ULQ467" s="5"/>
      <c r="ULR467" s="5"/>
      <c r="ULS467" s="5"/>
      <c r="ULT467" s="5"/>
      <c r="ULU467" s="5"/>
      <c r="ULV467" s="5"/>
      <c r="ULW467" s="5"/>
      <c r="ULX467" s="5"/>
      <c r="ULY467" s="5"/>
      <c r="ULZ467" s="5"/>
      <c r="UMA467" s="5"/>
      <c r="UMB467" s="5"/>
      <c r="UMC467" s="5"/>
      <c r="UMD467" s="5"/>
      <c r="UME467" s="5"/>
      <c r="UMF467" s="5"/>
      <c r="UMG467" s="5"/>
      <c r="UMH467" s="5"/>
      <c r="UMI467" s="5"/>
      <c r="UMJ467" s="5"/>
      <c r="UMK467" s="5"/>
      <c r="UML467" s="5"/>
      <c r="UMM467" s="5"/>
      <c r="UMN467" s="5"/>
      <c r="UMO467" s="5"/>
      <c r="UMP467" s="5"/>
      <c r="UMQ467" s="5"/>
      <c r="UMR467" s="5"/>
      <c r="UMS467" s="5"/>
      <c r="UMT467" s="5"/>
      <c r="UMU467" s="5"/>
      <c r="UMV467" s="5"/>
      <c r="UMW467" s="5"/>
      <c r="UMX467" s="5"/>
      <c r="UMY467" s="5"/>
      <c r="UMZ467" s="5"/>
      <c r="UNA467" s="5"/>
      <c r="UNB467" s="5"/>
      <c r="UNC467" s="5"/>
      <c r="UND467" s="5"/>
      <c r="UNE467" s="5"/>
      <c r="UNF467" s="5"/>
      <c r="UNG467" s="5"/>
      <c r="UNH467" s="5"/>
      <c r="UNI467" s="5"/>
      <c r="UNJ467" s="5"/>
      <c r="UNK467" s="5"/>
      <c r="UNL467" s="5"/>
      <c r="UNM467" s="5"/>
      <c r="UNN467" s="5"/>
      <c r="UNO467" s="5"/>
      <c r="UNP467" s="5"/>
      <c r="UNQ467" s="5"/>
      <c r="UNR467" s="5"/>
      <c r="UNS467" s="5"/>
      <c r="UNT467" s="5"/>
      <c r="UNU467" s="5"/>
      <c r="UNV467" s="5"/>
      <c r="UNW467" s="5"/>
      <c r="UNX467" s="5"/>
      <c r="UNY467" s="5"/>
      <c r="UNZ467" s="5"/>
      <c r="UOA467" s="5"/>
      <c r="UOB467" s="5"/>
      <c r="UOC467" s="5"/>
      <c r="UOD467" s="5"/>
      <c r="UOE467" s="5"/>
      <c r="UOF467" s="5"/>
      <c r="UOG467" s="5"/>
      <c r="UOH467" s="5"/>
      <c r="UOI467" s="5"/>
      <c r="UOJ467" s="5"/>
      <c r="UOK467" s="5"/>
      <c r="UOL467" s="5"/>
      <c r="UOM467" s="5"/>
      <c r="UON467" s="5"/>
      <c r="UOO467" s="5"/>
      <c r="UOP467" s="5"/>
      <c r="UOQ467" s="5"/>
      <c r="UOR467" s="5"/>
      <c r="UOS467" s="5"/>
      <c r="UOT467" s="5"/>
      <c r="UOU467" s="5"/>
      <c r="UOV467" s="5"/>
      <c r="UOW467" s="5"/>
      <c r="UOX467" s="5"/>
      <c r="UOY467" s="5"/>
      <c r="UOZ467" s="5"/>
      <c r="UPA467" s="5"/>
      <c r="UPB467" s="5"/>
      <c r="UPC467" s="5"/>
      <c r="UPD467" s="5"/>
      <c r="UPE467" s="5"/>
      <c r="UPF467" s="5"/>
      <c r="UPG467" s="5"/>
      <c r="UPH467" s="5"/>
      <c r="UPI467" s="5"/>
      <c r="UPJ467" s="5"/>
      <c r="UPK467" s="5"/>
      <c r="UPL467" s="5"/>
      <c r="UPM467" s="5"/>
      <c r="UPN467" s="5"/>
      <c r="UPO467" s="5"/>
      <c r="UPP467" s="5"/>
      <c r="UPQ467" s="5"/>
      <c r="UPR467" s="5"/>
      <c r="UPS467" s="5"/>
      <c r="UPT467" s="5"/>
      <c r="UPU467" s="5"/>
      <c r="UPV467" s="5"/>
      <c r="UPW467" s="5"/>
      <c r="UPX467" s="5"/>
      <c r="UPY467" s="5"/>
      <c r="UPZ467" s="5"/>
      <c r="UQA467" s="5"/>
      <c r="UQB467" s="5"/>
      <c r="UQC467" s="5"/>
      <c r="UQD467" s="5"/>
      <c r="UQE467" s="5"/>
      <c r="UQF467" s="5"/>
      <c r="UQG467" s="5"/>
      <c r="UQH467" s="5"/>
      <c r="UQI467" s="5"/>
      <c r="UQJ467" s="5"/>
      <c r="UQK467" s="5"/>
      <c r="UQL467" s="5"/>
      <c r="UQM467" s="5"/>
      <c r="UQN467" s="5"/>
      <c r="UQO467" s="5"/>
      <c r="UQP467" s="5"/>
      <c r="UQQ467" s="5"/>
      <c r="UQR467" s="5"/>
      <c r="UQS467" s="5"/>
      <c r="UQT467" s="5"/>
      <c r="UQU467" s="5"/>
      <c r="UQV467" s="5"/>
      <c r="UQW467" s="5"/>
      <c r="UQX467" s="5"/>
      <c r="UQY467" s="5"/>
      <c r="UQZ467" s="5"/>
      <c r="URA467" s="5"/>
      <c r="URB467" s="5"/>
      <c r="URC467" s="5"/>
      <c r="URD467" s="5"/>
      <c r="URE467" s="5"/>
      <c r="URF467" s="5"/>
      <c r="URG467" s="5"/>
      <c r="URH467" s="5"/>
      <c r="URI467" s="5"/>
      <c r="URJ467" s="5"/>
      <c r="URK467" s="5"/>
      <c r="URL467" s="5"/>
      <c r="URM467" s="5"/>
      <c r="URN467" s="5"/>
      <c r="URO467" s="5"/>
      <c r="URP467" s="5"/>
      <c r="URQ467" s="5"/>
      <c r="URR467" s="5"/>
      <c r="URS467" s="5"/>
      <c r="URT467" s="5"/>
      <c r="URU467" s="5"/>
      <c r="URV467" s="5"/>
      <c r="URW467" s="5"/>
      <c r="URX467" s="5"/>
      <c r="URY467" s="5"/>
      <c r="URZ467" s="5"/>
      <c r="USA467" s="5"/>
      <c r="USB467" s="5"/>
      <c r="USC467" s="5"/>
      <c r="USD467" s="5"/>
      <c r="USE467" s="5"/>
      <c r="USF467" s="5"/>
      <c r="USG467" s="5"/>
      <c r="USH467" s="5"/>
      <c r="USI467" s="5"/>
      <c r="USJ467" s="5"/>
      <c r="USK467" s="5"/>
      <c r="USL467" s="5"/>
      <c r="USM467" s="5"/>
      <c r="USN467" s="5"/>
      <c r="USO467" s="5"/>
      <c r="USP467" s="5"/>
      <c r="USQ467" s="5"/>
      <c r="USR467" s="5"/>
      <c r="USS467" s="5"/>
      <c r="UST467" s="5"/>
      <c r="USU467" s="5"/>
      <c r="USV467" s="5"/>
      <c r="USW467" s="5"/>
      <c r="USX467" s="5"/>
      <c r="USY467" s="5"/>
      <c r="USZ467" s="5"/>
      <c r="UTA467" s="5"/>
      <c r="UTB467" s="5"/>
      <c r="UTC467" s="5"/>
      <c r="UTD467" s="5"/>
      <c r="UTE467" s="5"/>
      <c r="UTF467" s="5"/>
      <c r="UTG467" s="5"/>
      <c r="UTH467" s="5"/>
      <c r="UTI467" s="5"/>
      <c r="UTJ467" s="5"/>
      <c r="UTK467" s="5"/>
      <c r="UTL467" s="5"/>
      <c r="UTM467" s="5"/>
      <c r="UTN467" s="5"/>
      <c r="UTO467" s="5"/>
      <c r="UTP467" s="5"/>
      <c r="UTQ467" s="5"/>
      <c r="UTR467" s="5"/>
      <c r="UTS467" s="5"/>
      <c r="UTT467" s="5"/>
      <c r="UTU467" s="5"/>
      <c r="UTV467" s="5"/>
      <c r="UTW467" s="5"/>
      <c r="UTX467" s="5"/>
      <c r="UTY467" s="5"/>
      <c r="UTZ467" s="5"/>
      <c r="UUA467" s="5"/>
      <c r="UUB467" s="5"/>
      <c r="UUC467" s="5"/>
      <c r="UUD467" s="5"/>
      <c r="UUE467" s="5"/>
      <c r="UUF467" s="5"/>
      <c r="UUG467" s="5"/>
      <c r="UUH467" s="5"/>
      <c r="UUI467" s="5"/>
      <c r="UUJ467" s="5"/>
      <c r="UUK467" s="5"/>
      <c r="UUL467" s="5"/>
      <c r="UUM467" s="5"/>
      <c r="UUN467" s="5"/>
      <c r="UUO467" s="5"/>
      <c r="UUP467" s="5"/>
      <c r="UUQ467" s="5"/>
      <c r="UUR467" s="5"/>
      <c r="UUS467" s="5"/>
      <c r="UUT467" s="5"/>
      <c r="UUU467" s="5"/>
      <c r="UUV467" s="5"/>
      <c r="UUW467" s="5"/>
      <c r="UUX467" s="5"/>
      <c r="UUY467" s="5"/>
      <c r="UUZ467" s="5"/>
      <c r="UVA467" s="5"/>
      <c r="UVB467" s="5"/>
      <c r="UVC467" s="5"/>
      <c r="UVD467" s="5"/>
      <c r="UVE467" s="5"/>
      <c r="UVF467" s="5"/>
      <c r="UVG467" s="5"/>
      <c r="UVH467" s="5"/>
      <c r="UVI467" s="5"/>
      <c r="UVJ467" s="5"/>
      <c r="UVK467" s="5"/>
      <c r="UVL467" s="5"/>
      <c r="UVM467" s="5"/>
      <c r="UVN467" s="5"/>
      <c r="UVO467" s="5"/>
      <c r="UVP467" s="5"/>
      <c r="UVQ467" s="5"/>
      <c r="UVR467" s="5"/>
      <c r="UVS467" s="5"/>
      <c r="UVT467" s="5"/>
      <c r="UVU467" s="5"/>
      <c r="UVV467" s="5"/>
      <c r="UVW467" s="5"/>
      <c r="UVX467" s="5"/>
      <c r="UVY467" s="5"/>
      <c r="UVZ467" s="5"/>
      <c r="UWA467" s="5"/>
      <c r="UWB467" s="5"/>
      <c r="UWC467" s="5"/>
      <c r="UWD467" s="5"/>
      <c r="UWE467" s="5"/>
      <c r="UWF467" s="5"/>
      <c r="UWG467" s="5"/>
      <c r="UWH467" s="5"/>
      <c r="UWI467" s="5"/>
      <c r="UWJ467" s="5"/>
      <c r="UWK467" s="5"/>
      <c r="UWL467" s="5"/>
      <c r="UWM467" s="5"/>
      <c r="UWN467" s="5"/>
      <c r="UWO467" s="5"/>
      <c r="UWP467" s="5"/>
      <c r="UWQ467" s="5"/>
      <c r="UWR467" s="5"/>
      <c r="UWS467" s="5"/>
      <c r="UWT467" s="5"/>
      <c r="UWU467" s="5"/>
      <c r="UWV467" s="5"/>
      <c r="UWW467" s="5"/>
      <c r="UWX467" s="5"/>
      <c r="UWY467" s="5"/>
      <c r="UWZ467" s="5"/>
      <c r="UXA467" s="5"/>
      <c r="UXB467" s="5"/>
      <c r="UXC467" s="5"/>
      <c r="UXD467" s="5"/>
      <c r="UXE467" s="5"/>
      <c r="UXF467" s="5"/>
      <c r="UXG467" s="5"/>
      <c r="UXH467" s="5"/>
      <c r="UXI467" s="5"/>
      <c r="UXJ467" s="5"/>
      <c r="UXK467" s="5"/>
      <c r="UXL467" s="5"/>
      <c r="UXM467" s="5"/>
      <c r="UXN467" s="5"/>
      <c r="UXO467" s="5"/>
      <c r="UXP467" s="5"/>
      <c r="UXQ467" s="5"/>
      <c r="UXR467" s="5"/>
      <c r="UXS467" s="5"/>
      <c r="UXT467" s="5"/>
      <c r="UXU467" s="5"/>
      <c r="UXV467" s="5"/>
      <c r="UXW467" s="5"/>
      <c r="UXX467" s="5"/>
      <c r="UXY467" s="5"/>
      <c r="UXZ467" s="5"/>
      <c r="UYA467" s="5"/>
      <c r="UYB467" s="5"/>
      <c r="UYC467" s="5"/>
      <c r="UYD467" s="5"/>
      <c r="UYE467" s="5"/>
      <c r="UYF467" s="5"/>
      <c r="UYG467" s="5"/>
      <c r="UYH467" s="5"/>
      <c r="UYI467" s="5"/>
      <c r="UYJ467" s="5"/>
      <c r="UYK467" s="5"/>
      <c r="UYL467" s="5"/>
      <c r="UYM467" s="5"/>
      <c r="UYN467" s="5"/>
      <c r="UYO467" s="5"/>
      <c r="UYP467" s="5"/>
      <c r="UYQ467" s="5"/>
      <c r="UYR467" s="5"/>
      <c r="UYS467" s="5"/>
      <c r="UYT467" s="5"/>
      <c r="UYU467" s="5"/>
      <c r="UYV467" s="5"/>
      <c r="UYW467" s="5"/>
      <c r="UYX467" s="5"/>
      <c r="UYY467" s="5"/>
      <c r="UYZ467" s="5"/>
      <c r="UZA467" s="5"/>
      <c r="UZB467" s="5"/>
      <c r="UZC467" s="5"/>
      <c r="UZD467" s="5"/>
      <c r="UZE467" s="5"/>
      <c r="UZF467" s="5"/>
      <c r="UZG467" s="5"/>
      <c r="UZH467" s="5"/>
      <c r="UZI467" s="5"/>
      <c r="UZJ467" s="5"/>
      <c r="UZK467" s="5"/>
      <c r="UZL467" s="5"/>
      <c r="UZM467" s="5"/>
      <c r="UZN467" s="5"/>
      <c r="UZO467" s="5"/>
      <c r="UZP467" s="5"/>
      <c r="UZQ467" s="5"/>
      <c r="UZR467" s="5"/>
      <c r="UZS467" s="5"/>
      <c r="UZT467" s="5"/>
      <c r="UZU467" s="5"/>
      <c r="UZV467" s="5"/>
      <c r="UZW467" s="5"/>
      <c r="UZX467" s="5"/>
      <c r="UZY467" s="5"/>
      <c r="UZZ467" s="5"/>
      <c r="VAA467" s="5"/>
      <c r="VAB467" s="5"/>
      <c r="VAC467" s="5"/>
      <c r="VAD467" s="5"/>
      <c r="VAE467" s="5"/>
      <c r="VAF467" s="5"/>
      <c r="VAG467" s="5"/>
      <c r="VAH467" s="5"/>
      <c r="VAI467" s="5"/>
      <c r="VAJ467" s="5"/>
      <c r="VAK467" s="5"/>
      <c r="VAL467" s="5"/>
      <c r="VAM467" s="5"/>
      <c r="VAN467" s="5"/>
      <c r="VAO467" s="5"/>
      <c r="VAP467" s="5"/>
      <c r="VAQ467" s="5"/>
      <c r="VAR467" s="5"/>
      <c r="VAS467" s="5"/>
      <c r="VAT467" s="5"/>
      <c r="VAU467" s="5"/>
      <c r="VAV467" s="5"/>
      <c r="VAW467" s="5"/>
      <c r="VAX467" s="5"/>
      <c r="VAY467" s="5"/>
      <c r="VAZ467" s="5"/>
      <c r="VBA467" s="5"/>
      <c r="VBB467" s="5"/>
      <c r="VBC467" s="5"/>
      <c r="VBD467" s="5"/>
      <c r="VBE467" s="5"/>
      <c r="VBF467" s="5"/>
      <c r="VBG467" s="5"/>
      <c r="VBH467" s="5"/>
      <c r="VBI467" s="5"/>
      <c r="VBJ467" s="5"/>
      <c r="VBK467" s="5"/>
      <c r="VBL467" s="5"/>
      <c r="VBM467" s="5"/>
      <c r="VBN467" s="5"/>
      <c r="VBO467" s="5"/>
      <c r="VBP467" s="5"/>
      <c r="VBQ467" s="5"/>
      <c r="VBR467" s="5"/>
      <c r="VBS467" s="5"/>
      <c r="VBT467" s="5"/>
      <c r="VBU467" s="5"/>
      <c r="VBV467" s="5"/>
      <c r="VBW467" s="5"/>
      <c r="VBX467" s="5"/>
      <c r="VBY467" s="5"/>
      <c r="VBZ467" s="5"/>
      <c r="VCA467" s="5"/>
      <c r="VCB467" s="5"/>
      <c r="VCC467" s="5"/>
      <c r="VCD467" s="5"/>
      <c r="VCE467" s="5"/>
      <c r="VCF467" s="5"/>
      <c r="VCG467" s="5"/>
      <c r="VCH467" s="5"/>
      <c r="VCI467" s="5"/>
      <c r="VCJ467" s="5"/>
      <c r="VCK467" s="5"/>
      <c r="VCL467" s="5"/>
      <c r="VCM467" s="5"/>
      <c r="VCN467" s="5"/>
      <c r="VCO467" s="5"/>
      <c r="VCP467" s="5"/>
      <c r="VCQ467" s="5"/>
      <c r="VCR467" s="5"/>
      <c r="VCS467" s="5"/>
      <c r="VCT467" s="5"/>
      <c r="VCU467" s="5"/>
      <c r="VCV467" s="5"/>
      <c r="VCW467" s="5"/>
      <c r="VCX467" s="5"/>
      <c r="VCY467" s="5"/>
      <c r="VCZ467" s="5"/>
      <c r="VDA467" s="5"/>
      <c r="VDB467" s="5"/>
      <c r="VDC467" s="5"/>
      <c r="VDD467" s="5"/>
      <c r="VDE467" s="5"/>
      <c r="VDF467" s="5"/>
      <c r="VDG467" s="5"/>
      <c r="VDH467" s="5"/>
      <c r="VDI467" s="5"/>
      <c r="VDJ467" s="5"/>
      <c r="VDK467" s="5"/>
      <c r="VDL467" s="5"/>
      <c r="VDM467" s="5"/>
      <c r="VDN467" s="5"/>
      <c r="VDO467" s="5"/>
      <c r="VDP467" s="5"/>
      <c r="VDQ467" s="5"/>
      <c r="VDR467" s="5"/>
      <c r="VDS467" s="5"/>
      <c r="VDT467" s="5"/>
      <c r="VDU467" s="5"/>
      <c r="VDV467" s="5"/>
      <c r="VDW467" s="5"/>
      <c r="VDX467" s="5"/>
      <c r="VDY467" s="5"/>
      <c r="VDZ467" s="5"/>
      <c r="VEA467" s="5"/>
      <c r="VEB467" s="5"/>
      <c r="VEC467" s="5"/>
      <c r="VED467" s="5"/>
      <c r="VEE467" s="5"/>
      <c r="VEF467" s="5"/>
      <c r="VEG467" s="5"/>
      <c r="VEH467" s="5"/>
      <c r="VEI467" s="5"/>
      <c r="VEJ467" s="5"/>
      <c r="VEK467" s="5"/>
      <c r="VEL467" s="5"/>
      <c r="VEM467" s="5"/>
      <c r="VEN467" s="5"/>
      <c r="VEO467" s="5"/>
      <c r="VEP467" s="5"/>
      <c r="VEQ467" s="5"/>
      <c r="VER467" s="5"/>
      <c r="VES467" s="5"/>
      <c r="VET467" s="5"/>
      <c r="VEU467" s="5"/>
      <c r="VEV467" s="5"/>
      <c r="VEW467" s="5"/>
      <c r="VEX467" s="5"/>
      <c r="VEY467" s="5"/>
      <c r="VEZ467" s="5"/>
      <c r="VFA467" s="5"/>
      <c r="VFB467" s="5"/>
      <c r="VFC467" s="5"/>
      <c r="VFD467" s="5"/>
      <c r="VFE467" s="5"/>
      <c r="VFF467" s="5"/>
      <c r="VFG467" s="5"/>
      <c r="VFH467" s="5"/>
      <c r="VFI467" s="5"/>
      <c r="VFJ467" s="5"/>
      <c r="VFK467" s="5"/>
      <c r="VFL467" s="5"/>
      <c r="VFM467" s="5"/>
      <c r="VFN467" s="5"/>
      <c r="VFO467" s="5"/>
      <c r="VFP467" s="5"/>
      <c r="VFQ467" s="5"/>
      <c r="VFR467" s="5"/>
      <c r="VFS467" s="5"/>
      <c r="VFT467" s="5"/>
      <c r="VFU467" s="5"/>
      <c r="VFV467" s="5"/>
      <c r="VFW467" s="5"/>
      <c r="VFX467" s="5"/>
      <c r="VFY467" s="5"/>
      <c r="VFZ467" s="5"/>
      <c r="VGA467" s="5"/>
      <c r="VGB467" s="5"/>
      <c r="VGC467" s="5"/>
      <c r="VGD467" s="5"/>
      <c r="VGE467" s="5"/>
      <c r="VGF467" s="5"/>
      <c r="VGG467" s="5"/>
      <c r="VGH467" s="5"/>
      <c r="VGI467" s="5"/>
      <c r="VGJ467" s="5"/>
      <c r="VGK467" s="5"/>
      <c r="VGL467" s="5"/>
      <c r="VGM467" s="5"/>
      <c r="VGN467" s="5"/>
      <c r="VGO467" s="5"/>
      <c r="VGP467" s="5"/>
      <c r="VGQ467" s="5"/>
      <c r="VGR467" s="5"/>
      <c r="VGS467" s="5"/>
      <c r="VGT467" s="5"/>
      <c r="VGU467" s="5"/>
      <c r="VGV467" s="5"/>
      <c r="VGW467" s="5"/>
      <c r="VGX467" s="5"/>
      <c r="VGY467" s="5"/>
      <c r="VGZ467" s="5"/>
      <c r="VHA467" s="5"/>
      <c r="VHB467" s="5"/>
      <c r="VHC467" s="5"/>
      <c r="VHD467" s="5"/>
      <c r="VHE467" s="5"/>
      <c r="VHF467" s="5"/>
      <c r="VHG467" s="5"/>
      <c r="VHH467" s="5"/>
      <c r="VHI467" s="5"/>
      <c r="VHJ467" s="5"/>
      <c r="VHK467" s="5"/>
      <c r="VHL467" s="5"/>
      <c r="VHM467" s="5"/>
      <c r="VHN467" s="5"/>
      <c r="VHO467" s="5"/>
      <c r="VHP467" s="5"/>
      <c r="VHQ467" s="5"/>
      <c r="VHR467" s="5"/>
      <c r="VHS467" s="5"/>
      <c r="VHT467" s="5"/>
      <c r="VHU467" s="5"/>
      <c r="VHV467" s="5"/>
      <c r="VHW467" s="5"/>
      <c r="VHX467" s="5"/>
      <c r="VHY467" s="5"/>
      <c r="VHZ467" s="5"/>
      <c r="VIA467" s="5"/>
      <c r="VIB467" s="5"/>
      <c r="VIC467" s="5"/>
      <c r="VID467" s="5"/>
      <c r="VIE467" s="5"/>
      <c r="VIF467" s="5"/>
      <c r="VIG467" s="5"/>
      <c r="VIH467" s="5"/>
      <c r="VII467" s="5"/>
      <c r="VIJ467" s="5"/>
      <c r="VIK467" s="5"/>
      <c r="VIL467" s="5"/>
      <c r="VIM467" s="5"/>
      <c r="VIN467" s="5"/>
      <c r="VIO467" s="5"/>
      <c r="VIP467" s="5"/>
      <c r="VIQ467" s="5"/>
      <c r="VIR467" s="5"/>
      <c r="VIS467" s="5"/>
      <c r="VIT467" s="5"/>
      <c r="VIU467" s="5"/>
      <c r="VIV467" s="5"/>
      <c r="VIW467" s="5"/>
      <c r="VIX467" s="5"/>
      <c r="VIY467" s="5"/>
      <c r="VIZ467" s="5"/>
      <c r="VJA467" s="5"/>
      <c r="VJB467" s="5"/>
      <c r="VJC467" s="5"/>
      <c r="VJD467" s="5"/>
      <c r="VJE467" s="5"/>
      <c r="VJF467" s="5"/>
      <c r="VJG467" s="5"/>
      <c r="VJH467" s="5"/>
      <c r="VJI467" s="5"/>
      <c r="VJJ467" s="5"/>
      <c r="VJK467" s="5"/>
      <c r="VJL467" s="5"/>
      <c r="VJM467" s="5"/>
      <c r="VJN467" s="5"/>
      <c r="VJO467" s="5"/>
      <c r="VJP467" s="5"/>
      <c r="VJQ467" s="5"/>
      <c r="VJR467" s="5"/>
      <c r="VJS467" s="5"/>
      <c r="VJT467" s="5"/>
      <c r="VJU467" s="5"/>
      <c r="VJV467" s="5"/>
      <c r="VJW467" s="5"/>
      <c r="VJX467" s="5"/>
      <c r="VJY467" s="5"/>
      <c r="VJZ467" s="5"/>
      <c r="VKA467" s="5"/>
      <c r="VKB467" s="5"/>
      <c r="VKC467" s="5"/>
      <c r="VKD467" s="5"/>
      <c r="VKE467" s="5"/>
      <c r="VKF467" s="5"/>
      <c r="VKG467" s="5"/>
      <c r="VKH467" s="5"/>
      <c r="VKI467" s="5"/>
      <c r="VKJ467" s="5"/>
      <c r="VKK467" s="5"/>
      <c r="VKL467" s="5"/>
      <c r="VKM467" s="5"/>
      <c r="VKN467" s="5"/>
      <c r="VKO467" s="5"/>
      <c r="VKP467" s="5"/>
      <c r="VKQ467" s="5"/>
      <c r="VKR467" s="5"/>
      <c r="VKS467" s="5"/>
      <c r="VKT467" s="5"/>
      <c r="VKU467" s="5"/>
      <c r="VKV467" s="5"/>
      <c r="VKW467" s="5"/>
      <c r="VKX467" s="5"/>
      <c r="VKY467" s="5"/>
      <c r="VKZ467" s="5"/>
      <c r="VLA467" s="5"/>
      <c r="VLB467" s="5"/>
      <c r="VLC467" s="5"/>
      <c r="VLD467" s="5"/>
      <c r="VLE467" s="5"/>
      <c r="VLF467" s="5"/>
      <c r="VLG467" s="5"/>
      <c r="VLH467" s="5"/>
      <c r="VLI467" s="5"/>
      <c r="VLJ467" s="5"/>
      <c r="VLK467" s="5"/>
      <c r="VLL467" s="5"/>
      <c r="VLM467" s="5"/>
      <c r="VLN467" s="5"/>
      <c r="VLO467" s="5"/>
      <c r="VLP467" s="5"/>
      <c r="VLQ467" s="5"/>
      <c r="VLR467" s="5"/>
      <c r="VLS467" s="5"/>
      <c r="VLT467" s="5"/>
      <c r="VLU467" s="5"/>
      <c r="VLV467" s="5"/>
      <c r="VLW467" s="5"/>
      <c r="VLX467" s="5"/>
      <c r="VLY467" s="5"/>
      <c r="VLZ467" s="5"/>
      <c r="VMA467" s="5"/>
      <c r="VMB467" s="5"/>
      <c r="VMC467" s="5"/>
      <c r="VMD467" s="5"/>
      <c r="VME467" s="5"/>
      <c r="VMF467" s="5"/>
      <c r="VMG467" s="5"/>
      <c r="VMH467" s="5"/>
      <c r="VMI467" s="5"/>
      <c r="VMJ467" s="5"/>
      <c r="VMK467" s="5"/>
      <c r="VML467" s="5"/>
      <c r="VMM467" s="5"/>
      <c r="VMN467" s="5"/>
      <c r="VMO467" s="5"/>
      <c r="VMP467" s="5"/>
      <c r="VMQ467" s="5"/>
      <c r="VMR467" s="5"/>
      <c r="VMS467" s="5"/>
      <c r="VMT467" s="5"/>
      <c r="VMU467" s="5"/>
      <c r="VMV467" s="5"/>
      <c r="VMW467" s="5"/>
      <c r="VMX467" s="5"/>
      <c r="VMY467" s="5"/>
      <c r="VMZ467" s="5"/>
      <c r="VNA467" s="5"/>
      <c r="VNB467" s="5"/>
      <c r="VNC467" s="5"/>
      <c r="VND467" s="5"/>
      <c r="VNE467" s="5"/>
      <c r="VNF467" s="5"/>
      <c r="VNG467" s="5"/>
      <c r="VNH467" s="5"/>
      <c r="VNI467" s="5"/>
      <c r="VNJ467" s="5"/>
      <c r="VNK467" s="5"/>
      <c r="VNL467" s="5"/>
      <c r="VNM467" s="5"/>
      <c r="VNN467" s="5"/>
      <c r="VNO467" s="5"/>
      <c r="VNP467" s="5"/>
      <c r="VNQ467" s="5"/>
      <c r="VNR467" s="5"/>
      <c r="VNS467" s="5"/>
      <c r="VNT467" s="5"/>
      <c r="VNU467" s="5"/>
      <c r="VNV467" s="5"/>
      <c r="VNW467" s="5"/>
      <c r="VNX467" s="5"/>
      <c r="VNY467" s="5"/>
      <c r="VNZ467" s="5"/>
      <c r="VOA467" s="5"/>
      <c r="VOB467" s="5"/>
      <c r="VOC467" s="5"/>
      <c r="VOD467" s="5"/>
      <c r="VOE467" s="5"/>
      <c r="VOF467" s="5"/>
      <c r="VOG467" s="5"/>
      <c r="VOH467" s="5"/>
      <c r="VOI467" s="5"/>
      <c r="VOJ467" s="5"/>
      <c r="VOK467" s="5"/>
      <c r="VOL467" s="5"/>
      <c r="VOM467" s="5"/>
      <c r="VON467" s="5"/>
      <c r="VOO467" s="5"/>
      <c r="VOP467" s="5"/>
      <c r="VOQ467" s="5"/>
      <c r="VOR467" s="5"/>
      <c r="VOS467" s="5"/>
      <c r="VOT467" s="5"/>
      <c r="VOU467" s="5"/>
      <c r="VOV467" s="5"/>
      <c r="VOW467" s="5"/>
      <c r="VOX467" s="5"/>
      <c r="VOY467" s="5"/>
      <c r="VOZ467" s="5"/>
      <c r="VPA467" s="5"/>
      <c r="VPB467" s="5"/>
      <c r="VPC467" s="5"/>
      <c r="VPD467" s="5"/>
      <c r="VPE467" s="5"/>
      <c r="VPF467" s="5"/>
      <c r="VPG467" s="5"/>
      <c r="VPH467" s="5"/>
      <c r="VPI467" s="5"/>
      <c r="VPJ467" s="5"/>
      <c r="VPK467" s="5"/>
      <c r="VPL467" s="5"/>
      <c r="VPM467" s="5"/>
      <c r="VPN467" s="5"/>
      <c r="VPO467" s="5"/>
      <c r="VPP467" s="5"/>
      <c r="VPQ467" s="5"/>
      <c r="VPR467" s="5"/>
      <c r="VPS467" s="5"/>
      <c r="VPT467" s="5"/>
      <c r="VPU467" s="5"/>
      <c r="VPV467" s="5"/>
      <c r="VPW467" s="5"/>
      <c r="VPX467" s="5"/>
      <c r="VPY467" s="5"/>
      <c r="VPZ467" s="5"/>
      <c r="VQA467" s="5"/>
      <c r="VQB467" s="5"/>
      <c r="VQC467" s="5"/>
      <c r="VQD467" s="5"/>
      <c r="VQE467" s="5"/>
      <c r="VQF467" s="5"/>
      <c r="VQG467" s="5"/>
      <c r="VQH467" s="5"/>
      <c r="VQI467" s="5"/>
      <c r="VQJ467" s="5"/>
      <c r="VQK467" s="5"/>
      <c r="VQL467" s="5"/>
      <c r="VQM467" s="5"/>
      <c r="VQN467" s="5"/>
      <c r="VQO467" s="5"/>
      <c r="VQP467" s="5"/>
      <c r="VQQ467" s="5"/>
      <c r="VQR467" s="5"/>
      <c r="VQS467" s="5"/>
      <c r="VQT467" s="5"/>
      <c r="VQU467" s="5"/>
      <c r="VQV467" s="5"/>
      <c r="VQW467" s="5"/>
      <c r="VQX467" s="5"/>
      <c r="VQY467" s="5"/>
      <c r="VQZ467" s="5"/>
      <c r="VRA467" s="5"/>
      <c r="VRB467" s="5"/>
      <c r="VRC467" s="5"/>
      <c r="VRD467" s="5"/>
      <c r="VRE467" s="5"/>
      <c r="VRF467" s="5"/>
      <c r="VRG467" s="5"/>
      <c r="VRH467" s="5"/>
      <c r="VRI467" s="5"/>
      <c r="VRJ467" s="5"/>
      <c r="VRK467" s="5"/>
      <c r="VRL467" s="5"/>
      <c r="VRM467" s="5"/>
      <c r="VRN467" s="5"/>
      <c r="VRO467" s="5"/>
      <c r="VRP467" s="5"/>
      <c r="VRQ467" s="5"/>
      <c r="VRR467" s="5"/>
      <c r="VRS467" s="5"/>
      <c r="VRT467" s="5"/>
      <c r="VRU467" s="5"/>
      <c r="VRV467" s="5"/>
      <c r="VRW467" s="5"/>
      <c r="VRX467" s="5"/>
      <c r="VRY467" s="5"/>
      <c r="VRZ467" s="5"/>
      <c r="VSA467" s="5"/>
      <c r="VSB467" s="5"/>
      <c r="VSC467" s="5"/>
      <c r="VSD467" s="5"/>
      <c r="VSE467" s="5"/>
      <c r="VSF467" s="5"/>
      <c r="VSG467" s="5"/>
      <c r="VSH467" s="5"/>
      <c r="VSI467" s="5"/>
      <c r="VSJ467" s="5"/>
      <c r="VSK467" s="5"/>
      <c r="VSL467" s="5"/>
      <c r="VSM467" s="5"/>
      <c r="VSN467" s="5"/>
      <c r="VSO467" s="5"/>
      <c r="VSP467" s="5"/>
      <c r="VSQ467" s="5"/>
      <c r="VSR467" s="5"/>
      <c r="VSS467" s="5"/>
      <c r="VST467" s="5"/>
      <c r="VSU467" s="5"/>
      <c r="VSV467" s="5"/>
      <c r="VSW467" s="5"/>
      <c r="VSX467" s="5"/>
      <c r="VSY467" s="5"/>
      <c r="VSZ467" s="5"/>
      <c r="VTA467" s="5"/>
      <c r="VTB467" s="5"/>
      <c r="VTC467" s="5"/>
      <c r="VTD467" s="5"/>
      <c r="VTE467" s="5"/>
      <c r="VTF467" s="5"/>
      <c r="VTG467" s="5"/>
      <c r="VTH467" s="5"/>
      <c r="VTI467" s="5"/>
      <c r="VTJ467" s="5"/>
      <c r="VTK467" s="5"/>
      <c r="VTL467" s="5"/>
      <c r="VTM467" s="5"/>
      <c r="VTN467" s="5"/>
      <c r="VTO467" s="5"/>
      <c r="VTP467" s="5"/>
      <c r="VTQ467" s="5"/>
      <c r="VTR467" s="5"/>
      <c r="VTS467" s="5"/>
      <c r="VTT467" s="5"/>
      <c r="VTU467" s="5"/>
      <c r="VTV467" s="5"/>
      <c r="VTW467" s="5"/>
      <c r="VTX467" s="5"/>
      <c r="VTY467" s="5"/>
      <c r="VTZ467" s="5"/>
      <c r="VUA467" s="5"/>
      <c r="VUB467" s="5"/>
      <c r="VUC467" s="5"/>
      <c r="VUD467" s="5"/>
      <c r="VUE467" s="5"/>
      <c r="VUF467" s="5"/>
      <c r="VUG467" s="5"/>
      <c r="VUH467" s="5"/>
      <c r="VUI467" s="5"/>
      <c r="VUJ467" s="5"/>
      <c r="VUK467" s="5"/>
      <c r="VUL467" s="5"/>
      <c r="VUM467" s="5"/>
      <c r="VUN467" s="5"/>
      <c r="VUO467" s="5"/>
      <c r="VUP467" s="5"/>
      <c r="VUQ467" s="5"/>
      <c r="VUR467" s="5"/>
      <c r="VUS467" s="5"/>
      <c r="VUT467" s="5"/>
      <c r="VUU467" s="5"/>
      <c r="VUV467" s="5"/>
      <c r="VUW467" s="5"/>
      <c r="VUX467" s="5"/>
      <c r="VUY467" s="5"/>
      <c r="VUZ467" s="5"/>
      <c r="VVA467" s="5"/>
      <c r="VVB467" s="5"/>
      <c r="VVC467" s="5"/>
      <c r="VVD467" s="5"/>
      <c r="VVE467" s="5"/>
      <c r="VVF467" s="5"/>
      <c r="VVG467" s="5"/>
      <c r="VVH467" s="5"/>
      <c r="VVI467" s="5"/>
      <c r="VVJ467" s="5"/>
      <c r="VVK467" s="5"/>
      <c r="VVL467" s="5"/>
      <c r="VVM467" s="5"/>
      <c r="VVN467" s="5"/>
      <c r="VVO467" s="5"/>
      <c r="VVP467" s="5"/>
      <c r="VVQ467" s="5"/>
      <c r="VVR467" s="5"/>
      <c r="VVS467" s="5"/>
      <c r="VVT467" s="5"/>
      <c r="VVU467" s="5"/>
      <c r="VVV467" s="5"/>
      <c r="VVW467" s="5"/>
      <c r="VVX467" s="5"/>
      <c r="VVY467" s="5"/>
      <c r="VVZ467" s="5"/>
      <c r="VWA467" s="5"/>
      <c r="VWB467" s="5"/>
      <c r="VWC467" s="5"/>
      <c r="VWD467" s="5"/>
      <c r="VWE467" s="5"/>
      <c r="VWF467" s="5"/>
      <c r="VWG467" s="5"/>
      <c r="VWH467" s="5"/>
      <c r="VWI467" s="5"/>
      <c r="VWJ467" s="5"/>
      <c r="VWK467" s="5"/>
      <c r="VWL467" s="5"/>
      <c r="VWM467" s="5"/>
      <c r="VWN467" s="5"/>
      <c r="VWO467" s="5"/>
      <c r="VWP467" s="5"/>
      <c r="VWQ467" s="5"/>
      <c r="VWR467" s="5"/>
      <c r="VWS467" s="5"/>
      <c r="VWT467" s="5"/>
      <c r="VWU467" s="5"/>
      <c r="VWV467" s="5"/>
      <c r="VWW467" s="5"/>
      <c r="VWX467" s="5"/>
      <c r="VWY467" s="5"/>
      <c r="VWZ467" s="5"/>
      <c r="VXA467" s="5"/>
      <c r="VXB467" s="5"/>
      <c r="VXC467" s="5"/>
      <c r="VXD467" s="5"/>
      <c r="VXE467" s="5"/>
      <c r="VXF467" s="5"/>
      <c r="VXG467" s="5"/>
      <c r="VXH467" s="5"/>
      <c r="VXI467" s="5"/>
      <c r="VXJ467" s="5"/>
      <c r="VXK467" s="5"/>
      <c r="VXL467" s="5"/>
      <c r="VXM467" s="5"/>
      <c r="VXN467" s="5"/>
      <c r="VXO467" s="5"/>
      <c r="VXP467" s="5"/>
      <c r="VXQ467" s="5"/>
      <c r="VXR467" s="5"/>
      <c r="VXS467" s="5"/>
      <c r="VXT467" s="5"/>
      <c r="VXU467" s="5"/>
      <c r="VXV467" s="5"/>
      <c r="VXW467" s="5"/>
      <c r="VXX467" s="5"/>
      <c r="VXY467" s="5"/>
      <c r="VXZ467" s="5"/>
      <c r="VYA467" s="5"/>
      <c r="VYB467" s="5"/>
      <c r="VYC467" s="5"/>
      <c r="VYD467" s="5"/>
      <c r="VYE467" s="5"/>
      <c r="VYF467" s="5"/>
      <c r="VYG467" s="5"/>
      <c r="VYH467" s="5"/>
      <c r="VYI467" s="5"/>
      <c r="VYJ467" s="5"/>
      <c r="VYK467" s="5"/>
      <c r="VYL467" s="5"/>
      <c r="VYM467" s="5"/>
      <c r="VYN467" s="5"/>
      <c r="VYO467" s="5"/>
      <c r="VYP467" s="5"/>
      <c r="VYQ467" s="5"/>
      <c r="VYR467" s="5"/>
      <c r="VYS467" s="5"/>
      <c r="VYT467" s="5"/>
      <c r="VYU467" s="5"/>
      <c r="VYV467" s="5"/>
      <c r="VYW467" s="5"/>
      <c r="VYX467" s="5"/>
      <c r="VYY467" s="5"/>
      <c r="VYZ467" s="5"/>
      <c r="VZA467" s="5"/>
      <c r="VZB467" s="5"/>
      <c r="VZC467" s="5"/>
      <c r="VZD467" s="5"/>
      <c r="VZE467" s="5"/>
      <c r="VZF467" s="5"/>
      <c r="VZG467" s="5"/>
      <c r="VZH467" s="5"/>
      <c r="VZI467" s="5"/>
      <c r="VZJ467" s="5"/>
      <c r="VZK467" s="5"/>
      <c r="VZL467" s="5"/>
      <c r="VZM467" s="5"/>
      <c r="VZN467" s="5"/>
      <c r="VZO467" s="5"/>
      <c r="VZP467" s="5"/>
      <c r="VZQ467" s="5"/>
      <c r="VZR467" s="5"/>
      <c r="VZS467" s="5"/>
      <c r="VZT467" s="5"/>
      <c r="VZU467" s="5"/>
      <c r="VZV467" s="5"/>
      <c r="VZW467" s="5"/>
      <c r="VZX467" s="5"/>
      <c r="VZY467" s="5"/>
      <c r="VZZ467" s="5"/>
      <c r="WAA467" s="5"/>
      <c r="WAB467" s="5"/>
      <c r="WAC467" s="5"/>
      <c r="WAD467" s="5"/>
      <c r="WAE467" s="5"/>
      <c r="WAF467" s="5"/>
      <c r="WAG467" s="5"/>
      <c r="WAH467" s="5"/>
      <c r="WAI467" s="5"/>
      <c r="WAJ467" s="5"/>
      <c r="WAK467" s="5"/>
      <c r="WAL467" s="5"/>
      <c r="WAM467" s="5"/>
      <c r="WAN467" s="5"/>
      <c r="WAO467" s="5"/>
      <c r="WAP467" s="5"/>
      <c r="WAQ467" s="5"/>
      <c r="WAR467" s="5"/>
      <c r="WAS467" s="5"/>
      <c r="WAT467" s="5"/>
      <c r="WAU467" s="5"/>
      <c r="WAV467" s="5"/>
      <c r="WAW467" s="5"/>
      <c r="WAX467" s="5"/>
      <c r="WAY467" s="5"/>
      <c r="WAZ467" s="5"/>
      <c r="WBA467" s="5"/>
      <c r="WBB467" s="5"/>
      <c r="WBC467" s="5"/>
      <c r="WBD467" s="5"/>
      <c r="WBE467" s="5"/>
      <c r="WBF467" s="5"/>
      <c r="WBG467" s="5"/>
      <c r="WBH467" s="5"/>
      <c r="WBI467" s="5"/>
      <c r="WBJ467" s="5"/>
      <c r="WBK467" s="5"/>
      <c r="WBL467" s="5"/>
      <c r="WBM467" s="5"/>
      <c r="WBN467" s="5"/>
      <c r="WBO467" s="5"/>
      <c r="WBP467" s="5"/>
      <c r="WBQ467" s="5"/>
      <c r="WBR467" s="5"/>
      <c r="WBS467" s="5"/>
      <c r="WBT467" s="5"/>
      <c r="WBU467" s="5"/>
      <c r="WBV467" s="5"/>
      <c r="WBW467" s="5"/>
      <c r="WBX467" s="5"/>
      <c r="WBY467" s="5"/>
      <c r="WBZ467" s="5"/>
      <c r="WCA467" s="5"/>
      <c r="WCB467" s="5"/>
      <c r="WCC467" s="5"/>
      <c r="WCD467" s="5"/>
      <c r="WCE467" s="5"/>
      <c r="WCF467" s="5"/>
      <c r="WCG467" s="5"/>
      <c r="WCH467" s="5"/>
      <c r="WCI467" s="5"/>
      <c r="WCJ467" s="5"/>
      <c r="WCK467" s="5"/>
      <c r="WCL467" s="5"/>
      <c r="WCM467" s="5"/>
      <c r="WCN467" s="5"/>
      <c r="WCO467" s="5"/>
      <c r="WCP467" s="5"/>
      <c r="WCQ467" s="5"/>
      <c r="WCR467" s="5"/>
      <c r="WCS467" s="5"/>
      <c r="WCT467" s="5"/>
      <c r="WCU467" s="5"/>
      <c r="WCV467" s="5"/>
      <c r="WCW467" s="5"/>
      <c r="WCX467" s="5"/>
      <c r="WCY467" s="5"/>
      <c r="WCZ467" s="5"/>
      <c r="WDA467" s="5"/>
      <c r="WDB467" s="5"/>
      <c r="WDC467" s="5"/>
      <c r="WDD467" s="5"/>
      <c r="WDE467" s="5"/>
      <c r="WDF467" s="5"/>
      <c r="WDG467" s="5"/>
      <c r="WDH467" s="5"/>
      <c r="WDI467" s="5"/>
      <c r="WDJ467" s="5"/>
      <c r="WDK467" s="5"/>
      <c r="WDL467" s="5"/>
      <c r="WDM467" s="5"/>
      <c r="WDN467" s="5"/>
      <c r="WDO467" s="5"/>
      <c r="WDP467" s="5"/>
      <c r="WDQ467" s="5"/>
      <c r="WDR467" s="5"/>
      <c r="WDS467" s="5"/>
      <c r="WDT467" s="5"/>
      <c r="WDU467" s="5"/>
      <c r="WDV467" s="5"/>
      <c r="WDW467" s="5"/>
      <c r="WDX467" s="5"/>
      <c r="WDY467" s="5"/>
      <c r="WDZ467" s="5"/>
      <c r="WEA467" s="5"/>
      <c r="WEB467" s="5"/>
      <c r="WEC467" s="5"/>
      <c r="WED467" s="5"/>
      <c r="WEE467" s="5"/>
      <c r="WEF467" s="5"/>
      <c r="WEG467" s="5"/>
      <c r="WEH467" s="5"/>
      <c r="WEI467" s="5"/>
      <c r="WEJ467" s="5"/>
      <c r="WEK467" s="5"/>
      <c r="WEL467" s="5"/>
      <c r="WEM467" s="5"/>
      <c r="WEN467" s="5"/>
      <c r="WEO467" s="5"/>
      <c r="WEP467" s="5"/>
      <c r="WEQ467" s="5"/>
      <c r="WER467" s="5"/>
      <c r="WES467" s="5"/>
      <c r="WET467" s="5"/>
      <c r="WEU467" s="5"/>
      <c r="WEV467" s="5"/>
      <c r="WEW467" s="5"/>
      <c r="WEX467" s="5"/>
      <c r="WEY467" s="5"/>
      <c r="WEZ467" s="5"/>
      <c r="WFA467" s="5"/>
      <c r="WFB467" s="5"/>
      <c r="WFC467" s="5"/>
      <c r="WFD467" s="5"/>
      <c r="WFE467" s="5"/>
      <c r="WFF467" s="5"/>
      <c r="WFG467" s="5"/>
      <c r="WFH467" s="5"/>
      <c r="WFI467" s="5"/>
      <c r="WFJ467" s="5"/>
      <c r="WFK467" s="5"/>
      <c r="WFL467" s="5"/>
      <c r="WFM467" s="5"/>
      <c r="WFN467" s="5"/>
      <c r="WFO467" s="5"/>
      <c r="WFP467" s="5"/>
      <c r="WFQ467" s="5"/>
      <c r="WFR467" s="5"/>
      <c r="WFS467" s="5"/>
      <c r="WFT467" s="5"/>
      <c r="WFU467" s="5"/>
      <c r="WFV467" s="5"/>
      <c r="WFW467" s="5"/>
      <c r="WFX467" s="5"/>
      <c r="WFY467" s="5"/>
      <c r="WFZ467" s="5"/>
      <c r="WGA467" s="5"/>
      <c r="WGB467" s="5"/>
      <c r="WGC467" s="5"/>
      <c r="WGD467" s="5"/>
      <c r="WGE467" s="5"/>
      <c r="WGF467" s="5"/>
      <c r="WGG467" s="5"/>
      <c r="WGH467" s="5"/>
      <c r="WGI467" s="5"/>
      <c r="WGJ467" s="5"/>
      <c r="WGK467" s="5"/>
      <c r="WGL467" s="5"/>
      <c r="WGM467" s="5"/>
      <c r="WGN467" s="5"/>
      <c r="WGO467" s="5"/>
      <c r="WGP467" s="5"/>
      <c r="WGQ467" s="5"/>
      <c r="WGR467" s="5"/>
      <c r="WGS467" s="5"/>
      <c r="WGT467" s="5"/>
      <c r="WGU467" s="5"/>
      <c r="WGV467" s="5"/>
      <c r="WGW467" s="5"/>
      <c r="WGX467" s="5"/>
      <c r="WGY467" s="5"/>
      <c r="WGZ467" s="5"/>
      <c r="WHA467" s="5"/>
      <c r="WHB467" s="5"/>
      <c r="WHC467" s="5"/>
      <c r="WHD467" s="5"/>
      <c r="WHE467" s="5"/>
      <c r="WHF467" s="5"/>
      <c r="WHG467" s="5"/>
      <c r="WHH467" s="5"/>
      <c r="WHI467" s="5"/>
      <c r="WHJ467" s="5"/>
      <c r="WHK467" s="5"/>
      <c r="WHL467" s="5"/>
      <c r="WHM467" s="5"/>
      <c r="WHN467" s="5"/>
      <c r="WHO467" s="5"/>
      <c r="WHP467" s="5"/>
      <c r="WHQ467" s="5"/>
      <c r="WHR467" s="5"/>
      <c r="WHS467" s="5"/>
      <c r="WHT467" s="5"/>
      <c r="WHU467" s="5"/>
      <c r="WHV467" s="5"/>
      <c r="WHW467" s="5"/>
      <c r="WHX467" s="5"/>
      <c r="WHY467" s="5"/>
      <c r="WHZ467" s="5"/>
      <c r="WIA467" s="5"/>
      <c r="WIB467" s="5"/>
      <c r="WIC467" s="5"/>
      <c r="WID467" s="5"/>
      <c r="WIE467" s="5"/>
      <c r="WIF467" s="5"/>
      <c r="WIG467" s="5"/>
      <c r="WIH467" s="5"/>
      <c r="WII467" s="5"/>
      <c r="WIJ467" s="5"/>
      <c r="WIK467" s="5"/>
      <c r="WIL467" s="5"/>
      <c r="WIM467" s="5"/>
      <c r="WIN467" s="5"/>
      <c r="WIO467" s="5"/>
      <c r="WIP467" s="5"/>
      <c r="WIQ467" s="5"/>
      <c r="WIR467" s="5"/>
      <c r="WIS467" s="5"/>
      <c r="WIT467" s="5"/>
      <c r="WIU467" s="5"/>
      <c r="WIV467" s="5"/>
      <c r="WIW467" s="5"/>
      <c r="WIX467" s="5"/>
      <c r="WIY467" s="5"/>
      <c r="WIZ467" s="5"/>
      <c r="WJA467" s="5"/>
      <c r="WJB467" s="5"/>
      <c r="WJC467" s="5"/>
      <c r="WJD467" s="5"/>
      <c r="WJE467" s="5"/>
      <c r="WJF467" s="5"/>
      <c r="WJG467" s="5"/>
      <c r="WJH467" s="5"/>
      <c r="WJI467" s="5"/>
      <c r="WJJ467" s="5"/>
      <c r="WJK467" s="5"/>
      <c r="WJL467" s="5"/>
      <c r="WJM467" s="5"/>
      <c r="WJN467" s="5"/>
      <c r="WJO467" s="5"/>
      <c r="WJP467" s="5"/>
      <c r="WJQ467" s="5"/>
      <c r="WJR467" s="5"/>
      <c r="WJS467" s="5"/>
      <c r="WJT467" s="5"/>
      <c r="WJU467" s="5"/>
      <c r="WJV467" s="5"/>
      <c r="WJW467" s="5"/>
      <c r="WJX467" s="5"/>
      <c r="WJY467" s="5"/>
      <c r="WJZ467" s="5"/>
      <c r="WKA467" s="5"/>
      <c r="WKB467" s="5"/>
      <c r="WKC467" s="5"/>
      <c r="WKD467" s="5"/>
      <c r="WKE467" s="5"/>
      <c r="WKF467" s="5"/>
      <c r="WKG467" s="5"/>
      <c r="WKH467" s="5"/>
      <c r="WKI467" s="5"/>
      <c r="WKJ467" s="5"/>
      <c r="WKK467" s="5"/>
      <c r="WKL467" s="5"/>
      <c r="WKM467" s="5"/>
      <c r="WKN467" s="5"/>
      <c r="WKO467" s="5"/>
      <c r="WKP467" s="5"/>
      <c r="WKQ467" s="5"/>
      <c r="WKR467" s="5"/>
      <c r="WKS467" s="5"/>
      <c r="WKT467" s="5"/>
      <c r="WKU467" s="5"/>
      <c r="WKV467" s="5"/>
      <c r="WKW467" s="5"/>
      <c r="WKX467" s="5"/>
      <c r="WKY467" s="5"/>
      <c r="WKZ467" s="5"/>
      <c r="WLA467" s="5"/>
      <c r="WLB467" s="5"/>
      <c r="WLC467" s="5"/>
      <c r="WLD467" s="5"/>
      <c r="WLE467" s="5"/>
      <c r="WLF467" s="5"/>
      <c r="WLG467" s="5"/>
      <c r="WLH467" s="5"/>
      <c r="WLI467" s="5"/>
      <c r="WLJ467" s="5"/>
      <c r="WLK467" s="5"/>
      <c r="WLL467" s="5"/>
      <c r="WLM467" s="5"/>
      <c r="WLN467" s="5"/>
      <c r="WLO467" s="5"/>
      <c r="WLP467" s="5"/>
      <c r="WLQ467" s="5"/>
      <c r="WLR467" s="5"/>
      <c r="WLS467" s="5"/>
      <c r="WLT467" s="5"/>
      <c r="WLU467" s="5"/>
      <c r="WLV467" s="5"/>
      <c r="WLW467" s="5"/>
      <c r="WLX467" s="5"/>
      <c r="WLY467" s="5"/>
      <c r="WLZ467" s="5"/>
      <c r="WMA467" s="5"/>
      <c r="WMB467" s="5"/>
      <c r="WMC467" s="5"/>
      <c r="WMD467" s="5"/>
      <c r="WME467" s="5"/>
      <c r="WMF467" s="5"/>
      <c r="WMG467" s="5"/>
      <c r="WMH467" s="5"/>
      <c r="WMI467" s="5"/>
      <c r="WMJ467" s="5"/>
      <c r="WMK467" s="5"/>
      <c r="WML467" s="5"/>
      <c r="WMM467" s="5"/>
      <c r="WMN467" s="5"/>
      <c r="WMO467" s="5"/>
      <c r="WMP467" s="5"/>
      <c r="WMQ467" s="5"/>
      <c r="WMR467" s="5"/>
      <c r="WMS467" s="5"/>
      <c r="WMT467" s="5"/>
      <c r="WMU467" s="5"/>
      <c r="WMV467" s="5"/>
      <c r="WMW467" s="5"/>
      <c r="WMX467" s="5"/>
      <c r="WMY467" s="5"/>
      <c r="WMZ467" s="5"/>
      <c r="WNA467" s="5"/>
      <c r="WNB467" s="5"/>
      <c r="WNC467" s="5"/>
      <c r="WND467" s="5"/>
      <c r="WNE467" s="5"/>
      <c r="WNF467" s="5"/>
      <c r="WNG467" s="5"/>
      <c r="WNH467" s="5"/>
      <c r="WNI467" s="5"/>
      <c r="WNJ467" s="5"/>
      <c r="WNK467" s="5"/>
      <c r="WNL467" s="5"/>
      <c r="WNM467" s="5"/>
      <c r="WNN467" s="5"/>
      <c r="WNO467" s="5"/>
      <c r="WNP467" s="5"/>
      <c r="WNQ467" s="5"/>
      <c r="WNR467" s="5"/>
      <c r="WNS467" s="5"/>
      <c r="WNT467" s="5"/>
      <c r="WNU467" s="5"/>
      <c r="WNV467" s="5"/>
      <c r="WNW467" s="5"/>
      <c r="WNX467" s="5"/>
      <c r="WNY467" s="5"/>
      <c r="WNZ467" s="5"/>
      <c r="WOA467" s="5"/>
      <c r="WOB467" s="5"/>
      <c r="WOC467" s="5"/>
      <c r="WOD467" s="5"/>
      <c r="WOE467" s="5"/>
      <c r="WOF467" s="5"/>
      <c r="WOG467" s="5"/>
      <c r="WOH467" s="5"/>
      <c r="WOI467" s="5"/>
      <c r="WOJ467" s="5"/>
      <c r="WOK467" s="5"/>
      <c r="WOL467" s="5"/>
      <c r="WOM467" s="5"/>
      <c r="WON467" s="5"/>
      <c r="WOO467" s="5"/>
      <c r="WOP467" s="5"/>
      <c r="WOQ467" s="5"/>
      <c r="WOR467" s="5"/>
      <c r="WOS467" s="5"/>
      <c r="WOT467" s="5"/>
      <c r="WOU467" s="5"/>
      <c r="WOV467" s="5"/>
      <c r="WOW467" s="5"/>
      <c r="WOX467" s="5"/>
      <c r="WOY467" s="5"/>
      <c r="WOZ467" s="5"/>
      <c r="WPA467" s="5"/>
      <c r="WPB467" s="5"/>
      <c r="WPC467" s="5"/>
      <c r="WPD467" s="5"/>
      <c r="WPE467" s="5"/>
      <c r="WPF467" s="5"/>
      <c r="WPG467" s="5"/>
      <c r="WPH467" s="5"/>
      <c r="WPI467" s="5"/>
      <c r="WPJ467" s="5"/>
      <c r="WPK467" s="5"/>
      <c r="WPL467" s="5"/>
      <c r="WPM467" s="5"/>
      <c r="WPN467" s="5"/>
      <c r="WPO467" s="5"/>
      <c r="WPP467" s="5"/>
      <c r="WPQ467" s="5"/>
      <c r="WPR467" s="5"/>
      <c r="WPS467" s="5"/>
      <c r="WPT467" s="5"/>
      <c r="WPU467" s="5"/>
      <c r="WPV467" s="5"/>
      <c r="WPW467" s="5"/>
      <c r="WPX467" s="5"/>
      <c r="WPY467" s="5"/>
      <c r="WPZ467" s="5"/>
      <c r="WQA467" s="5"/>
      <c r="WQB467" s="5"/>
      <c r="WQC467" s="5"/>
      <c r="WQD467" s="5"/>
      <c r="WQE467" s="5"/>
      <c r="WQF467" s="5"/>
      <c r="WQG467" s="5"/>
      <c r="WQH467" s="5"/>
      <c r="WQI467" s="5"/>
      <c r="WQJ467" s="5"/>
      <c r="WQK467" s="5"/>
      <c r="WQL467" s="5"/>
      <c r="WQM467" s="5"/>
      <c r="WQN467" s="5"/>
      <c r="WQO467" s="5"/>
      <c r="WQP467" s="5"/>
      <c r="WQQ467" s="5"/>
      <c r="WQR467" s="5"/>
      <c r="WQS467" s="5"/>
      <c r="WQT467" s="5"/>
      <c r="WQU467" s="5"/>
      <c r="WQV467" s="5"/>
      <c r="WQW467" s="5"/>
      <c r="WQX467" s="5"/>
      <c r="WQY467" s="5"/>
      <c r="WQZ467" s="5"/>
      <c r="WRA467" s="5"/>
      <c r="WRB467" s="5"/>
      <c r="WRC467" s="5"/>
      <c r="WRD467" s="5"/>
      <c r="WRE467" s="5"/>
      <c r="WRF467" s="5"/>
      <c r="WRG467" s="5"/>
      <c r="WRH467" s="5"/>
      <c r="WRI467" s="5"/>
      <c r="WRJ467" s="5"/>
      <c r="WRK467" s="5"/>
      <c r="WRL467" s="5"/>
      <c r="WRM467" s="5"/>
      <c r="WRN467" s="5"/>
      <c r="WRO467" s="5"/>
      <c r="WRP467" s="5"/>
      <c r="WRQ467" s="5"/>
      <c r="WRR467" s="5"/>
      <c r="WRS467" s="5"/>
      <c r="WRT467" s="5"/>
      <c r="WRU467" s="5"/>
      <c r="WRV467" s="5"/>
      <c r="WRW467" s="5"/>
      <c r="WRX467" s="5"/>
      <c r="WRY467" s="5"/>
      <c r="WRZ467" s="5"/>
      <c r="WSA467" s="5"/>
      <c r="WSB467" s="5"/>
      <c r="WSC467" s="5"/>
      <c r="WSD467" s="5"/>
      <c r="WSE467" s="5"/>
      <c r="WSF467" s="5"/>
      <c r="WSG467" s="5"/>
      <c r="WSH467" s="5"/>
      <c r="WSI467" s="5"/>
      <c r="WSJ467" s="5"/>
      <c r="WSK467" s="5"/>
      <c r="WSL467" s="5"/>
      <c r="WSM467" s="5"/>
      <c r="WSN467" s="5"/>
      <c r="WSO467" s="5"/>
      <c r="WSP467" s="5"/>
      <c r="WSQ467" s="5"/>
      <c r="WSR467" s="5"/>
      <c r="WSS467" s="5"/>
      <c r="WST467" s="5"/>
      <c r="WSU467" s="5"/>
      <c r="WSV467" s="5"/>
      <c r="WSW467" s="5"/>
      <c r="WSX467" s="5"/>
      <c r="WSY467" s="5"/>
      <c r="WSZ467" s="5"/>
      <c r="WTA467" s="5"/>
      <c r="WTB467" s="5"/>
      <c r="WTC467" s="5"/>
      <c r="WTD467" s="5"/>
      <c r="WTE467" s="5"/>
      <c r="WTF467" s="5"/>
      <c r="WTG467" s="5"/>
      <c r="WTH467" s="5"/>
      <c r="WTI467" s="5"/>
      <c r="WTJ467" s="5"/>
      <c r="WTK467" s="5"/>
      <c r="WTL467" s="5"/>
      <c r="WTM467" s="5"/>
      <c r="WTN467" s="5"/>
      <c r="WTO467" s="5"/>
      <c r="WTP467" s="5"/>
      <c r="WTQ467" s="5"/>
      <c r="WTR467" s="5"/>
      <c r="WTS467" s="5"/>
      <c r="WTT467" s="5"/>
      <c r="WTU467" s="5"/>
      <c r="WTV467" s="5"/>
      <c r="WTW467" s="5"/>
      <c r="WTX467" s="5"/>
      <c r="WTY467" s="5"/>
      <c r="WTZ467" s="5"/>
      <c r="WUA467" s="5"/>
      <c r="WUB467" s="5"/>
      <c r="WUC467" s="5"/>
      <c r="WUD467" s="5"/>
      <c r="WUE467" s="5"/>
      <c r="WUF467" s="5"/>
      <c r="WUG467" s="5"/>
      <c r="WUH467" s="5"/>
      <c r="WUI467" s="5"/>
      <c r="WUJ467" s="5"/>
      <c r="WUK467" s="5"/>
      <c r="WUL467" s="5"/>
      <c r="WUM467" s="5"/>
      <c r="WUN467" s="5"/>
      <c r="WUO467" s="5"/>
      <c r="WUP467" s="5"/>
      <c r="WUQ467" s="5"/>
      <c r="WUR467" s="5"/>
      <c r="WUS467" s="5"/>
      <c r="WUT467" s="5"/>
      <c r="WUU467" s="5"/>
      <c r="WUV467" s="5"/>
      <c r="WUW467" s="5"/>
      <c r="WUX467" s="5"/>
      <c r="WUY467" s="5"/>
      <c r="WUZ467" s="5"/>
      <c r="WVA467" s="5"/>
      <c r="WVB467" s="5"/>
      <c r="WVC467" s="5"/>
      <c r="WVD467" s="5"/>
      <c r="WVE467" s="5"/>
      <c r="WVF467" s="5"/>
      <c r="WVG467" s="5"/>
      <c r="WVH467" s="5"/>
      <c r="WVI467" s="5"/>
      <c r="WVJ467" s="5"/>
      <c r="WVK467" s="5"/>
      <c r="WVL467" s="5"/>
      <c r="WVM467" s="5"/>
      <c r="WVN467" s="5"/>
      <c r="WVO467" s="5"/>
      <c r="WVP467" s="5"/>
      <c r="WVQ467" s="5"/>
      <c r="WVR467" s="5"/>
      <c r="WVS467" s="5"/>
      <c r="WVT467" s="5"/>
      <c r="WVU467" s="5"/>
      <c r="WVV467" s="5"/>
      <c r="WVW467" s="5"/>
      <c r="WVX467" s="5"/>
      <c r="WVY467" s="5"/>
      <c r="WVZ467" s="5"/>
      <c r="WWA467" s="5"/>
      <c r="WWB467" s="5"/>
      <c r="WWC467" s="5"/>
      <c r="WWD467" s="5"/>
      <c r="WWE467" s="5"/>
      <c r="WWF467" s="5"/>
      <c r="WWG467" s="5"/>
      <c r="WWH467" s="5"/>
      <c r="WWI467" s="5"/>
      <c r="WWJ467" s="5"/>
      <c r="WWK467" s="5"/>
      <c r="WWL467" s="5"/>
      <c r="WWM467" s="5"/>
      <c r="WWN467" s="5"/>
      <c r="WWO467" s="5"/>
      <c r="WWP467" s="5"/>
      <c r="WWQ467" s="5"/>
      <c r="WWR467" s="5"/>
      <c r="WWS467" s="5"/>
      <c r="WWT467" s="5"/>
      <c r="WWU467" s="5"/>
      <c r="WWV467" s="5"/>
      <c r="WWW467" s="5"/>
      <c r="WWX467" s="5"/>
      <c r="WWY467" s="5"/>
      <c r="WWZ467" s="5"/>
      <c r="WXA467" s="5"/>
      <c r="WXB467" s="5"/>
      <c r="WXC467" s="5"/>
      <c r="WXD467" s="5"/>
      <c r="WXE467" s="5"/>
      <c r="WXF467" s="5"/>
      <c r="WXG467" s="5"/>
      <c r="WXH467" s="5"/>
      <c r="WXI467" s="5"/>
      <c r="WXJ467" s="5"/>
      <c r="WXK467" s="5"/>
      <c r="WXL467" s="5"/>
      <c r="WXM467" s="5"/>
      <c r="WXN467" s="5"/>
      <c r="WXO467" s="5"/>
      <c r="WXP467" s="5"/>
      <c r="WXQ467" s="5"/>
      <c r="WXR467" s="5"/>
      <c r="WXS467" s="5"/>
      <c r="WXT467" s="5"/>
      <c r="WXU467" s="5"/>
      <c r="WXV467" s="5"/>
      <c r="WXW467" s="5"/>
      <c r="WXX467" s="5"/>
      <c r="WXY467" s="5"/>
      <c r="WXZ467" s="5"/>
      <c r="WYA467" s="5"/>
      <c r="WYB467" s="5"/>
      <c r="WYC467" s="5"/>
      <c r="WYD467" s="5"/>
      <c r="WYE467" s="5"/>
      <c r="WYF467" s="5"/>
      <c r="WYG467" s="5"/>
      <c r="WYH467" s="5"/>
      <c r="WYI467" s="5"/>
      <c r="WYJ467" s="5"/>
      <c r="WYK467" s="5"/>
      <c r="WYL467" s="5"/>
      <c r="WYM467" s="5"/>
      <c r="WYN467" s="5"/>
      <c r="WYO467" s="5"/>
      <c r="WYP467" s="5"/>
      <c r="WYQ467" s="5"/>
      <c r="WYR467" s="5"/>
      <c r="WYS467" s="5"/>
      <c r="WYT467" s="5"/>
      <c r="WYU467" s="5"/>
      <c r="WYV467" s="5"/>
      <c r="WYW467" s="5"/>
      <c r="WYX467" s="5"/>
      <c r="WYY467" s="5"/>
      <c r="WYZ467" s="5"/>
      <c r="WZA467" s="5"/>
      <c r="WZB467" s="5"/>
      <c r="WZC467" s="5"/>
      <c r="WZD467" s="5"/>
      <c r="WZE467" s="5"/>
      <c r="WZF467" s="5"/>
      <c r="WZG467" s="5"/>
      <c r="WZH467" s="5"/>
      <c r="WZI467" s="5"/>
      <c r="WZJ467" s="5"/>
      <c r="WZK467" s="5"/>
      <c r="WZL467" s="5"/>
      <c r="WZM467" s="5"/>
      <c r="WZN467" s="5"/>
      <c r="WZO467" s="5"/>
      <c r="WZP467" s="5"/>
      <c r="WZQ467" s="5"/>
      <c r="WZR467" s="5"/>
      <c r="WZS467" s="5"/>
      <c r="WZT467" s="5"/>
      <c r="WZU467" s="5"/>
      <c r="WZV467" s="5"/>
      <c r="WZW467" s="5"/>
      <c r="WZX467" s="5"/>
      <c r="WZY467" s="5"/>
      <c r="WZZ467" s="5"/>
      <c r="XAA467" s="5"/>
      <c r="XAB467" s="5"/>
      <c r="XAC467" s="5"/>
      <c r="XAD467" s="5"/>
      <c r="XAE467" s="5"/>
      <c r="XAF467" s="5"/>
      <c r="XAG467" s="5"/>
      <c r="XAH467" s="5"/>
      <c r="XAI467" s="5"/>
      <c r="XAJ467" s="5"/>
      <c r="XAK467" s="5"/>
      <c r="XAL467" s="5"/>
      <c r="XAM467" s="5"/>
      <c r="XAN467" s="5"/>
      <c r="XAO467" s="5"/>
      <c r="XAP467" s="5"/>
      <c r="XAQ467" s="5"/>
      <c r="XAR467" s="5"/>
      <c r="XAS467" s="5"/>
      <c r="XAT467" s="5"/>
      <c r="XAU467" s="5"/>
      <c r="XAV467" s="5"/>
      <c r="XAW467" s="5"/>
      <c r="XAX467" s="5"/>
      <c r="XAY467" s="5"/>
      <c r="XAZ467" s="5"/>
      <c r="XBA467" s="5"/>
      <c r="XBB467" s="5"/>
      <c r="XBC467" s="5"/>
      <c r="XBD467" s="5"/>
      <c r="XBE467" s="5"/>
      <c r="XBF467" s="5"/>
      <c r="XBG467" s="5"/>
      <c r="XBH467" s="5"/>
      <c r="XBI467" s="5"/>
      <c r="XBJ467" s="5"/>
      <c r="XBK467" s="5"/>
      <c r="XBL467" s="5"/>
      <c r="XBM467" s="5"/>
      <c r="XBN467" s="5"/>
      <c r="XBO467" s="5"/>
      <c r="XBP467" s="5"/>
      <c r="XBQ467" s="5"/>
      <c r="XBR467" s="5"/>
      <c r="XBS467" s="5"/>
      <c r="XBT467" s="5"/>
      <c r="XBU467" s="5"/>
      <c r="XBV467" s="5"/>
      <c r="XBW467" s="5"/>
      <c r="XBX467" s="5"/>
      <c r="XBY467" s="5"/>
      <c r="XBZ467" s="5"/>
      <c r="XCA467" s="5"/>
      <c r="XCB467" s="5"/>
      <c r="XCC467" s="5"/>
      <c r="XCD467" s="5"/>
      <c r="XCE467" s="5"/>
      <c r="XCF467" s="5"/>
      <c r="XCG467" s="5"/>
      <c r="XCH467" s="5"/>
      <c r="XCI467" s="5"/>
      <c r="XCJ467" s="5"/>
      <c r="XCK467" s="5"/>
      <c r="XCL467" s="5"/>
      <c r="XCM467" s="5"/>
      <c r="XCN467" s="5"/>
      <c r="XCO467" s="5"/>
      <c r="XCP467" s="5"/>
      <c r="XCQ467" s="5"/>
      <c r="XCR467" s="5"/>
      <c r="XCS467" s="5"/>
      <c r="XCT467" s="5"/>
      <c r="XCU467" s="5"/>
      <c r="XCV467" s="5"/>
      <c r="XCW467" s="5"/>
      <c r="XCX467" s="5"/>
      <c r="XCY467" s="5"/>
      <c r="XCZ467" s="5"/>
      <c r="XDA467" s="5"/>
      <c r="XDB467" s="5"/>
      <c r="XDC467" s="5"/>
      <c r="XDD467" s="5"/>
      <c r="XDE467" s="5"/>
      <c r="XDF467" s="5"/>
      <c r="XDG467" s="5"/>
      <c r="XDH467" s="5"/>
      <c r="XDI467" s="5"/>
      <c r="XDJ467" s="5"/>
      <c r="XDK467" s="5"/>
      <c r="XDL467" s="5"/>
      <c r="XDM467" s="5"/>
      <c r="XDN467" s="5"/>
      <c r="XDO467" s="5"/>
      <c r="XDP467" s="5"/>
      <c r="XDQ467" s="5"/>
      <c r="XDR467" s="5"/>
      <c r="XDS467" s="5"/>
      <c r="XDT467" s="5"/>
      <c r="XDU467" s="5"/>
      <c r="XDV467" s="5"/>
      <c r="XDW467" s="5"/>
      <c r="XDX467" s="5"/>
      <c r="XDY467" s="5"/>
      <c r="XDZ467" s="5"/>
      <c r="XEA467" s="5"/>
      <c r="XEB467" s="5"/>
      <c r="XEC467" s="5"/>
      <c r="XED467" s="5"/>
      <c r="XEE467" s="5"/>
      <c r="XEF467" s="5"/>
      <c r="XEG467" s="5"/>
      <c r="XEH467" s="5"/>
      <c r="XEI467" s="5"/>
      <c r="XEJ467" s="5"/>
      <c r="XEK467" s="5"/>
      <c r="XEL467" s="5"/>
      <c r="XEM467" s="5"/>
    </row>
    <row r="468" spans="1:16367" s="34" customFormat="1" ht="15.7" x14ac:dyDescent="0.25">
      <c r="A468" s="6" t="s">
        <v>519</v>
      </c>
      <c r="B468" s="126" t="s">
        <v>363</v>
      </c>
      <c r="C468" s="127"/>
      <c r="D468" s="77">
        <f>D469+D491+D547+D557+D562</f>
        <v>79782</v>
      </c>
      <c r="E468" s="77">
        <f>E469+E491+E547+E557+E562</f>
        <v>89054</v>
      </c>
    </row>
    <row r="469" spans="1:16367" s="34" customFormat="1" ht="15.7" x14ac:dyDescent="0.25">
      <c r="A469" s="6" t="s">
        <v>362</v>
      </c>
      <c r="B469" s="126" t="s">
        <v>364</v>
      </c>
      <c r="C469" s="127"/>
      <c r="D469" s="77">
        <f t="shared" ref="D469:E469" si="117">D470+D477+D484</f>
        <v>8543</v>
      </c>
      <c r="E469" s="77">
        <f t="shared" si="117"/>
        <v>11476</v>
      </c>
    </row>
    <row r="470" spans="1:16367" s="34" customFormat="1" ht="78.45" x14ac:dyDescent="0.2">
      <c r="A470" s="184" t="s">
        <v>740</v>
      </c>
      <c r="B470" s="130" t="s">
        <v>365</v>
      </c>
      <c r="C470" s="136"/>
      <c r="D470" s="83">
        <f>D471+D474</f>
        <v>5025</v>
      </c>
      <c r="E470" s="83">
        <f>E471+E474</f>
        <v>6533</v>
      </c>
    </row>
    <row r="471" spans="1:16367" s="34" customFormat="1" ht="15.7" x14ac:dyDescent="0.25">
      <c r="A471" s="12" t="s">
        <v>22</v>
      </c>
      <c r="B471" s="149" t="s">
        <v>365</v>
      </c>
      <c r="C471" s="131" t="s">
        <v>15</v>
      </c>
      <c r="D471" s="73">
        <f t="shared" ref="D471:E472" si="118">D472</f>
        <v>25</v>
      </c>
      <c r="E471" s="73">
        <f t="shared" si="118"/>
        <v>33</v>
      </c>
    </row>
    <row r="472" spans="1:16367" s="34" customFormat="1" ht="31.4" x14ac:dyDescent="0.25">
      <c r="A472" s="12" t="s">
        <v>17</v>
      </c>
      <c r="B472" s="149" t="s">
        <v>365</v>
      </c>
      <c r="C472" s="131" t="s">
        <v>16</v>
      </c>
      <c r="D472" s="73">
        <f t="shared" si="118"/>
        <v>25</v>
      </c>
      <c r="E472" s="73">
        <f t="shared" si="118"/>
        <v>33</v>
      </c>
    </row>
    <row r="473" spans="1:16367" s="34" customFormat="1" ht="15.7" x14ac:dyDescent="0.25">
      <c r="A473" s="12" t="s">
        <v>739</v>
      </c>
      <c r="B473" s="149" t="s">
        <v>365</v>
      </c>
      <c r="C473" s="131" t="s">
        <v>78</v>
      </c>
      <c r="D473" s="73">
        <v>25</v>
      </c>
      <c r="E473" s="73">
        <v>33</v>
      </c>
    </row>
    <row r="474" spans="1:16367" s="34" customFormat="1" ht="15.7" x14ac:dyDescent="0.25">
      <c r="A474" s="12" t="s">
        <v>23</v>
      </c>
      <c r="B474" s="149" t="s">
        <v>365</v>
      </c>
      <c r="C474" s="134">
        <v>300</v>
      </c>
      <c r="D474" s="73">
        <f t="shared" ref="D474:E475" si="119">D475</f>
        <v>5000</v>
      </c>
      <c r="E474" s="73">
        <f t="shared" si="119"/>
        <v>6500</v>
      </c>
    </row>
    <row r="475" spans="1:16367" s="34" customFormat="1" ht="15.7" x14ac:dyDescent="0.25">
      <c r="A475" s="12" t="s">
        <v>40</v>
      </c>
      <c r="B475" s="149" t="s">
        <v>365</v>
      </c>
      <c r="C475" s="134">
        <v>310</v>
      </c>
      <c r="D475" s="73">
        <f t="shared" si="119"/>
        <v>5000</v>
      </c>
      <c r="E475" s="73">
        <f t="shared" si="119"/>
        <v>6500</v>
      </c>
    </row>
    <row r="476" spans="1:16367" s="34" customFormat="1" ht="31.4" x14ac:dyDescent="0.25">
      <c r="A476" s="12" t="s">
        <v>138</v>
      </c>
      <c r="B476" s="149" t="s">
        <v>365</v>
      </c>
      <c r="C476" s="134">
        <v>313</v>
      </c>
      <c r="D476" s="73">
        <v>5000</v>
      </c>
      <c r="E476" s="73">
        <v>6500</v>
      </c>
    </row>
    <row r="477" spans="1:16367" s="34" customFormat="1" ht="31.4" x14ac:dyDescent="0.25">
      <c r="A477" s="20" t="s">
        <v>123</v>
      </c>
      <c r="B477" s="130" t="s">
        <v>366</v>
      </c>
      <c r="C477" s="136"/>
      <c r="D477" s="83">
        <f>D478+D481</f>
        <v>3015</v>
      </c>
      <c r="E477" s="83">
        <f>E478+E481</f>
        <v>4440</v>
      </c>
    </row>
    <row r="478" spans="1:16367" s="34" customFormat="1" ht="15.7" x14ac:dyDescent="0.25">
      <c r="A478" s="12" t="s">
        <v>22</v>
      </c>
      <c r="B478" s="149" t="s">
        <v>366</v>
      </c>
      <c r="C478" s="131" t="s">
        <v>15</v>
      </c>
      <c r="D478" s="73">
        <f t="shared" ref="D478:E479" si="120">D479</f>
        <v>15</v>
      </c>
      <c r="E478" s="73">
        <f t="shared" si="120"/>
        <v>22</v>
      </c>
    </row>
    <row r="479" spans="1:16367" s="34" customFormat="1" ht="31.4" x14ac:dyDescent="0.25">
      <c r="A479" s="12" t="s">
        <v>17</v>
      </c>
      <c r="B479" s="149" t="s">
        <v>366</v>
      </c>
      <c r="C479" s="131" t="s">
        <v>16</v>
      </c>
      <c r="D479" s="73">
        <f t="shared" si="120"/>
        <v>15</v>
      </c>
      <c r="E479" s="73">
        <f t="shared" si="120"/>
        <v>22</v>
      </c>
    </row>
    <row r="480" spans="1:16367" s="34" customFormat="1" ht="15.7" x14ac:dyDescent="0.25">
      <c r="A480" s="12" t="s">
        <v>739</v>
      </c>
      <c r="B480" s="149" t="s">
        <v>366</v>
      </c>
      <c r="C480" s="131" t="s">
        <v>78</v>
      </c>
      <c r="D480" s="73">
        <v>15</v>
      </c>
      <c r="E480" s="73">
        <v>22</v>
      </c>
    </row>
    <row r="481" spans="1:5" s="34" customFormat="1" ht="15.7" x14ac:dyDescent="0.25">
      <c r="A481" s="12" t="s">
        <v>23</v>
      </c>
      <c r="B481" s="149" t="s">
        <v>366</v>
      </c>
      <c r="C481" s="134">
        <v>300</v>
      </c>
      <c r="D481" s="73">
        <f t="shared" ref="D481:E482" si="121">D482</f>
        <v>3000</v>
      </c>
      <c r="E481" s="73">
        <f t="shared" si="121"/>
        <v>4418</v>
      </c>
    </row>
    <row r="482" spans="1:5" s="34" customFormat="1" ht="15.7" x14ac:dyDescent="0.25">
      <c r="A482" s="12" t="s">
        <v>40</v>
      </c>
      <c r="B482" s="149" t="s">
        <v>366</v>
      </c>
      <c r="C482" s="134">
        <v>310</v>
      </c>
      <c r="D482" s="73">
        <f t="shared" si="121"/>
        <v>3000</v>
      </c>
      <c r="E482" s="73">
        <f t="shared" si="121"/>
        <v>4418</v>
      </c>
    </row>
    <row r="483" spans="1:5" s="34" customFormat="1" ht="31.4" x14ac:dyDescent="0.25">
      <c r="A483" s="12" t="s">
        <v>138</v>
      </c>
      <c r="B483" s="149" t="s">
        <v>366</v>
      </c>
      <c r="C483" s="134">
        <v>313</v>
      </c>
      <c r="D483" s="73">
        <v>3000</v>
      </c>
      <c r="E483" s="73">
        <v>4418</v>
      </c>
    </row>
    <row r="484" spans="1:5" s="34" customFormat="1" ht="31.4" x14ac:dyDescent="0.25">
      <c r="A484" s="20" t="s">
        <v>653</v>
      </c>
      <c r="B484" s="150" t="s">
        <v>367</v>
      </c>
      <c r="C484" s="139"/>
      <c r="D484" s="79">
        <f>D485+D488</f>
        <v>503</v>
      </c>
      <c r="E484" s="79">
        <f>E485+E488</f>
        <v>503</v>
      </c>
    </row>
    <row r="485" spans="1:5" s="34" customFormat="1" ht="15.7" x14ac:dyDescent="0.25">
      <c r="A485" s="12" t="s">
        <v>22</v>
      </c>
      <c r="B485" s="149" t="s">
        <v>367</v>
      </c>
      <c r="C485" s="134">
        <v>200</v>
      </c>
      <c r="D485" s="81">
        <f t="shared" ref="D485:E486" si="122">D486</f>
        <v>3</v>
      </c>
      <c r="E485" s="81">
        <f t="shared" si="122"/>
        <v>3</v>
      </c>
    </row>
    <row r="486" spans="1:5" s="34" customFormat="1" ht="31.4" x14ac:dyDescent="0.25">
      <c r="A486" s="12" t="s">
        <v>17</v>
      </c>
      <c r="B486" s="149" t="s">
        <v>367</v>
      </c>
      <c r="C486" s="134">
        <v>240</v>
      </c>
      <c r="D486" s="81">
        <f t="shared" si="122"/>
        <v>3</v>
      </c>
      <c r="E486" s="81">
        <f t="shared" si="122"/>
        <v>3</v>
      </c>
    </row>
    <row r="487" spans="1:5" s="34" customFormat="1" ht="15.7" x14ac:dyDescent="0.25">
      <c r="A487" s="12" t="s">
        <v>739</v>
      </c>
      <c r="B487" s="149" t="s">
        <v>367</v>
      </c>
      <c r="C487" s="134">
        <v>244</v>
      </c>
      <c r="D487" s="81">
        <v>3</v>
      </c>
      <c r="E487" s="81">
        <v>3</v>
      </c>
    </row>
    <row r="488" spans="1:5" s="34" customFormat="1" ht="15.7" x14ac:dyDescent="0.25">
      <c r="A488" s="12" t="s">
        <v>23</v>
      </c>
      <c r="B488" s="149" t="s">
        <v>367</v>
      </c>
      <c r="C488" s="134">
        <v>300</v>
      </c>
      <c r="D488" s="81">
        <f t="shared" ref="D488:E489" si="123">D489</f>
        <v>500</v>
      </c>
      <c r="E488" s="81">
        <f t="shared" si="123"/>
        <v>500</v>
      </c>
    </row>
    <row r="489" spans="1:5" s="34" customFormat="1" ht="15.7" x14ac:dyDescent="0.25">
      <c r="A489" s="12" t="s">
        <v>40</v>
      </c>
      <c r="B489" s="149" t="s">
        <v>367</v>
      </c>
      <c r="C489" s="134">
        <v>310</v>
      </c>
      <c r="D489" s="81">
        <f t="shared" si="123"/>
        <v>500</v>
      </c>
      <c r="E489" s="81">
        <f t="shared" si="123"/>
        <v>500</v>
      </c>
    </row>
    <row r="490" spans="1:5" s="34" customFormat="1" ht="31.4" x14ac:dyDescent="0.25">
      <c r="A490" s="12" t="s">
        <v>138</v>
      </c>
      <c r="B490" s="149" t="s">
        <v>367</v>
      </c>
      <c r="C490" s="134">
        <v>313</v>
      </c>
      <c r="D490" s="96">
        <v>500</v>
      </c>
      <c r="E490" s="96">
        <v>500</v>
      </c>
    </row>
    <row r="491" spans="1:5" s="34" customFormat="1" ht="15.7" x14ac:dyDescent="0.25">
      <c r="A491" s="6" t="s">
        <v>369</v>
      </c>
      <c r="B491" s="126" t="s">
        <v>368</v>
      </c>
      <c r="C491" s="127"/>
      <c r="D491" s="77">
        <f t="shared" ref="D491:E491" si="124">D492+D499+D508+D515+D519+D526+D533+D540</f>
        <v>26921</v>
      </c>
      <c r="E491" s="77">
        <f t="shared" si="124"/>
        <v>31347</v>
      </c>
    </row>
    <row r="492" spans="1:5" s="34" customFormat="1" ht="15.7" x14ac:dyDescent="0.25">
      <c r="A492" s="20" t="s">
        <v>59</v>
      </c>
      <c r="B492" s="130" t="s">
        <v>370</v>
      </c>
      <c r="C492" s="136"/>
      <c r="D492" s="83">
        <f>D493+D496</f>
        <v>7035</v>
      </c>
      <c r="E492" s="83">
        <f>E493+E496</f>
        <v>7035</v>
      </c>
    </row>
    <row r="493" spans="1:5" s="34" customFormat="1" ht="15.7" x14ac:dyDescent="0.25">
      <c r="A493" s="12" t="s">
        <v>22</v>
      </c>
      <c r="B493" s="149" t="s">
        <v>370</v>
      </c>
      <c r="C493" s="134">
        <v>200</v>
      </c>
      <c r="D493" s="81">
        <f t="shared" ref="D493:E494" si="125">D494</f>
        <v>35</v>
      </c>
      <c r="E493" s="81">
        <f t="shared" si="125"/>
        <v>35</v>
      </c>
    </row>
    <row r="494" spans="1:5" s="34" customFormat="1" ht="31.4" x14ac:dyDescent="0.25">
      <c r="A494" s="12" t="s">
        <v>17</v>
      </c>
      <c r="B494" s="149" t="s">
        <v>370</v>
      </c>
      <c r="C494" s="134">
        <v>240</v>
      </c>
      <c r="D494" s="81">
        <f t="shared" si="125"/>
        <v>35</v>
      </c>
      <c r="E494" s="81">
        <f t="shared" si="125"/>
        <v>35</v>
      </c>
    </row>
    <row r="495" spans="1:5" s="34" customFormat="1" ht="15.7" x14ac:dyDescent="0.25">
      <c r="A495" s="12" t="s">
        <v>739</v>
      </c>
      <c r="B495" s="149" t="s">
        <v>370</v>
      </c>
      <c r="C495" s="134">
        <v>244</v>
      </c>
      <c r="D495" s="81">
        <v>35</v>
      </c>
      <c r="E495" s="81">
        <v>35</v>
      </c>
    </row>
    <row r="496" spans="1:5" s="34" customFormat="1" ht="15.7" x14ac:dyDescent="0.25">
      <c r="A496" s="12" t="s">
        <v>23</v>
      </c>
      <c r="B496" s="149" t="s">
        <v>370</v>
      </c>
      <c r="C496" s="134">
        <v>300</v>
      </c>
      <c r="D496" s="81">
        <f t="shared" ref="D496:E497" si="126">D497</f>
        <v>7000</v>
      </c>
      <c r="E496" s="81">
        <f t="shared" si="126"/>
        <v>7000</v>
      </c>
    </row>
    <row r="497" spans="1:5" ht="15.7" x14ac:dyDescent="0.25">
      <c r="A497" s="12" t="s">
        <v>40</v>
      </c>
      <c r="B497" s="149" t="s">
        <v>370</v>
      </c>
      <c r="C497" s="134">
        <v>310</v>
      </c>
      <c r="D497" s="81">
        <f t="shared" si="126"/>
        <v>7000</v>
      </c>
      <c r="E497" s="81">
        <f t="shared" si="126"/>
        <v>7000</v>
      </c>
    </row>
    <row r="498" spans="1:5" ht="31.4" x14ac:dyDescent="0.25">
      <c r="A498" s="12" t="s">
        <v>138</v>
      </c>
      <c r="B498" s="149" t="s">
        <v>370</v>
      </c>
      <c r="C498" s="134">
        <v>313</v>
      </c>
      <c r="D498" s="81">
        <v>7000</v>
      </c>
      <c r="E498" s="81">
        <v>7000</v>
      </c>
    </row>
    <row r="499" spans="1:5" ht="62.75" x14ac:dyDescent="0.2">
      <c r="A499" s="184" t="s">
        <v>741</v>
      </c>
      <c r="B499" s="130" t="s">
        <v>371</v>
      </c>
      <c r="C499" s="136"/>
      <c r="D499" s="83">
        <f>D500+D503</f>
        <v>3195</v>
      </c>
      <c r="E499" s="83">
        <f>E500+E503</f>
        <v>3195</v>
      </c>
    </row>
    <row r="500" spans="1:5" ht="15.7" x14ac:dyDescent="0.25">
      <c r="A500" s="12" t="s">
        <v>22</v>
      </c>
      <c r="B500" s="149" t="s">
        <v>371</v>
      </c>
      <c r="C500" s="134">
        <v>200</v>
      </c>
      <c r="D500" s="81">
        <f t="shared" ref="D500:E501" si="127">D501</f>
        <v>117</v>
      </c>
      <c r="E500" s="81">
        <f t="shared" si="127"/>
        <v>117</v>
      </c>
    </row>
    <row r="501" spans="1:5" ht="31.4" x14ac:dyDescent="0.25">
      <c r="A501" s="12" t="s">
        <v>17</v>
      </c>
      <c r="B501" s="149" t="s">
        <v>371</v>
      </c>
      <c r="C501" s="134">
        <v>240</v>
      </c>
      <c r="D501" s="81">
        <f t="shared" si="127"/>
        <v>117</v>
      </c>
      <c r="E501" s="81">
        <f t="shared" si="127"/>
        <v>117</v>
      </c>
    </row>
    <row r="502" spans="1:5" ht="15.7" x14ac:dyDescent="0.25">
      <c r="A502" s="12" t="s">
        <v>739</v>
      </c>
      <c r="B502" s="149" t="s">
        <v>371</v>
      </c>
      <c r="C502" s="134">
        <v>244</v>
      </c>
      <c r="D502" s="81">
        <v>117</v>
      </c>
      <c r="E502" s="81">
        <v>117</v>
      </c>
    </row>
    <row r="503" spans="1:5" ht="15.7" x14ac:dyDescent="0.25">
      <c r="A503" s="12" t="s">
        <v>23</v>
      </c>
      <c r="B503" s="149" t="s">
        <v>371</v>
      </c>
      <c r="C503" s="134">
        <v>300</v>
      </c>
      <c r="D503" s="81">
        <f>D504+D506</f>
        <v>3078</v>
      </c>
      <c r="E503" s="81">
        <f>E504+E506</f>
        <v>3078</v>
      </c>
    </row>
    <row r="504" spans="1:5" ht="15.7" x14ac:dyDescent="0.25">
      <c r="A504" s="12" t="s">
        <v>40</v>
      </c>
      <c r="B504" s="149" t="s">
        <v>371</v>
      </c>
      <c r="C504" s="134">
        <v>310</v>
      </c>
      <c r="D504" s="81">
        <f>D505</f>
        <v>2853</v>
      </c>
      <c r="E504" s="81">
        <f>E505</f>
        <v>2853</v>
      </c>
    </row>
    <row r="505" spans="1:5" ht="31.4" x14ac:dyDescent="0.25">
      <c r="A505" s="12" t="s">
        <v>138</v>
      </c>
      <c r="B505" s="149" t="s">
        <v>371</v>
      </c>
      <c r="C505" s="134">
        <v>313</v>
      </c>
      <c r="D505" s="81">
        <v>2853</v>
      </c>
      <c r="E505" s="81">
        <v>2853</v>
      </c>
    </row>
    <row r="506" spans="1:5" ht="15.7" x14ac:dyDescent="0.25">
      <c r="A506" s="12" t="s">
        <v>124</v>
      </c>
      <c r="B506" s="149" t="s">
        <v>371</v>
      </c>
      <c r="C506" s="134">
        <v>320</v>
      </c>
      <c r="D506" s="81">
        <f>D507</f>
        <v>225</v>
      </c>
      <c r="E506" s="81">
        <f>E507</f>
        <v>225</v>
      </c>
    </row>
    <row r="507" spans="1:5" ht="31.4" x14ac:dyDescent="0.25">
      <c r="A507" s="12" t="s">
        <v>133</v>
      </c>
      <c r="B507" s="149" t="s">
        <v>371</v>
      </c>
      <c r="C507" s="134">
        <v>321</v>
      </c>
      <c r="D507" s="81">
        <f>135+45+45</f>
        <v>225</v>
      </c>
      <c r="E507" s="81">
        <f>135+45+45</f>
        <v>225</v>
      </c>
    </row>
    <row r="508" spans="1:5" ht="47.05" x14ac:dyDescent="0.25">
      <c r="A508" s="20" t="s">
        <v>69</v>
      </c>
      <c r="B508" s="150" t="s">
        <v>372</v>
      </c>
      <c r="C508" s="136"/>
      <c r="D508" s="79">
        <f>D509+D512</f>
        <v>112</v>
      </c>
      <c r="E508" s="79">
        <f>E509+E512</f>
        <v>112</v>
      </c>
    </row>
    <row r="509" spans="1:5" ht="15.7" x14ac:dyDescent="0.25">
      <c r="A509" s="12" t="s">
        <v>22</v>
      </c>
      <c r="B509" s="149" t="s">
        <v>372</v>
      </c>
      <c r="C509" s="134">
        <v>200</v>
      </c>
      <c r="D509" s="81">
        <f t="shared" ref="D509:E510" si="128">D510</f>
        <v>1</v>
      </c>
      <c r="E509" s="81">
        <f t="shared" si="128"/>
        <v>1</v>
      </c>
    </row>
    <row r="510" spans="1:5" ht="31.4" x14ac:dyDescent="0.25">
      <c r="A510" s="12" t="s">
        <v>17</v>
      </c>
      <c r="B510" s="149" t="s">
        <v>372</v>
      </c>
      <c r="C510" s="134">
        <v>240</v>
      </c>
      <c r="D510" s="81">
        <f t="shared" si="128"/>
        <v>1</v>
      </c>
      <c r="E510" s="81">
        <f t="shared" si="128"/>
        <v>1</v>
      </c>
    </row>
    <row r="511" spans="1:5" ht="15.7" x14ac:dyDescent="0.25">
      <c r="A511" s="12" t="s">
        <v>739</v>
      </c>
      <c r="B511" s="149" t="s">
        <v>372</v>
      </c>
      <c r="C511" s="134">
        <v>244</v>
      </c>
      <c r="D511" s="81">
        <v>1</v>
      </c>
      <c r="E511" s="81">
        <v>1</v>
      </c>
    </row>
    <row r="512" spans="1:5" ht="15.7" x14ac:dyDescent="0.25">
      <c r="A512" s="12" t="s">
        <v>23</v>
      </c>
      <c r="B512" s="149" t="s">
        <v>372</v>
      </c>
      <c r="C512" s="134">
        <v>300</v>
      </c>
      <c r="D512" s="81">
        <f t="shared" ref="D512:E513" si="129">D513</f>
        <v>111</v>
      </c>
      <c r="E512" s="81">
        <f t="shared" si="129"/>
        <v>111</v>
      </c>
    </row>
    <row r="513" spans="1:5" ht="15.7" x14ac:dyDescent="0.25">
      <c r="A513" s="12" t="s">
        <v>40</v>
      </c>
      <c r="B513" s="149" t="s">
        <v>372</v>
      </c>
      <c r="C513" s="134">
        <v>310</v>
      </c>
      <c r="D513" s="81">
        <f t="shared" si="129"/>
        <v>111</v>
      </c>
      <c r="E513" s="81">
        <f t="shared" si="129"/>
        <v>111</v>
      </c>
    </row>
    <row r="514" spans="1:5" ht="15.7" x14ac:dyDescent="0.25">
      <c r="A514" s="12" t="s">
        <v>122</v>
      </c>
      <c r="B514" s="149" t="s">
        <v>372</v>
      </c>
      <c r="C514" s="134">
        <v>312</v>
      </c>
      <c r="D514" s="81">
        <v>111</v>
      </c>
      <c r="E514" s="81">
        <v>111</v>
      </c>
    </row>
    <row r="515" spans="1:5" ht="47.05" x14ac:dyDescent="0.25">
      <c r="A515" s="20" t="s">
        <v>520</v>
      </c>
      <c r="B515" s="150" t="s">
        <v>373</v>
      </c>
      <c r="C515" s="139"/>
      <c r="D515" s="79">
        <f t="shared" ref="D515:E517" si="130">D516</f>
        <v>37</v>
      </c>
      <c r="E515" s="79">
        <f t="shared" si="130"/>
        <v>37</v>
      </c>
    </row>
    <row r="516" spans="1:5" ht="15.7" x14ac:dyDescent="0.25">
      <c r="A516" s="12" t="s">
        <v>23</v>
      </c>
      <c r="B516" s="149" t="s">
        <v>373</v>
      </c>
      <c r="C516" s="134">
        <v>300</v>
      </c>
      <c r="D516" s="81">
        <f t="shared" si="130"/>
        <v>37</v>
      </c>
      <c r="E516" s="81">
        <f t="shared" si="130"/>
        <v>37</v>
      </c>
    </row>
    <row r="517" spans="1:5" ht="15.7" x14ac:dyDescent="0.25">
      <c r="A517" s="12" t="s">
        <v>40</v>
      </c>
      <c r="B517" s="149" t="s">
        <v>373</v>
      </c>
      <c r="C517" s="134">
        <v>310</v>
      </c>
      <c r="D517" s="81">
        <f t="shared" si="130"/>
        <v>37</v>
      </c>
      <c r="E517" s="81">
        <f t="shared" si="130"/>
        <v>37</v>
      </c>
    </row>
    <row r="518" spans="1:5" ht="31.4" x14ac:dyDescent="0.25">
      <c r="A518" s="12" t="s">
        <v>138</v>
      </c>
      <c r="B518" s="149" t="s">
        <v>373</v>
      </c>
      <c r="C518" s="134">
        <v>313</v>
      </c>
      <c r="D518" s="81">
        <v>37</v>
      </c>
      <c r="E518" s="81">
        <v>37</v>
      </c>
    </row>
    <row r="519" spans="1:5" ht="109.8" x14ac:dyDescent="0.25">
      <c r="A519" s="20" t="s">
        <v>730</v>
      </c>
      <c r="B519" s="150" t="s">
        <v>374</v>
      </c>
      <c r="C519" s="139"/>
      <c r="D519" s="79">
        <f>D520+D523</f>
        <v>14820</v>
      </c>
      <c r="E519" s="79">
        <f>E520+E523</f>
        <v>19246</v>
      </c>
    </row>
    <row r="520" spans="1:5" ht="15.7" x14ac:dyDescent="0.25">
      <c r="A520" s="12" t="s">
        <v>22</v>
      </c>
      <c r="B520" s="149" t="s">
        <v>374</v>
      </c>
      <c r="C520" s="134">
        <v>200</v>
      </c>
      <c r="D520" s="81">
        <f t="shared" ref="D520:E521" si="131">D521</f>
        <v>225</v>
      </c>
      <c r="E520" s="81">
        <f t="shared" si="131"/>
        <v>292</v>
      </c>
    </row>
    <row r="521" spans="1:5" ht="31.4" x14ac:dyDescent="0.25">
      <c r="A521" s="12" t="s">
        <v>17</v>
      </c>
      <c r="B521" s="149" t="s">
        <v>374</v>
      </c>
      <c r="C521" s="134">
        <v>240</v>
      </c>
      <c r="D521" s="81">
        <f t="shared" si="131"/>
        <v>225</v>
      </c>
      <c r="E521" s="81">
        <f t="shared" si="131"/>
        <v>292</v>
      </c>
    </row>
    <row r="522" spans="1:5" ht="15.7" x14ac:dyDescent="0.25">
      <c r="A522" s="12" t="s">
        <v>739</v>
      </c>
      <c r="B522" s="149" t="s">
        <v>374</v>
      </c>
      <c r="C522" s="134">
        <v>244</v>
      </c>
      <c r="D522" s="81">
        <v>225</v>
      </c>
      <c r="E522" s="81">
        <v>292</v>
      </c>
    </row>
    <row r="523" spans="1:5" ht="15.7" x14ac:dyDescent="0.25">
      <c r="A523" s="12" t="s">
        <v>23</v>
      </c>
      <c r="B523" s="149" t="s">
        <v>374</v>
      </c>
      <c r="C523" s="134">
        <v>300</v>
      </c>
      <c r="D523" s="81">
        <f>D525</f>
        <v>14595</v>
      </c>
      <c r="E523" s="81">
        <f>E525</f>
        <v>18954</v>
      </c>
    </row>
    <row r="524" spans="1:5" ht="15.7" x14ac:dyDescent="0.25">
      <c r="A524" s="12" t="s">
        <v>40</v>
      </c>
      <c r="B524" s="149" t="s">
        <v>374</v>
      </c>
      <c r="C524" s="134">
        <v>310</v>
      </c>
      <c r="D524" s="81">
        <f>D525</f>
        <v>14595</v>
      </c>
      <c r="E524" s="81">
        <f>E525</f>
        <v>18954</v>
      </c>
    </row>
    <row r="525" spans="1:5" ht="31.4" x14ac:dyDescent="0.25">
      <c r="A525" s="12" t="s">
        <v>138</v>
      </c>
      <c r="B525" s="149" t="s">
        <v>374</v>
      </c>
      <c r="C525" s="134">
        <v>313</v>
      </c>
      <c r="D525" s="81">
        <v>14595</v>
      </c>
      <c r="E525" s="81">
        <v>18954</v>
      </c>
    </row>
    <row r="526" spans="1:5" ht="156.85" x14ac:dyDescent="0.25">
      <c r="A526" s="20" t="s">
        <v>521</v>
      </c>
      <c r="B526" s="150" t="s">
        <v>375</v>
      </c>
      <c r="C526" s="139"/>
      <c r="D526" s="79">
        <f>D527+D530</f>
        <v>423</v>
      </c>
      <c r="E526" s="79">
        <f>E527+E530</f>
        <v>423</v>
      </c>
    </row>
    <row r="527" spans="1:5" ht="15.7" x14ac:dyDescent="0.25">
      <c r="A527" s="12" t="s">
        <v>22</v>
      </c>
      <c r="B527" s="149" t="s">
        <v>375</v>
      </c>
      <c r="C527" s="134">
        <v>200</v>
      </c>
      <c r="D527" s="81">
        <f t="shared" ref="D527:E528" si="132">D528</f>
        <v>3</v>
      </c>
      <c r="E527" s="81">
        <f t="shared" si="132"/>
        <v>3</v>
      </c>
    </row>
    <row r="528" spans="1:5" ht="31.4" x14ac:dyDescent="0.25">
      <c r="A528" s="12" t="s">
        <v>17</v>
      </c>
      <c r="B528" s="149" t="s">
        <v>375</v>
      </c>
      <c r="C528" s="134">
        <v>240</v>
      </c>
      <c r="D528" s="81">
        <f t="shared" si="132"/>
        <v>3</v>
      </c>
      <c r="E528" s="81">
        <f t="shared" si="132"/>
        <v>3</v>
      </c>
    </row>
    <row r="529" spans="1:5" ht="15.7" x14ac:dyDescent="0.25">
      <c r="A529" s="12" t="s">
        <v>739</v>
      </c>
      <c r="B529" s="149" t="s">
        <v>375</v>
      </c>
      <c r="C529" s="134">
        <v>244</v>
      </c>
      <c r="D529" s="81">
        <v>3</v>
      </c>
      <c r="E529" s="81">
        <v>3</v>
      </c>
    </row>
    <row r="530" spans="1:5" ht="15.7" x14ac:dyDescent="0.25">
      <c r="A530" s="12" t="s">
        <v>23</v>
      </c>
      <c r="B530" s="149" t="s">
        <v>375</v>
      </c>
      <c r="C530" s="134">
        <v>300</v>
      </c>
      <c r="D530" s="81">
        <f t="shared" ref="D530:E531" si="133">D531</f>
        <v>420</v>
      </c>
      <c r="E530" s="81">
        <f t="shared" si="133"/>
        <v>420</v>
      </c>
    </row>
    <row r="531" spans="1:5" ht="15.7" x14ac:dyDescent="0.25">
      <c r="A531" s="12" t="s">
        <v>40</v>
      </c>
      <c r="B531" s="149" t="s">
        <v>375</v>
      </c>
      <c r="C531" s="134">
        <v>310</v>
      </c>
      <c r="D531" s="81">
        <f t="shared" si="133"/>
        <v>420</v>
      </c>
      <c r="E531" s="81">
        <f t="shared" si="133"/>
        <v>420</v>
      </c>
    </row>
    <row r="532" spans="1:5" ht="31.4" x14ac:dyDescent="0.25">
      <c r="A532" s="12" t="s">
        <v>138</v>
      </c>
      <c r="B532" s="149" t="s">
        <v>375</v>
      </c>
      <c r="C532" s="134">
        <v>313</v>
      </c>
      <c r="D532" s="81">
        <v>420</v>
      </c>
      <c r="E532" s="81">
        <v>420</v>
      </c>
    </row>
    <row r="533" spans="1:5" ht="141.15" x14ac:dyDescent="0.2">
      <c r="A533" s="35" t="s">
        <v>731</v>
      </c>
      <c r="B533" s="149" t="s">
        <v>654</v>
      </c>
      <c r="C533" s="134"/>
      <c r="D533" s="97">
        <f t="shared" ref="D533:E533" si="134">D534+D537</f>
        <v>294</v>
      </c>
      <c r="E533" s="97">
        <f t="shared" si="134"/>
        <v>294</v>
      </c>
    </row>
    <row r="534" spans="1:5" ht="15.7" x14ac:dyDescent="0.25">
      <c r="A534" s="12" t="s">
        <v>22</v>
      </c>
      <c r="B534" s="149" t="s">
        <v>654</v>
      </c>
      <c r="C534" s="134">
        <v>200</v>
      </c>
      <c r="D534" s="98">
        <f t="shared" ref="D534:E535" si="135">D535</f>
        <v>2</v>
      </c>
      <c r="E534" s="98">
        <f t="shared" si="135"/>
        <v>2</v>
      </c>
    </row>
    <row r="535" spans="1:5" ht="31.4" x14ac:dyDescent="0.25">
      <c r="A535" s="12" t="s">
        <v>17</v>
      </c>
      <c r="B535" s="149" t="s">
        <v>654</v>
      </c>
      <c r="C535" s="134">
        <v>240</v>
      </c>
      <c r="D535" s="98">
        <f t="shared" si="135"/>
        <v>2</v>
      </c>
      <c r="E535" s="98">
        <f t="shared" si="135"/>
        <v>2</v>
      </c>
    </row>
    <row r="536" spans="1:5" ht="15.7" x14ac:dyDescent="0.25">
      <c r="A536" s="12" t="s">
        <v>739</v>
      </c>
      <c r="B536" s="149" t="s">
        <v>654</v>
      </c>
      <c r="C536" s="134">
        <v>244</v>
      </c>
      <c r="D536" s="96">
        <f t="shared" ref="D536:E536" si="136">1+1</f>
        <v>2</v>
      </c>
      <c r="E536" s="96">
        <f t="shared" si="136"/>
        <v>2</v>
      </c>
    </row>
    <row r="537" spans="1:5" ht="15.7" x14ac:dyDescent="0.25">
      <c r="A537" s="12" t="s">
        <v>23</v>
      </c>
      <c r="B537" s="149" t="s">
        <v>654</v>
      </c>
      <c r="C537" s="134">
        <v>300</v>
      </c>
      <c r="D537" s="98">
        <f t="shared" ref="D537:E538" si="137">D538</f>
        <v>292</v>
      </c>
      <c r="E537" s="98">
        <f t="shared" si="137"/>
        <v>292</v>
      </c>
    </row>
    <row r="538" spans="1:5" ht="15.7" x14ac:dyDescent="0.25">
      <c r="A538" s="12" t="s">
        <v>40</v>
      </c>
      <c r="B538" s="149" t="s">
        <v>654</v>
      </c>
      <c r="C538" s="134">
        <v>310</v>
      </c>
      <c r="D538" s="98">
        <f t="shared" si="137"/>
        <v>292</v>
      </c>
      <c r="E538" s="98">
        <f t="shared" si="137"/>
        <v>292</v>
      </c>
    </row>
    <row r="539" spans="1:5" ht="31.4" x14ac:dyDescent="0.25">
      <c r="A539" s="12" t="s">
        <v>138</v>
      </c>
      <c r="B539" s="149" t="s">
        <v>654</v>
      </c>
      <c r="C539" s="134">
        <v>313</v>
      </c>
      <c r="D539" s="96">
        <f t="shared" ref="D539:E539" si="138">132+160</f>
        <v>292</v>
      </c>
      <c r="E539" s="96">
        <f t="shared" si="138"/>
        <v>292</v>
      </c>
    </row>
    <row r="540" spans="1:5" ht="15.7" x14ac:dyDescent="0.2">
      <c r="A540" s="35" t="s">
        <v>655</v>
      </c>
      <c r="B540" s="149" t="s">
        <v>656</v>
      </c>
      <c r="C540" s="134"/>
      <c r="D540" s="97">
        <f t="shared" ref="D540:E540" si="139">D541+D544</f>
        <v>1005</v>
      </c>
      <c r="E540" s="97">
        <f t="shared" si="139"/>
        <v>1005</v>
      </c>
    </row>
    <row r="541" spans="1:5" ht="15.7" x14ac:dyDescent="0.25">
      <c r="A541" s="12" t="s">
        <v>22</v>
      </c>
      <c r="B541" s="149" t="s">
        <v>656</v>
      </c>
      <c r="C541" s="134">
        <v>200</v>
      </c>
      <c r="D541" s="98">
        <f t="shared" ref="D541:E542" si="140">D542</f>
        <v>5</v>
      </c>
      <c r="E541" s="98">
        <f t="shared" si="140"/>
        <v>5</v>
      </c>
    </row>
    <row r="542" spans="1:5" ht="31.4" x14ac:dyDescent="0.25">
      <c r="A542" s="12" t="s">
        <v>17</v>
      </c>
      <c r="B542" s="149" t="s">
        <v>656</v>
      </c>
      <c r="C542" s="134">
        <v>240</v>
      </c>
      <c r="D542" s="98">
        <f t="shared" si="140"/>
        <v>5</v>
      </c>
      <c r="E542" s="98">
        <f t="shared" si="140"/>
        <v>5</v>
      </c>
    </row>
    <row r="543" spans="1:5" ht="15.7" x14ac:dyDescent="0.25">
      <c r="A543" s="12" t="s">
        <v>739</v>
      </c>
      <c r="B543" s="149" t="s">
        <v>656</v>
      </c>
      <c r="C543" s="134">
        <v>244</v>
      </c>
      <c r="D543" s="96">
        <v>5</v>
      </c>
      <c r="E543" s="96">
        <v>5</v>
      </c>
    </row>
    <row r="544" spans="1:5" ht="31.4" x14ac:dyDescent="0.25">
      <c r="A544" s="12" t="s">
        <v>103</v>
      </c>
      <c r="B544" s="149" t="s">
        <v>656</v>
      </c>
      <c r="C544" s="134">
        <v>300</v>
      </c>
      <c r="D544" s="98">
        <f t="shared" ref="D544:E545" si="141">D545</f>
        <v>1000</v>
      </c>
      <c r="E544" s="98">
        <f t="shared" si="141"/>
        <v>1000</v>
      </c>
    </row>
    <row r="545" spans="1:5" ht="15.7" x14ac:dyDescent="0.25">
      <c r="A545" s="12" t="s">
        <v>23</v>
      </c>
      <c r="B545" s="149" t="s">
        <v>656</v>
      </c>
      <c r="C545" s="134">
        <v>310</v>
      </c>
      <c r="D545" s="98">
        <f t="shared" si="141"/>
        <v>1000</v>
      </c>
      <c r="E545" s="98">
        <f t="shared" si="141"/>
        <v>1000</v>
      </c>
    </row>
    <row r="546" spans="1:5" ht="15.7" x14ac:dyDescent="0.25">
      <c r="A546" s="12" t="s">
        <v>40</v>
      </c>
      <c r="B546" s="149" t="s">
        <v>656</v>
      </c>
      <c r="C546" s="134">
        <v>313</v>
      </c>
      <c r="D546" s="98">
        <v>1000</v>
      </c>
      <c r="E546" s="98">
        <v>1000</v>
      </c>
    </row>
    <row r="547" spans="1:5" ht="31.4" x14ac:dyDescent="0.2">
      <c r="A547" s="185" t="s">
        <v>742</v>
      </c>
      <c r="B547" s="126" t="s">
        <v>376</v>
      </c>
      <c r="C547" s="127"/>
      <c r="D547" s="77">
        <f>D548</f>
        <v>3798</v>
      </c>
      <c r="E547" s="77">
        <f>E548</f>
        <v>3798</v>
      </c>
    </row>
    <row r="548" spans="1:5" ht="15.7" x14ac:dyDescent="0.2">
      <c r="A548" s="184" t="s">
        <v>743</v>
      </c>
      <c r="B548" s="150" t="s">
        <v>386</v>
      </c>
      <c r="C548" s="139"/>
      <c r="D548" s="85">
        <f>D549+D552</f>
        <v>3798</v>
      </c>
      <c r="E548" s="85">
        <f>E549+E552</f>
        <v>3798</v>
      </c>
    </row>
    <row r="549" spans="1:5" ht="15.7" x14ac:dyDescent="0.25">
      <c r="A549" s="12" t="s">
        <v>22</v>
      </c>
      <c r="B549" s="149" t="s">
        <v>386</v>
      </c>
      <c r="C549" s="134">
        <v>200</v>
      </c>
      <c r="D549" s="81">
        <f t="shared" ref="D549:E550" si="142">D550</f>
        <v>2518</v>
      </c>
      <c r="E549" s="81">
        <f t="shared" si="142"/>
        <v>2518</v>
      </c>
    </row>
    <row r="550" spans="1:5" ht="31.4" x14ac:dyDescent="0.25">
      <c r="A550" s="12" t="s">
        <v>17</v>
      </c>
      <c r="B550" s="149" t="s">
        <v>386</v>
      </c>
      <c r="C550" s="134">
        <v>240</v>
      </c>
      <c r="D550" s="81">
        <f t="shared" si="142"/>
        <v>2518</v>
      </c>
      <c r="E550" s="81">
        <f t="shared" si="142"/>
        <v>2518</v>
      </c>
    </row>
    <row r="551" spans="1:5" ht="15.7" x14ac:dyDescent="0.25">
      <c r="A551" s="12" t="s">
        <v>739</v>
      </c>
      <c r="B551" s="149" t="s">
        <v>386</v>
      </c>
      <c r="C551" s="134">
        <v>244</v>
      </c>
      <c r="D551" s="81">
        <f>2918-400</f>
        <v>2518</v>
      </c>
      <c r="E551" s="81">
        <f>2918-400</f>
        <v>2518</v>
      </c>
    </row>
    <row r="552" spans="1:5" ht="31.4" x14ac:dyDescent="0.25">
      <c r="A552" s="14" t="s">
        <v>18</v>
      </c>
      <c r="B552" s="149" t="s">
        <v>386</v>
      </c>
      <c r="C552" s="134">
        <v>600</v>
      </c>
      <c r="D552" s="81">
        <f t="shared" ref="D552:E552" si="143">D555+D553</f>
        <v>1280</v>
      </c>
      <c r="E552" s="81">
        <f t="shared" si="143"/>
        <v>1280</v>
      </c>
    </row>
    <row r="553" spans="1:5" ht="15.7" x14ac:dyDescent="0.25">
      <c r="A553" s="14" t="s">
        <v>25</v>
      </c>
      <c r="B553" s="149" t="s">
        <v>386</v>
      </c>
      <c r="C553" s="131" t="s">
        <v>26</v>
      </c>
      <c r="D553" s="81">
        <f t="shared" ref="D553:E553" si="144">D554</f>
        <v>400</v>
      </c>
      <c r="E553" s="81">
        <f t="shared" si="144"/>
        <v>400</v>
      </c>
    </row>
    <row r="554" spans="1:5" ht="15.7" x14ac:dyDescent="0.25">
      <c r="A554" s="18" t="s">
        <v>83</v>
      </c>
      <c r="B554" s="149" t="s">
        <v>386</v>
      </c>
      <c r="C554" s="131" t="s">
        <v>84</v>
      </c>
      <c r="D554" s="81">
        <v>400</v>
      </c>
      <c r="E554" s="81">
        <v>400</v>
      </c>
    </row>
    <row r="555" spans="1:5" ht="31.4" x14ac:dyDescent="0.25">
      <c r="A555" s="18" t="s">
        <v>28</v>
      </c>
      <c r="B555" s="149" t="s">
        <v>386</v>
      </c>
      <c r="C555" s="134">
        <v>630</v>
      </c>
      <c r="D555" s="81">
        <f t="shared" ref="D555:E555" si="145">D556</f>
        <v>880</v>
      </c>
      <c r="E555" s="81">
        <f t="shared" si="145"/>
        <v>880</v>
      </c>
    </row>
    <row r="556" spans="1:5" ht="69.7" customHeight="1" x14ac:dyDescent="0.2">
      <c r="A556" s="36" t="s">
        <v>732</v>
      </c>
      <c r="B556" s="149" t="s">
        <v>386</v>
      </c>
      <c r="C556" s="134">
        <v>632</v>
      </c>
      <c r="D556" s="81">
        <v>880</v>
      </c>
      <c r="E556" s="81">
        <v>880</v>
      </c>
    </row>
    <row r="557" spans="1:5" ht="31.4" x14ac:dyDescent="0.25">
      <c r="A557" s="6" t="s">
        <v>377</v>
      </c>
      <c r="B557" s="126" t="s">
        <v>378</v>
      </c>
      <c r="C557" s="127"/>
      <c r="D557" s="77">
        <f t="shared" ref="D557:E560" si="146">D558</f>
        <v>2238</v>
      </c>
      <c r="E557" s="77">
        <f t="shared" si="146"/>
        <v>2238</v>
      </c>
    </row>
    <row r="558" spans="1:5" ht="31.4" x14ac:dyDescent="0.25">
      <c r="A558" s="20" t="s">
        <v>46</v>
      </c>
      <c r="B558" s="150" t="s">
        <v>390</v>
      </c>
      <c r="C558" s="139"/>
      <c r="D558" s="85">
        <f t="shared" si="146"/>
        <v>2238</v>
      </c>
      <c r="E558" s="85">
        <f t="shared" si="146"/>
        <v>2238</v>
      </c>
    </row>
    <row r="559" spans="1:5" ht="31.4" x14ac:dyDescent="0.25">
      <c r="A559" s="14" t="s">
        <v>18</v>
      </c>
      <c r="B559" s="149" t="s">
        <v>390</v>
      </c>
      <c r="C559" s="134">
        <v>600</v>
      </c>
      <c r="D559" s="81">
        <f t="shared" si="146"/>
        <v>2238</v>
      </c>
      <c r="E559" s="81">
        <f t="shared" si="146"/>
        <v>2238</v>
      </c>
    </row>
    <row r="560" spans="1:5" ht="31.4" x14ac:dyDescent="0.25">
      <c r="A560" s="18" t="s">
        <v>28</v>
      </c>
      <c r="B560" s="149" t="s">
        <v>390</v>
      </c>
      <c r="C560" s="134">
        <v>630</v>
      </c>
      <c r="D560" s="81">
        <f t="shared" si="146"/>
        <v>2238</v>
      </c>
      <c r="E560" s="81">
        <f t="shared" si="146"/>
        <v>2238</v>
      </c>
    </row>
    <row r="561" spans="1:5" ht="72" customHeight="1" x14ac:dyDescent="0.2">
      <c r="A561" s="36" t="s">
        <v>732</v>
      </c>
      <c r="B561" s="149" t="s">
        <v>390</v>
      </c>
      <c r="C561" s="134">
        <v>632</v>
      </c>
      <c r="D561" s="81">
        <v>2238</v>
      </c>
      <c r="E561" s="81">
        <v>2238</v>
      </c>
    </row>
    <row r="562" spans="1:5" ht="31.4" x14ac:dyDescent="0.25">
      <c r="A562" s="6" t="s">
        <v>380</v>
      </c>
      <c r="B562" s="126" t="s">
        <v>379</v>
      </c>
      <c r="C562" s="127"/>
      <c r="D562" s="77">
        <f>D563+D570</f>
        <v>38282</v>
      </c>
      <c r="E562" s="77">
        <f>E563+E570</f>
        <v>40195</v>
      </c>
    </row>
    <row r="563" spans="1:5" ht="31.4" x14ac:dyDescent="0.25">
      <c r="A563" s="20" t="s">
        <v>4</v>
      </c>
      <c r="B563" s="130" t="s">
        <v>381</v>
      </c>
      <c r="C563" s="136"/>
      <c r="D563" s="79">
        <f>D564+D567</f>
        <v>35504</v>
      </c>
      <c r="E563" s="79">
        <f>E564+E567</f>
        <v>37386</v>
      </c>
    </row>
    <row r="564" spans="1:5" ht="15.7" x14ac:dyDescent="0.25">
      <c r="A564" s="15" t="s">
        <v>22</v>
      </c>
      <c r="B564" s="149" t="s">
        <v>381</v>
      </c>
      <c r="C564" s="131" t="s">
        <v>15</v>
      </c>
      <c r="D564" s="73">
        <f t="shared" ref="D564:E565" si="147">D565</f>
        <v>178</v>
      </c>
      <c r="E564" s="73">
        <f t="shared" si="147"/>
        <v>187</v>
      </c>
    </row>
    <row r="565" spans="1:5" ht="31.4" x14ac:dyDescent="0.25">
      <c r="A565" s="15" t="s">
        <v>17</v>
      </c>
      <c r="B565" s="149" t="s">
        <v>381</v>
      </c>
      <c r="C565" s="131" t="s">
        <v>16</v>
      </c>
      <c r="D565" s="73">
        <f t="shared" si="147"/>
        <v>178</v>
      </c>
      <c r="E565" s="73">
        <f t="shared" si="147"/>
        <v>187</v>
      </c>
    </row>
    <row r="566" spans="1:5" ht="15.7" x14ac:dyDescent="0.25">
      <c r="A566" s="12" t="s">
        <v>739</v>
      </c>
      <c r="B566" s="149" t="s">
        <v>381</v>
      </c>
      <c r="C566" s="131" t="s">
        <v>78</v>
      </c>
      <c r="D566" s="73">
        <f>169+9</f>
        <v>178</v>
      </c>
      <c r="E566" s="73">
        <f>169+18</f>
        <v>187</v>
      </c>
    </row>
    <row r="567" spans="1:5" ht="15.7" x14ac:dyDescent="0.25">
      <c r="A567" s="12" t="s">
        <v>23</v>
      </c>
      <c r="B567" s="149" t="s">
        <v>381</v>
      </c>
      <c r="C567" s="131" t="s">
        <v>24</v>
      </c>
      <c r="D567" s="73">
        <f t="shared" ref="D567:E568" si="148">D568</f>
        <v>35326</v>
      </c>
      <c r="E567" s="73">
        <f t="shared" si="148"/>
        <v>37199</v>
      </c>
    </row>
    <row r="568" spans="1:5" ht="15.7" x14ac:dyDescent="0.25">
      <c r="A568" s="12" t="s">
        <v>40</v>
      </c>
      <c r="B568" s="149" t="s">
        <v>381</v>
      </c>
      <c r="C568" s="131" t="s">
        <v>7</v>
      </c>
      <c r="D568" s="73">
        <f t="shared" si="148"/>
        <v>35326</v>
      </c>
      <c r="E568" s="73">
        <f t="shared" si="148"/>
        <v>37199</v>
      </c>
    </row>
    <row r="569" spans="1:5" ht="31.4" x14ac:dyDescent="0.25">
      <c r="A569" s="12" t="s">
        <v>138</v>
      </c>
      <c r="B569" s="149" t="s">
        <v>381</v>
      </c>
      <c r="C569" s="131" t="s">
        <v>125</v>
      </c>
      <c r="D569" s="73">
        <f>33731+1595</f>
        <v>35326</v>
      </c>
      <c r="E569" s="73">
        <f>33731+3468</f>
        <v>37199</v>
      </c>
    </row>
    <row r="570" spans="1:5" ht="31.4" x14ac:dyDescent="0.25">
      <c r="A570" s="20" t="s">
        <v>5</v>
      </c>
      <c r="B570" s="130" t="s">
        <v>382</v>
      </c>
      <c r="C570" s="136"/>
      <c r="D570" s="192">
        <f t="shared" ref="D570:E571" si="149">D571</f>
        <v>2778</v>
      </c>
      <c r="E570" s="192">
        <f t="shared" si="149"/>
        <v>2809</v>
      </c>
    </row>
    <row r="571" spans="1:5" ht="47.05" x14ac:dyDescent="0.25">
      <c r="A571" s="15" t="s">
        <v>39</v>
      </c>
      <c r="B571" s="149" t="s">
        <v>382</v>
      </c>
      <c r="C571" s="144">
        <v>100</v>
      </c>
      <c r="D571" s="193">
        <f t="shared" si="149"/>
        <v>2778</v>
      </c>
      <c r="E571" s="193">
        <f t="shared" si="149"/>
        <v>2809</v>
      </c>
    </row>
    <row r="572" spans="1:5" ht="15.7" x14ac:dyDescent="0.25">
      <c r="A572" s="15" t="s">
        <v>8</v>
      </c>
      <c r="B572" s="149" t="s">
        <v>382</v>
      </c>
      <c r="C572" s="144">
        <v>120</v>
      </c>
      <c r="D572" s="193">
        <f>SUM(D573:D575)</f>
        <v>2778</v>
      </c>
      <c r="E572" s="193">
        <f>SUM(E573:E575)</f>
        <v>2809</v>
      </c>
    </row>
    <row r="573" spans="1:5" ht="31.4" x14ac:dyDescent="0.25">
      <c r="A573" s="14" t="s">
        <v>108</v>
      </c>
      <c r="B573" s="149" t="s">
        <v>382</v>
      </c>
      <c r="C573" s="144">
        <v>121</v>
      </c>
      <c r="D573" s="193">
        <v>1520</v>
      </c>
      <c r="E573" s="193">
        <v>1551</v>
      </c>
    </row>
    <row r="574" spans="1:5" ht="31.4" x14ac:dyDescent="0.2">
      <c r="A574" s="31" t="s">
        <v>76</v>
      </c>
      <c r="B574" s="149" t="s">
        <v>382</v>
      </c>
      <c r="C574" s="144">
        <v>122</v>
      </c>
      <c r="D574" s="193">
        <v>620</v>
      </c>
      <c r="E574" s="193">
        <v>620</v>
      </c>
    </row>
    <row r="575" spans="1:5" ht="31.4" x14ac:dyDescent="0.25">
      <c r="A575" s="188" t="s">
        <v>158</v>
      </c>
      <c r="B575" s="149" t="s">
        <v>382</v>
      </c>
      <c r="C575" s="144">
        <v>129</v>
      </c>
      <c r="D575" s="193">
        <v>638</v>
      </c>
      <c r="E575" s="193">
        <v>638</v>
      </c>
    </row>
    <row r="576" spans="1:5" ht="15.7" x14ac:dyDescent="0.25">
      <c r="A576" s="6" t="s">
        <v>383</v>
      </c>
      <c r="B576" s="126" t="s">
        <v>385</v>
      </c>
      <c r="C576" s="144"/>
      <c r="D576" s="99">
        <f t="shared" ref="D576:E576" si="150">D577</f>
        <v>13521</v>
      </c>
      <c r="E576" s="99">
        <f t="shared" si="150"/>
        <v>11150</v>
      </c>
    </row>
    <row r="577" spans="1:5" ht="47.05" x14ac:dyDescent="0.25">
      <c r="A577" s="6" t="s">
        <v>387</v>
      </c>
      <c r="B577" s="126" t="s">
        <v>384</v>
      </c>
      <c r="C577" s="127"/>
      <c r="D577" s="77">
        <f>D578</f>
        <v>13521</v>
      </c>
      <c r="E577" s="77">
        <f>E578</f>
        <v>11150</v>
      </c>
    </row>
    <row r="578" spans="1:5" ht="62.75" x14ac:dyDescent="0.25">
      <c r="A578" s="20" t="s">
        <v>522</v>
      </c>
      <c r="B578" s="150" t="s">
        <v>388</v>
      </c>
      <c r="C578" s="139"/>
      <c r="D578" s="85">
        <f>D579+D582</f>
        <v>13521</v>
      </c>
      <c r="E578" s="85">
        <f>E579+E582</f>
        <v>11150</v>
      </c>
    </row>
    <row r="579" spans="1:5" ht="15.7" x14ac:dyDescent="0.25">
      <c r="A579" s="12" t="s">
        <v>22</v>
      </c>
      <c r="B579" s="149" t="s">
        <v>388</v>
      </c>
      <c r="C579" s="134">
        <v>200</v>
      </c>
      <c r="D579" s="81">
        <f t="shared" ref="D579:E580" si="151">D580</f>
        <v>371</v>
      </c>
      <c r="E579" s="81">
        <f t="shared" si="151"/>
        <v>320</v>
      </c>
    </row>
    <row r="580" spans="1:5" ht="31.4" x14ac:dyDescent="0.25">
      <c r="A580" s="12" t="s">
        <v>17</v>
      </c>
      <c r="B580" s="149" t="s">
        <v>388</v>
      </c>
      <c r="C580" s="134">
        <v>240</v>
      </c>
      <c r="D580" s="81">
        <f t="shared" si="151"/>
        <v>371</v>
      </c>
      <c r="E580" s="81">
        <f t="shared" si="151"/>
        <v>320</v>
      </c>
    </row>
    <row r="581" spans="1:5" ht="15.7" x14ac:dyDescent="0.25">
      <c r="A581" s="12" t="s">
        <v>739</v>
      </c>
      <c r="B581" s="149" t="s">
        <v>388</v>
      </c>
      <c r="C581" s="134">
        <v>244</v>
      </c>
      <c r="D581" s="81">
        <v>371</v>
      </c>
      <c r="E581" s="81">
        <v>320</v>
      </c>
    </row>
    <row r="582" spans="1:5" ht="31.4" x14ac:dyDescent="0.25">
      <c r="A582" s="14" t="s">
        <v>18</v>
      </c>
      <c r="B582" s="149" t="s">
        <v>388</v>
      </c>
      <c r="C582" s="131" t="s">
        <v>20</v>
      </c>
      <c r="D582" s="81">
        <f>D583+D585+D587</f>
        <v>13150</v>
      </c>
      <c r="E582" s="81">
        <f>E583+E585+E587</f>
        <v>10830</v>
      </c>
    </row>
    <row r="583" spans="1:5" ht="15.7" x14ac:dyDescent="0.25">
      <c r="A583" s="14" t="s">
        <v>25</v>
      </c>
      <c r="B583" s="149" t="s">
        <v>388</v>
      </c>
      <c r="C583" s="131" t="s">
        <v>26</v>
      </c>
      <c r="D583" s="81">
        <f>D584</f>
        <v>7623</v>
      </c>
      <c r="E583" s="81">
        <f>E584</f>
        <v>5910</v>
      </c>
    </row>
    <row r="584" spans="1:5" ht="15.7" x14ac:dyDescent="0.25">
      <c r="A584" s="14" t="s">
        <v>83</v>
      </c>
      <c r="B584" s="149" t="s">
        <v>388</v>
      </c>
      <c r="C584" s="131" t="s">
        <v>84</v>
      </c>
      <c r="D584" s="81">
        <v>7623</v>
      </c>
      <c r="E584" s="81">
        <v>5910</v>
      </c>
    </row>
    <row r="585" spans="1:5" ht="15.7" x14ac:dyDescent="0.25">
      <c r="A585" s="14" t="s">
        <v>19</v>
      </c>
      <c r="B585" s="149" t="s">
        <v>388</v>
      </c>
      <c r="C585" s="131" t="s">
        <v>21</v>
      </c>
      <c r="D585" s="81">
        <f>D586</f>
        <v>3407</v>
      </c>
      <c r="E585" s="81">
        <f>E586</f>
        <v>2800</v>
      </c>
    </row>
    <row r="586" spans="1:5" ht="15.7" x14ac:dyDescent="0.25">
      <c r="A586" s="14" t="s">
        <v>85</v>
      </c>
      <c r="B586" s="149" t="s">
        <v>388</v>
      </c>
      <c r="C586" s="131" t="s">
        <v>86</v>
      </c>
      <c r="D586" s="81">
        <v>3407</v>
      </c>
      <c r="E586" s="81">
        <v>2800</v>
      </c>
    </row>
    <row r="587" spans="1:5" ht="31.4" x14ac:dyDescent="0.25">
      <c r="A587" s="18" t="s">
        <v>28</v>
      </c>
      <c r="B587" s="149" t="s">
        <v>388</v>
      </c>
      <c r="C587" s="131" t="s">
        <v>0</v>
      </c>
      <c r="D587" s="81">
        <f>D588</f>
        <v>2120</v>
      </c>
      <c r="E587" s="81">
        <f>E588</f>
        <v>2120</v>
      </c>
    </row>
    <row r="588" spans="1:5" ht="87.7" customHeight="1" x14ac:dyDescent="0.2">
      <c r="A588" s="36" t="s">
        <v>732</v>
      </c>
      <c r="B588" s="149" t="s">
        <v>388</v>
      </c>
      <c r="C588" s="131" t="s">
        <v>588</v>
      </c>
      <c r="D588" s="81">
        <v>2120</v>
      </c>
      <c r="E588" s="81">
        <v>2120</v>
      </c>
    </row>
    <row r="589" spans="1:5" ht="15.7" x14ac:dyDescent="0.25">
      <c r="A589" s="6" t="s">
        <v>427</v>
      </c>
      <c r="B589" s="126" t="s">
        <v>389</v>
      </c>
      <c r="C589" s="144"/>
      <c r="D589" s="99">
        <f>D590+D600</f>
        <v>49209</v>
      </c>
      <c r="E589" s="99">
        <f>E590+E600</f>
        <v>50661</v>
      </c>
    </row>
    <row r="590" spans="1:5" ht="47.05" x14ac:dyDescent="0.25">
      <c r="A590" s="27" t="s">
        <v>723</v>
      </c>
      <c r="B590" s="151" t="s">
        <v>438</v>
      </c>
      <c r="C590" s="148"/>
      <c r="D590" s="77">
        <f>D591</f>
        <v>12918</v>
      </c>
      <c r="E590" s="77">
        <f>E591</f>
        <v>12918</v>
      </c>
    </row>
    <row r="591" spans="1:5" ht="47.05" x14ac:dyDescent="0.25">
      <c r="A591" s="20" t="s">
        <v>724</v>
      </c>
      <c r="B591" s="141" t="s">
        <v>441</v>
      </c>
      <c r="C591" s="136"/>
      <c r="D591" s="79">
        <f>D592+D595</f>
        <v>12918</v>
      </c>
      <c r="E591" s="79">
        <f>E592+E595</f>
        <v>12918</v>
      </c>
    </row>
    <row r="592" spans="1:5" ht="15.7" x14ac:dyDescent="0.25">
      <c r="A592" s="14" t="s">
        <v>22</v>
      </c>
      <c r="B592" s="140" t="s">
        <v>441</v>
      </c>
      <c r="C592" s="131" t="s">
        <v>15</v>
      </c>
      <c r="D592" s="79">
        <f t="shared" ref="D592:E593" si="152">D593</f>
        <v>62</v>
      </c>
      <c r="E592" s="79">
        <f t="shared" si="152"/>
        <v>62</v>
      </c>
    </row>
    <row r="593" spans="1:16368" ht="31.4" x14ac:dyDescent="0.25">
      <c r="A593" s="15" t="s">
        <v>17</v>
      </c>
      <c r="B593" s="140" t="s">
        <v>441</v>
      </c>
      <c r="C593" s="131" t="s">
        <v>16</v>
      </c>
      <c r="D593" s="79">
        <f t="shared" si="152"/>
        <v>62</v>
      </c>
      <c r="E593" s="79">
        <f t="shared" si="152"/>
        <v>62</v>
      </c>
    </row>
    <row r="594" spans="1:16368" ht="15.7" x14ac:dyDescent="0.25">
      <c r="A594" s="15" t="s">
        <v>739</v>
      </c>
      <c r="B594" s="140" t="s">
        <v>441</v>
      </c>
      <c r="C594" s="131" t="s">
        <v>78</v>
      </c>
      <c r="D594" s="73">
        <v>62</v>
      </c>
      <c r="E594" s="73">
        <v>62</v>
      </c>
    </row>
    <row r="595" spans="1:16368" ht="15.7" x14ac:dyDescent="0.25">
      <c r="A595" s="15" t="s">
        <v>23</v>
      </c>
      <c r="B595" s="140" t="s">
        <v>441</v>
      </c>
      <c r="C595" s="131" t="s">
        <v>24</v>
      </c>
      <c r="D595" s="73">
        <f>D596+D598</f>
        <v>12856</v>
      </c>
      <c r="E595" s="73">
        <f>E596+E598</f>
        <v>12856</v>
      </c>
    </row>
    <row r="596" spans="1:16368" ht="15.7" x14ac:dyDescent="0.25">
      <c r="A596" s="15" t="s">
        <v>40</v>
      </c>
      <c r="B596" s="140" t="s">
        <v>441</v>
      </c>
      <c r="C596" s="131" t="s">
        <v>7</v>
      </c>
      <c r="D596" s="73">
        <f>D597</f>
        <v>5392</v>
      </c>
      <c r="E596" s="73">
        <f>E597</f>
        <v>5392</v>
      </c>
    </row>
    <row r="597" spans="1:16368" ht="31.4" x14ac:dyDescent="0.25">
      <c r="A597" s="12" t="s">
        <v>138</v>
      </c>
      <c r="B597" s="140" t="s">
        <v>441</v>
      </c>
      <c r="C597" s="131" t="s">
        <v>125</v>
      </c>
      <c r="D597" s="73">
        <v>5392</v>
      </c>
      <c r="E597" s="73">
        <v>5392</v>
      </c>
    </row>
    <row r="598" spans="1:16368" ht="15.7" x14ac:dyDescent="0.25">
      <c r="A598" s="12" t="s">
        <v>124</v>
      </c>
      <c r="B598" s="140" t="s">
        <v>441</v>
      </c>
      <c r="C598" s="131" t="s">
        <v>144</v>
      </c>
      <c r="D598" s="73">
        <f>D599</f>
        <v>7464</v>
      </c>
      <c r="E598" s="73">
        <f>E599</f>
        <v>7464</v>
      </c>
    </row>
    <row r="599" spans="1:16368" ht="31.4" x14ac:dyDescent="0.25">
      <c r="A599" s="12" t="s">
        <v>133</v>
      </c>
      <c r="B599" s="140" t="s">
        <v>441</v>
      </c>
      <c r="C599" s="131" t="s">
        <v>145</v>
      </c>
      <c r="D599" s="73">
        <v>7464</v>
      </c>
      <c r="E599" s="73">
        <v>7464</v>
      </c>
    </row>
    <row r="600" spans="1:16368" ht="31.4" x14ac:dyDescent="0.25">
      <c r="A600" s="16" t="s">
        <v>299</v>
      </c>
      <c r="B600" s="151" t="s">
        <v>439</v>
      </c>
      <c r="C600" s="148"/>
      <c r="D600" s="77">
        <f t="shared" ref="D600:E603" si="153">D601</f>
        <v>36291</v>
      </c>
      <c r="E600" s="77">
        <f t="shared" si="153"/>
        <v>37743</v>
      </c>
    </row>
    <row r="601" spans="1:16368" ht="31.4" x14ac:dyDescent="0.25">
      <c r="A601" s="30" t="s">
        <v>148</v>
      </c>
      <c r="B601" s="141" t="s">
        <v>440</v>
      </c>
      <c r="C601" s="136"/>
      <c r="D601" s="79">
        <f t="shared" si="153"/>
        <v>36291</v>
      </c>
      <c r="E601" s="79">
        <f t="shared" si="153"/>
        <v>37743</v>
      </c>
    </row>
    <row r="602" spans="1:16368" ht="15.7" x14ac:dyDescent="0.25">
      <c r="A602" s="14" t="s">
        <v>22</v>
      </c>
      <c r="B602" s="140" t="s">
        <v>440</v>
      </c>
      <c r="C602" s="131" t="s">
        <v>15</v>
      </c>
      <c r="D602" s="73">
        <f t="shared" si="153"/>
        <v>36291</v>
      </c>
      <c r="E602" s="73">
        <f t="shared" si="153"/>
        <v>37743</v>
      </c>
    </row>
    <row r="603" spans="1:16368" ht="31.4" x14ac:dyDescent="0.25">
      <c r="A603" s="15" t="s">
        <v>17</v>
      </c>
      <c r="B603" s="140" t="s">
        <v>440</v>
      </c>
      <c r="C603" s="131" t="s">
        <v>16</v>
      </c>
      <c r="D603" s="73">
        <f t="shared" si="153"/>
        <v>36291</v>
      </c>
      <c r="E603" s="73">
        <f t="shared" si="153"/>
        <v>37743</v>
      </c>
    </row>
    <row r="604" spans="1:16368" ht="15.7" x14ac:dyDescent="0.25">
      <c r="A604" s="15" t="s">
        <v>739</v>
      </c>
      <c r="B604" s="140" t="s">
        <v>440</v>
      </c>
      <c r="C604" s="131" t="s">
        <v>78</v>
      </c>
      <c r="D604" s="73">
        <f>38867-2576</f>
        <v>36291</v>
      </c>
      <c r="E604" s="73">
        <f>38867-1124</f>
        <v>37743</v>
      </c>
    </row>
    <row r="605" spans="1:16368" ht="38.35" customHeight="1" x14ac:dyDescent="0.2">
      <c r="A605" s="4" t="s">
        <v>639</v>
      </c>
      <c r="B605" s="124" t="s">
        <v>300</v>
      </c>
      <c r="C605" s="125"/>
      <c r="D605" s="76">
        <f>D606+D627+D648+D660+D674+D655</f>
        <v>573420</v>
      </c>
      <c r="E605" s="76">
        <f>E606+E627+E648+E660+E674+E655</f>
        <v>441773.8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  <c r="JW605" s="5"/>
      <c r="JX605" s="5"/>
      <c r="JY605" s="5"/>
      <c r="JZ605" s="5"/>
      <c r="KA605" s="5"/>
      <c r="KB605" s="5"/>
      <c r="KC605" s="5"/>
      <c r="KD605" s="5"/>
      <c r="KE605" s="5"/>
      <c r="KF605" s="5"/>
      <c r="KG605" s="5"/>
      <c r="KH605" s="5"/>
      <c r="KI605" s="5"/>
      <c r="KJ605" s="5"/>
      <c r="KK605" s="5"/>
      <c r="KL605" s="5"/>
      <c r="KM605" s="5"/>
      <c r="KN605" s="5"/>
      <c r="KO605" s="5"/>
      <c r="KP605" s="5"/>
      <c r="KQ605" s="5"/>
      <c r="KR605" s="5"/>
      <c r="KS605" s="5"/>
      <c r="KT605" s="5"/>
      <c r="KU605" s="5"/>
      <c r="KV605" s="5"/>
      <c r="KW605" s="5"/>
      <c r="KX605" s="5"/>
      <c r="KY605" s="5"/>
      <c r="KZ605" s="5"/>
      <c r="LA605" s="5"/>
      <c r="LB605" s="5"/>
      <c r="LC605" s="5"/>
      <c r="LD605" s="5"/>
      <c r="LE605" s="5"/>
      <c r="LF605" s="5"/>
      <c r="LG605" s="5"/>
      <c r="LH605" s="5"/>
      <c r="LI605" s="5"/>
      <c r="LJ605" s="5"/>
      <c r="LK605" s="5"/>
      <c r="LL605" s="5"/>
      <c r="LM605" s="5"/>
      <c r="LN605" s="5"/>
      <c r="LO605" s="5"/>
      <c r="LP605" s="5"/>
      <c r="LQ605" s="5"/>
      <c r="LR605" s="5"/>
      <c r="LS605" s="5"/>
      <c r="LT605" s="5"/>
      <c r="LU605" s="5"/>
      <c r="LV605" s="5"/>
      <c r="LW605" s="5"/>
      <c r="LX605" s="5"/>
      <c r="LY605" s="5"/>
      <c r="LZ605" s="5"/>
      <c r="MA605" s="5"/>
      <c r="MB605" s="5"/>
      <c r="MC605" s="5"/>
      <c r="MD605" s="5"/>
      <c r="ME605" s="5"/>
      <c r="MF605" s="5"/>
      <c r="MG605" s="5"/>
      <c r="MH605" s="5"/>
      <c r="MI605" s="5"/>
      <c r="MJ605" s="5"/>
      <c r="MK605" s="5"/>
      <c r="ML605" s="5"/>
      <c r="MM605" s="5"/>
      <c r="MN605" s="5"/>
      <c r="MO605" s="5"/>
      <c r="MP605" s="5"/>
      <c r="MQ605" s="5"/>
      <c r="MR605" s="5"/>
      <c r="MS605" s="5"/>
      <c r="MT605" s="5"/>
      <c r="MU605" s="5"/>
      <c r="MV605" s="5"/>
      <c r="MW605" s="5"/>
      <c r="MX605" s="5"/>
      <c r="MY605" s="5"/>
      <c r="MZ605" s="5"/>
      <c r="NA605" s="5"/>
      <c r="NB605" s="5"/>
      <c r="NC605" s="5"/>
      <c r="ND605" s="5"/>
      <c r="NE605" s="5"/>
      <c r="NF605" s="5"/>
      <c r="NG605" s="5"/>
      <c r="NH605" s="5"/>
      <c r="NI605" s="5"/>
      <c r="NJ605" s="5"/>
      <c r="NK605" s="5"/>
      <c r="NL605" s="5"/>
      <c r="NM605" s="5"/>
      <c r="NN605" s="5"/>
      <c r="NO605" s="5"/>
      <c r="NP605" s="5"/>
      <c r="NQ605" s="5"/>
      <c r="NR605" s="5"/>
      <c r="NS605" s="5"/>
      <c r="NT605" s="5"/>
      <c r="NU605" s="5"/>
      <c r="NV605" s="5"/>
      <c r="NW605" s="5"/>
      <c r="NX605" s="5"/>
      <c r="NY605" s="5"/>
      <c r="NZ605" s="5"/>
      <c r="OA605" s="5"/>
      <c r="OB605" s="5"/>
      <c r="OC605" s="5"/>
      <c r="OD605" s="5"/>
      <c r="OE605" s="5"/>
      <c r="OF605" s="5"/>
      <c r="OG605" s="5"/>
      <c r="OH605" s="5"/>
      <c r="OI605" s="5"/>
      <c r="OJ605" s="5"/>
      <c r="OK605" s="5"/>
      <c r="OL605" s="5"/>
      <c r="OM605" s="5"/>
      <c r="ON605" s="5"/>
      <c r="OO605" s="5"/>
      <c r="OP605" s="5"/>
      <c r="OQ605" s="5"/>
      <c r="OR605" s="5"/>
      <c r="OS605" s="5"/>
      <c r="OT605" s="5"/>
      <c r="OU605" s="5"/>
      <c r="OV605" s="5"/>
      <c r="OW605" s="5"/>
      <c r="OX605" s="5"/>
      <c r="OY605" s="5"/>
      <c r="OZ605" s="5"/>
      <c r="PA605" s="5"/>
      <c r="PB605" s="5"/>
      <c r="PC605" s="5"/>
      <c r="PD605" s="5"/>
      <c r="PE605" s="5"/>
      <c r="PF605" s="5"/>
      <c r="PG605" s="5"/>
      <c r="PH605" s="5"/>
      <c r="PI605" s="5"/>
      <c r="PJ605" s="5"/>
      <c r="PK605" s="5"/>
      <c r="PL605" s="5"/>
      <c r="PM605" s="5"/>
      <c r="PN605" s="5"/>
      <c r="PO605" s="5"/>
      <c r="PP605" s="5"/>
      <c r="PQ605" s="5"/>
      <c r="PR605" s="5"/>
      <c r="PS605" s="5"/>
      <c r="PT605" s="5"/>
      <c r="PU605" s="5"/>
      <c r="PV605" s="5"/>
      <c r="PW605" s="5"/>
      <c r="PX605" s="5"/>
      <c r="PY605" s="5"/>
      <c r="PZ605" s="5"/>
      <c r="QA605" s="5"/>
      <c r="QB605" s="5"/>
      <c r="QC605" s="5"/>
      <c r="QD605" s="5"/>
      <c r="QE605" s="5"/>
      <c r="QF605" s="5"/>
      <c r="QG605" s="5"/>
      <c r="QH605" s="5"/>
      <c r="QI605" s="5"/>
      <c r="QJ605" s="5"/>
      <c r="QK605" s="5"/>
      <c r="QL605" s="5"/>
      <c r="QM605" s="5"/>
      <c r="QN605" s="5"/>
      <c r="QO605" s="5"/>
      <c r="QP605" s="5"/>
      <c r="QQ605" s="5"/>
      <c r="QR605" s="5"/>
      <c r="QS605" s="5"/>
      <c r="QT605" s="5"/>
      <c r="QU605" s="5"/>
      <c r="QV605" s="5"/>
      <c r="QW605" s="5"/>
      <c r="QX605" s="5"/>
      <c r="QY605" s="5"/>
      <c r="QZ605" s="5"/>
      <c r="RA605" s="5"/>
      <c r="RB605" s="5"/>
      <c r="RC605" s="5"/>
      <c r="RD605" s="5"/>
      <c r="RE605" s="5"/>
      <c r="RF605" s="5"/>
      <c r="RG605" s="5"/>
      <c r="RH605" s="5"/>
      <c r="RI605" s="5"/>
      <c r="RJ605" s="5"/>
      <c r="RK605" s="5"/>
      <c r="RL605" s="5"/>
      <c r="RM605" s="5"/>
      <c r="RN605" s="5"/>
      <c r="RO605" s="5"/>
      <c r="RP605" s="5"/>
      <c r="RQ605" s="5"/>
      <c r="RR605" s="5"/>
      <c r="RS605" s="5"/>
      <c r="RT605" s="5"/>
      <c r="RU605" s="5"/>
      <c r="RV605" s="5"/>
      <c r="RW605" s="5"/>
      <c r="RX605" s="5"/>
      <c r="RY605" s="5"/>
      <c r="RZ605" s="5"/>
      <c r="SA605" s="5"/>
      <c r="SB605" s="5"/>
      <c r="SC605" s="5"/>
      <c r="SD605" s="5"/>
      <c r="SE605" s="5"/>
      <c r="SF605" s="5"/>
      <c r="SG605" s="5"/>
      <c r="SH605" s="5"/>
      <c r="SI605" s="5"/>
      <c r="SJ605" s="5"/>
      <c r="SK605" s="5"/>
      <c r="SL605" s="5"/>
      <c r="SM605" s="5"/>
      <c r="SN605" s="5"/>
      <c r="SO605" s="5"/>
      <c r="SP605" s="5"/>
      <c r="SQ605" s="5"/>
      <c r="SR605" s="5"/>
      <c r="SS605" s="5"/>
      <c r="ST605" s="5"/>
      <c r="SU605" s="5"/>
      <c r="SV605" s="5"/>
      <c r="SW605" s="5"/>
      <c r="SX605" s="5"/>
      <c r="SY605" s="5"/>
      <c r="SZ605" s="5"/>
      <c r="TA605" s="5"/>
      <c r="TB605" s="5"/>
      <c r="TC605" s="5"/>
      <c r="TD605" s="5"/>
      <c r="TE605" s="5"/>
      <c r="TF605" s="5"/>
      <c r="TG605" s="5"/>
      <c r="TH605" s="5"/>
      <c r="TI605" s="5"/>
      <c r="TJ605" s="5"/>
      <c r="TK605" s="5"/>
      <c r="TL605" s="5"/>
      <c r="TM605" s="5"/>
      <c r="TN605" s="5"/>
      <c r="TO605" s="5"/>
      <c r="TP605" s="5"/>
      <c r="TQ605" s="5"/>
      <c r="TR605" s="5"/>
      <c r="TS605" s="5"/>
      <c r="TT605" s="5"/>
      <c r="TU605" s="5"/>
      <c r="TV605" s="5"/>
      <c r="TW605" s="5"/>
      <c r="TX605" s="5"/>
      <c r="TY605" s="5"/>
      <c r="TZ605" s="5"/>
      <c r="UA605" s="5"/>
      <c r="UB605" s="5"/>
      <c r="UC605" s="5"/>
      <c r="UD605" s="5"/>
      <c r="UE605" s="5"/>
      <c r="UF605" s="5"/>
      <c r="UG605" s="5"/>
      <c r="UH605" s="5"/>
      <c r="UI605" s="5"/>
      <c r="UJ605" s="5"/>
      <c r="UK605" s="5"/>
      <c r="UL605" s="5"/>
      <c r="UM605" s="5"/>
      <c r="UN605" s="5"/>
      <c r="UO605" s="5"/>
      <c r="UP605" s="5"/>
      <c r="UQ605" s="5"/>
      <c r="UR605" s="5"/>
      <c r="US605" s="5"/>
      <c r="UT605" s="5"/>
      <c r="UU605" s="5"/>
      <c r="UV605" s="5"/>
      <c r="UW605" s="5"/>
      <c r="UX605" s="5"/>
      <c r="UY605" s="5"/>
      <c r="UZ605" s="5"/>
      <c r="VA605" s="5"/>
      <c r="VB605" s="5"/>
      <c r="VC605" s="5"/>
      <c r="VD605" s="5"/>
      <c r="VE605" s="5"/>
      <c r="VF605" s="5"/>
      <c r="VG605" s="5"/>
      <c r="VH605" s="5"/>
      <c r="VI605" s="5"/>
      <c r="VJ605" s="5"/>
      <c r="VK605" s="5"/>
      <c r="VL605" s="5"/>
      <c r="VM605" s="5"/>
      <c r="VN605" s="5"/>
      <c r="VO605" s="5"/>
      <c r="VP605" s="5"/>
      <c r="VQ605" s="5"/>
      <c r="VR605" s="5"/>
      <c r="VS605" s="5"/>
      <c r="VT605" s="5"/>
      <c r="VU605" s="5"/>
      <c r="VV605" s="5"/>
      <c r="VW605" s="5"/>
      <c r="VX605" s="5"/>
      <c r="VY605" s="5"/>
      <c r="VZ605" s="5"/>
      <c r="WA605" s="5"/>
      <c r="WB605" s="5"/>
      <c r="WC605" s="5"/>
      <c r="WD605" s="5"/>
      <c r="WE605" s="5"/>
      <c r="WF605" s="5"/>
      <c r="WG605" s="5"/>
      <c r="WH605" s="5"/>
      <c r="WI605" s="5"/>
      <c r="WJ605" s="5"/>
      <c r="WK605" s="5"/>
      <c r="WL605" s="5"/>
      <c r="WM605" s="5"/>
      <c r="WN605" s="5"/>
      <c r="WO605" s="5"/>
      <c r="WP605" s="5"/>
      <c r="WQ605" s="5"/>
      <c r="WR605" s="5"/>
      <c r="WS605" s="5"/>
      <c r="WT605" s="5"/>
      <c r="WU605" s="5"/>
      <c r="WV605" s="5"/>
      <c r="WW605" s="5"/>
      <c r="WX605" s="5"/>
      <c r="WY605" s="5"/>
      <c r="WZ605" s="5"/>
      <c r="XA605" s="5"/>
      <c r="XB605" s="5"/>
      <c r="XC605" s="5"/>
      <c r="XD605" s="5"/>
      <c r="XE605" s="5"/>
      <c r="XF605" s="5"/>
      <c r="XG605" s="5"/>
      <c r="XH605" s="5"/>
      <c r="XI605" s="5"/>
      <c r="XJ605" s="5"/>
      <c r="XK605" s="5"/>
      <c r="XL605" s="5"/>
      <c r="XM605" s="5"/>
      <c r="XN605" s="5"/>
      <c r="XO605" s="5"/>
      <c r="XP605" s="5"/>
      <c r="XQ605" s="5"/>
      <c r="XR605" s="5"/>
      <c r="XS605" s="5"/>
      <c r="XT605" s="5"/>
      <c r="XU605" s="5"/>
      <c r="XV605" s="5"/>
      <c r="XW605" s="5"/>
      <c r="XX605" s="5"/>
      <c r="XY605" s="5"/>
      <c r="XZ605" s="5"/>
      <c r="YA605" s="5"/>
      <c r="YB605" s="5"/>
      <c r="YC605" s="5"/>
      <c r="YD605" s="5"/>
      <c r="YE605" s="5"/>
      <c r="YF605" s="5"/>
      <c r="YG605" s="5"/>
      <c r="YH605" s="5"/>
      <c r="YI605" s="5"/>
      <c r="YJ605" s="5"/>
      <c r="YK605" s="5"/>
      <c r="YL605" s="5"/>
      <c r="YM605" s="5"/>
      <c r="YN605" s="5"/>
      <c r="YO605" s="5"/>
      <c r="YP605" s="5"/>
      <c r="YQ605" s="5"/>
      <c r="YR605" s="5"/>
      <c r="YS605" s="5"/>
      <c r="YT605" s="5"/>
      <c r="YU605" s="5"/>
      <c r="YV605" s="5"/>
      <c r="YW605" s="5"/>
      <c r="YX605" s="5"/>
      <c r="YY605" s="5"/>
      <c r="YZ605" s="5"/>
      <c r="ZA605" s="5"/>
      <c r="ZB605" s="5"/>
      <c r="ZC605" s="5"/>
      <c r="ZD605" s="5"/>
      <c r="ZE605" s="5"/>
      <c r="ZF605" s="5"/>
      <c r="ZG605" s="5"/>
      <c r="ZH605" s="5"/>
      <c r="ZI605" s="5"/>
      <c r="ZJ605" s="5"/>
      <c r="ZK605" s="5"/>
      <c r="ZL605" s="5"/>
      <c r="ZM605" s="5"/>
      <c r="ZN605" s="5"/>
      <c r="ZO605" s="5"/>
      <c r="ZP605" s="5"/>
      <c r="ZQ605" s="5"/>
      <c r="ZR605" s="5"/>
      <c r="ZS605" s="5"/>
      <c r="ZT605" s="5"/>
      <c r="ZU605" s="5"/>
      <c r="ZV605" s="5"/>
      <c r="ZW605" s="5"/>
      <c r="ZX605" s="5"/>
      <c r="ZY605" s="5"/>
      <c r="ZZ605" s="5"/>
      <c r="AAA605" s="5"/>
      <c r="AAB605" s="5"/>
      <c r="AAC605" s="5"/>
      <c r="AAD605" s="5"/>
      <c r="AAE605" s="5"/>
      <c r="AAF605" s="5"/>
      <c r="AAG605" s="5"/>
      <c r="AAH605" s="5"/>
      <c r="AAI605" s="5"/>
      <c r="AAJ605" s="5"/>
      <c r="AAK605" s="5"/>
      <c r="AAL605" s="5"/>
      <c r="AAM605" s="5"/>
      <c r="AAN605" s="5"/>
      <c r="AAO605" s="5"/>
      <c r="AAP605" s="5"/>
      <c r="AAQ605" s="5"/>
      <c r="AAR605" s="5"/>
      <c r="AAS605" s="5"/>
      <c r="AAT605" s="5"/>
      <c r="AAU605" s="5"/>
      <c r="AAV605" s="5"/>
      <c r="AAW605" s="5"/>
      <c r="AAX605" s="5"/>
      <c r="AAY605" s="5"/>
      <c r="AAZ605" s="5"/>
      <c r="ABA605" s="5"/>
      <c r="ABB605" s="5"/>
      <c r="ABC605" s="5"/>
      <c r="ABD605" s="5"/>
      <c r="ABE605" s="5"/>
      <c r="ABF605" s="5"/>
      <c r="ABG605" s="5"/>
      <c r="ABH605" s="5"/>
      <c r="ABI605" s="5"/>
      <c r="ABJ605" s="5"/>
      <c r="ABK605" s="5"/>
      <c r="ABL605" s="5"/>
      <c r="ABM605" s="5"/>
      <c r="ABN605" s="5"/>
      <c r="ABO605" s="5"/>
      <c r="ABP605" s="5"/>
      <c r="ABQ605" s="5"/>
      <c r="ABR605" s="5"/>
      <c r="ABS605" s="5"/>
      <c r="ABT605" s="5"/>
      <c r="ABU605" s="5"/>
      <c r="ABV605" s="5"/>
      <c r="ABW605" s="5"/>
      <c r="ABX605" s="5"/>
      <c r="ABY605" s="5"/>
      <c r="ABZ605" s="5"/>
      <c r="ACA605" s="5"/>
      <c r="ACB605" s="5"/>
      <c r="ACC605" s="5"/>
      <c r="ACD605" s="5"/>
      <c r="ACE605" s="5"/>
      <c r="ACF605" s="5"/>
      <c r="ACG605" s="5"/>
      <c r="ACH605" s="5"/>
      <c r="ACI605" s="5"/>
      <c r="ACJ605" s="5"/>
      <c r="ACK605" s="5"/>
      <c r="ACL605" s="5"/>
      <c r="ACM605" s="5"/>
      <c r="ACN605" s="5"/>
      <c r="ACO605" s="5"/>
      <c r="ACP605" s="5"/>
      <c r="ACQ605" s="5"/>
      <c r="ACR605" s="5"/>
      <c r="ACS605" s="5"/>
      <c r="ACT605" s="5"/>
      <c r="ACU605" s="5"/>
      <c r="ACV605" s="5"/>
      <c r="ACW605" s="5"/>
      <c r="ACX605" s="5"/>
      <c r="ACY605" s="5"/>
      <c r="ACZ605" s="5"/>
      <c r="ADA605" s="5"/>
      <c r="ADB605" s="5"/>
      <c r="ADC605" s="5"/>
      <c r="ADD605" s="5"/>
      <c r="ADE605" s="5"/>
      <c r="ADF605" s="5"/>
      <c r="ADG605" s="5"/>
      <c r="ADH605" s="5"/>
      <c r="ADI605" s="5"/>
      <c r="ADJ605" s="5"/>
      <c r="ADK605" s="5"/>
      <c r="ADL605" s="5"/>
      <c r="ADM605" s="5"/>
      <c r="ADN605" s="5"/>
      <c r="ADO605" s="5"/>
      <c r="ADP605" s="5"/>
      <c r="ADQ605" s="5"/>
      <c r="ADR605" s="5"/>
      <c r="ADS605" s="5"/>
      <c r="ADT605" s="5"/>
      <c r="ADU605" s="5"/>
      <c r="ADV605" s="5"/>
      <c r="ADW605" s="5"/>
      <c r="ADX605" s="5"/>
      <c r="ADY605" s="5"/>
      <c r="ADZ605" s="5"/>
      <c r="AEA605" s="5"/>
      <c r="AEB605" s="5"/>
      <c r="AEC605" s="5"/>
      <c r="AED605" s="5"/>
      <c r="AEE605" s="5"/>
      <c r="AEF605" s="5"/>
      <c r="AEG605" s="5"/>
      <c r="AEH605" s="5"/>
      <c r="AEI605" s="5"/>
      <c r="AEJ605" s="5"/>
      <c r="AEK605" s="5"/>
      <c r="AEL605" s="5"/>
      <c r="AEM605" s="5"/>
      <c r="AEN605" s="5"/>
      <c r="AEO605" s="5"/>
      <c r="AEP605" s="5"/>
      <c r="AEQ605" s="5"/>
      <c r="AER605" s="5"/>
      <c r="AES605" s="5"/>
      <c r="AET605" s="5"/>
      <c r="AEU605" s="5"/>
      <c r="AEV605" s="5"/>
      <c r="AEW605" s="5"/>
      <c r="AEX605" s="5"/>
      <c r="AEY605" s="5"/>
      <c r="AEZ605" s="5"/>
      <c r="AFA605" s="5"/>
      <c r="AFB605" s="5"/>
      <c r="AFC605" s="5"/>
      <c r="AFD605" s="5"/>
      <c r="AFE605" s="5"/>
      <c r="AFF605" s="5"/>
      <c r="AFG605" s="5"/>
      <c r="AFH605" s="5"/>
      <c r="AFI605" s="5"/>
      <c r="AFJ605" s="5"/>
      <c r="AFK605" s="5"/>
      <c r="AFL605" s="5"/>
      <c r="AFM605" s="5"/>
      <c r="AFN605" s="5"/>
      <c r="AFO605" s="5"/>
      <c r="AFP605" s="5"/>
      <c r="AFQ605" s="5"/>
      <c r="AFR605" s="5"/>
      <c r="AFS605" s="5"/>
      <c r="AFT605" s="5"/>
      <c r="AFU605" s="5"/>
      <c r="AFV605" s="5"/>
      <c r="AFW605" s="5"/>
      <c r="AFX605" s="5"/>
      <c r="AFY605" s="5"/>
      <c r="AFZ605" s="5"/>
      <c r="AGA605" s="5"/>
      <c r="AGB605" s="5"/>
      <c r="AGC605" s="5"/>
      <c r="AGD605" s="5"/>
      <c r="AGE605" s="5"/>
      <c r="AGF605" s="5"/>
      <c r="AGG605" s="5"/>
      <c r="AGH605" s="5"/>
      <c r="AGI605" s="5"/>
      <c r="AGJ605" s="5"/>
      <c r="AGK605" s="5"/>
      <c r="AGL605" s="5"/>
      <c r="AGM605" s="5"/>
      <c r="AGN605" s="5"/>
      <c r="AGO605" s="5"/>
      <c r="AGP605" s="5"/>
      <c r="AGQ605" s="5"/>
      <c r="AGR605" s="5"/>
      <c r="AGS605" s="5"/>
      <c r="AGT605" s="5"/>
      <c r="AGU605" s="5"/>
      <c r="AGV605" s="5"/>
      <c r="AGW605" s="5"/>
      <c r="AGX605" s="5"/>
      <c r="AGY605" s="5"/>
      <c r="AGZ605" s="5"/>
      <c r="AHA605" s="5"/>
      <c r="AHB605" s="5"/>
      <c r="AHC605" s="5"/>
      <c r="AHD605" s="5"/>
      <c r="AHE605" s="5"/>
      <c r="AHF605" s="5"/>
      <c r="AHG605" s="5"/>
      <c r="AHH605" s="5"/>
      <c r="AHI605" s="5"/>
      <c r="AHJ605" s="5"/>
      <c r="AHK605" s="5"/>
      <c r="AHL605" s="5"/>
      <c r="AHM605" s="5"/>
      <c r="AHN605" s="5"/>
      <c r="AHO605" s="5"/>
      <c r="AHP605" s="5"/>
      <c r="AHQ605" s="5"/>
      <c r="AHR605" s="5"/>
      <c r="AHS605" s="5"/>
      <c r="AHT605" s="5"/>
      <c r="AHU605" s="5"/>
      <c r="AHV605" s="5"/>
      <c r="AHW605" s="5"/>
      <c r="AHX605" s="5"/>
      <c r="AHY605" s="5"/>
      <c r="AHZ605" s="5"/>
      <c r="AIA605" s="5"/>
      <c r="AIB605" s="5"/>
      <c r="AIC605" s="5"/>
      <c r="AID605" s="5"/>
      <c r="AIE605" s="5"/>
      <c r="AIF605" s="5"/>
      <c r="AIG605" s="5"/>
      <c r="AIH605" s="5"/>
      <c r="AII605" s="5"/>
      <c r="AIJ605" s="5"/>
      <c r="AIK605" s="5"/>
      <c r="AIL605" s="5"/>
      <c r="AIM605" s="5"/>
      <c r="AIN605" s="5"/>
      <c r="AIO605" s="5"/>
      <c r="AIP605" s="5"/>
      <c r="AIQ605" s="5"/>
      <c r="AIR605" s="5"/>
      <c r="AIS605" s="5"/>
      <c r="AIT605" s="5"/>
      <c r="AIU605" s="5"/>
      <c r="AIV605" s="5"/>
      <c r="AIW605" s="5"/>
      <c r="AIX605" s="5"/>
      <c r="AIY605" s="5"/>
      <c r="AIZ605" s="5"/>
      <c r="AJA605" s="5"/>
      <c r="AJB605" s="5"/>
      <c r="AJC605" s="5"/>
      <c r="AJD605" s="5"/>
      <c r="AJE605" s="5"/>
      <c r="AJF605" s="5"/>
      <c r="AJG605" s="5"/>
      <c r="AJH605" s="5"/>
      <c r="AJI605" s="5"/>
      <c r="AJJ605" s="5"/>
      <c r="AJK605" s="5"/>
      <c r="AJL605" s="5"/>
      <c r="AJM605" s="5"/>
      <c r="AJN605" s="5"/>
      <c r="AJO605" s="5"/>
      <c r="AJP605" s="5"/>
      <c r="AJQ605" s="5"/>
      <c r="AJR605" s="5"/>
      <c r="AJS605" s="5"/>
      <c r="AJT605" s="5"/>
      <c r="AJU605" s="5"/>
      <c r="AJV605" s="5"/>
      <c r="AJW605" s="5"/>
      <c r="AJX605" s="5"/>
      <c r="AJY605" s="5"/>
      <c r="AJZ605" s="5"/>
      <c r="AKA605" s="5"/>
      <c r="AKB605" s="5"/>
      <c r="AKC605" s="5"/>
      <c r="AKD605" s="5"/>
      <c r="AKE605" s="5"/>
      <c r="AKF605" s="5"/>
      <c r="AKG605" s="5"/>
      <c r="AKH605" s="5"/>
      <c r="AKI605" s="5"/>
      <c r="AKJ605" s="5"/>
      <c r="AKK605" s="5"/>
      <c r="AKL605" s="5"/>
      <c r="AKM605" s="5"/>
      <c r="AKN605" s="5"/>
      <c r="AKO605" s="5"/>
      <c r="AKP605" s="5"/>
      <c r="AKQ605" s="5"/>
      <c r="AKR605" s="5"/>
      <c r="AKS605" s="5"/>
      <c r="AKT605" s="5"/>
      <c r="AKU605" s="5"/>
      <c r="AKV605" s="5"/>
      <c r="AKW605" s="5"/>
      <c r="AKX605" s="5"/>
      <c r="AKY605" s="5"/>
      <c r="AKZ605" s="5"/>
      <c r="ALA605" s="5"/>
      <c r="ALB605" s="5"/>
      <c r="ALC605" s="5"/>
      <c r="ALD605" s="5"/>
      <c r="ALE605" s="5"/>
      <c r="ALF605" s="5"/>
      <c r="ALG605" s="5"/>
      <c r="ALH605" s="5"/>
      <c r="ALI605" s="5"/>
      <c r="ALJ605" s="5"/>
      <c r="ALK605" s="5"/>
      <c r="ALL605" s="5"/>
      <c r="ALM605" s="5"/>
      <c r="ALN605" s="5"/>
      <c r="ALO605" s="5"/>
      <c r="ALP605" s="5"/>
      <c r="ALQ605" s="5"/>
      <c r="ALR605" s="5"/>
      <c r="ALS605" s="5"/>
      <c r="ALT605" s="5"/>
      <c r="ALU605" s="5"/>
      <c r="ALV605" s="5"/>
      <c r="ALW605" s="5"/>
      <c r="ALX605" s="5"/>
      <c r="ALY605" s="5"/>
      <c r="ALZ605" s="5"/>
      <c r="AMA605" s="5"/>
      <c r="AMB605" s="5"/>
      <c r="AMC605" s="5"/>
      <c r="AMD605" s="5"/>
      <c r="AME605" s="5"/>
      <c r="AMF605" s="5"/>
      <c r="AMG605" s="5"/>
      <c r="AMH605" s="5"/>
      <c r="AMI605" s="5"/>
      <c r="AMJ605" s="5"/>
      <c r="AMK605" s="5"/>
      <c r="AML605" s="5"/>
      <c r="AMM605" s="5"/>
      <c r="AMN605" s="5"/>
      <c r="AMO605" s="5"/>
      <c r="AMP605" s="5"/>
      <c r="AMQ605" s="5"/>
      <c r="AMR605" s="5"/>
      <c r="AMS605" s="5"/>
      <c r="AMT605" s="5"/>
      <c r="AMU605" s="5"/>
      <c r="AMV605" s="5"/>
      <c r="AMW605" s="5"/>
      <c r="AMX605" s="5"/>
      <c r="AMY605" s="5"/>
      <c r="AMZ605" s="5"/>
      <c r="ANA605" s="5"/>
      <c r="ANB605" s="5"/>
      <c r="ANC605" s="5"/>
      <c r="AND605" s="5"/>
      <c r="ANE605" s="5"/>
      <c r="ANF605" s="5"/>
      <c r="ANG605" s="5"/>
      <c r="ANH605" s="5"/>
      <c r="ANI605" s="5"/>
      <c r="ANJ605" s="5"/>
      <c r="ANK605" s="5"/>
      <c r="ANL605" s="5"/>
      <c r="ANM605" s="5"/>
      <c r="ANN605" s="5"/>
      <c r="ANO605" s="5"/>
      <c r="ANP605" s="5"/>
      <c r="ANQ605" s="5"/>
      <c r="ANR605" s="5"/>
      <c r="ANS605" s="5"/>
      <c r="ANT605" s="5"/>
      <c r="ANU605" s="5"/>
      <c r="ANV605" s="5"/>
      <c r="ANW605" s="5"/>
      <c r="ANX605" s="5"/>
      <c r="ANY605" s="5"/>
      <c r="ANZ605" s="5"/>
      <c r="AOA605" s="5"/>
      <c r="AOB605" s="5"/>
      <c r="AOC605" s="5"/>
      <c r="AOD605" s="5"/>
      <c r="AOE605" s="5"/>
      <c r="AOF605" s="5"/>
      <c r="AOG605" s="5"/>
      <c r="AOH605" s="5"/>
      <c r="AOI605" s="5"/>
      <c r="AOJ605" s="5"/>
      <c r="AOK605" s="5"/>
      <c r="AOL605" s="5"/>
      <c r="AOM605" s="5"/>
      <c r="AON605" s="5"/>
      <c r="AOO605" s="5"/>
      <c r="AOP605" s="5"/>
      <c r="AOQ605" s="5"/>
      <c r="AOR605" s="5"/>
      <c r="AOS605" s="5"/>
      <c r="AOT605" s="5"/>
      <c r="AOU605" s="5"/>
      <c r="AOV605" s="5"/>
      <c r="AOW605" s="5"/>
      <c r="AOX605" s="5"/>
      <c r="AOY605" s="5"/>
      <c r="AOZ605" s="5"/>
      <c r="APA605" s="5"/>
      <c r="APB605" s="5"/>
      <c r="APC605" s="5"/>
      <c r="APD605" s="5"/>
      <c r="APE605" s="5"/>
      <c r="APF605" s="5"/>
      <c r="APG605" s="5"/>
      <c r="APH605" s="5"/>
      <c r="API605" s="5"/>
      <c r="APJ605" s="5"/>
      <c r="APK605" s="5"/>
      <c r="APL605" s="5"/>
      <c r="APM605" s="5"/>
      <c r="APN605" s="5"/>
      <c r="APO605" s="5"/>
      <c r="APP605" s="5"/>
      <c r="APQ605" s="5"/>
      <c r="APR605" s="5"/>
      <c r="APS605" s="5"/>
      <c r="APT605" s="5"/>
      <c r="APU605" s="5"/>
      <c r="APV605" s="5"/>
      <c r="APW605" s="5"/>
      <c r="APX605" s="5"/>
      <c r="APY605" s="5"/>
      <c r="APZ605" s="5"/>
      <c r="AQA605" s="5"/>
      <c r="AQB605" s="5"/>
      <c r="AQC605" s="5"/>
      <c r="AQD605" s="5"/>
      <c r="AQE605" s="5"/>
      <c r="AQF605" s="5"/>
      <c r="AQG605" s="5"/>
      <c r="AQH605" s="5"/>
      <c r="AQI605" s="5"/>
      <c r="AQJ605" s="5"/>
      <c r="AQK605" s="5"/>
      <c r="AQL605" s="5"/>
      <c r="AQM605" s="5"/>
      <c r="AQN605" s="5"/>
      <c r="AQO605" s="5"/>
      <c r="AQP605" s="5"/>
      <c r="AQQ605" s="5"/>
      <c r="AQR605" s="5"/>
      <c r="AQS605" s="5"/>
      <c r="AQT605" s="5"/>
      <c r="AQU605" s="5"/>
      <c r="AQV605" s="5"/>
      <c r="AQW605" s="5"/>
      <c r="AQX605" s="5"/>
      <c r="AQY605" s="5"/>
      <c r="AQZ605" s="5"/>
      <c r="ARA605" s="5"/>
      <c r="ARB605" s="5"/>
      <c r="ARC605" s="5"/>
      <c r="ARD605" s="5"/>
      <c r="ARE605" s="5"/>
      <c r="ARF605" s="5"/>
      <c r="ARG605" s="5"/>
      <c r="ARH605" s="5"/>
      <c r="ARI605" s="5"/>
      <c r="ARJ605" s="5"/>
      <c r="ARK605" s="5"/>
      <c r="ARL605" s="5"/>
      <c r="ARM605" s="5"/>
      <c r="ARN605" s="5"/>
      <c r="ARO605" s="5"/>
      <c r="ARP605" s="5"/>
      <c r="ARQ605" s="5"/>
      <c r="ARR605" s="5"/>
      <c r="ARS605" s="5"/>
      <c r="ART605" s="5"/>
      <c r="ARU605" s="5"/>
      <c r="ARV605" s="5"/>
      <c r="ARW605" s="5"/>
      <c r="ARX605" s="5"/>
      <c r="ARY605" s="5"/>
      <c r="ARZ605" s="5"/>
      <c r="ASA605" s="5"/>
      <c r="ASB605" s="5"/>
      <c r="ASC605" s="5"/>
      <c r="ASD605" s="5"/>
      <c r="ASE605" s="5"/>
      <c r="ASF605" s="5"/>
      <c r="ASG605" s="5"/>
      <c r="ASH605" s="5"/>
      <c r="ASI605" s="5"/>
      <c r="ASJ605" s="5"/>
      <c r="ASK605" s="5"/>
      <c r="ASL605" s="5"/>
      <c r="ASM605" s="5"/>
      <c r="ASN605" s="5"/>
      <c r="ASO605" s="5"/>
      <c r="ASP605" s="5"/>
      <c r="ASQ605" s="5"/>
      <c r="ASR605" s="5"/>
      <c r="ASS605" s="5"/>
      <c r="AST605" s="5"/>
      <c r="ASU605" s="5"/>
      <c r="ASV605" s="5"/>
      <c r="ASW605" s="5"/>
      <c r="ASX605" s="5"/>
      <c r="ASY605" s="5"/>
      <c r="ASZ605" s="5"/>
      <c r="ATA605" s="5"/>
      <c r="ATB605" s="5"/>
      <c r="ATC605" s="5"/>
      <c r="ATD605" s="5"/>
      <c r="ATE605" s="5"/>
      <c r="ATF605" s="5"/>
      <c r="ATG605" s="5"/>
      <c r="ATH605" s="5"/>
      <c r="ATI605" s="5"/>
      <c r="ATJ605" s="5"/>
      <c r="ATK605" s="5"/>
      <c r="ATL605" s="5"/>
      <c r="ATM605" s="5"/>
      <c r="ATN605" s="5"/>
      <c r="ATO605" s="5"/>
      <c r="ATP605" s="5"/>
      <c r="ATQ605" s="5"/>
      <c r="ATR605" s="5"/>
      <c r="ATS605" s="5"/>
      <c r="ATT605" s="5"/>
      <c r="ATU605" s="5"/>
      <c r="ATV605" s="5"/>
      <c r="ATW605" s="5"/>
      <c r="ATX605" s="5"/>
      <c r="ATY605" s="5"/>
      <c r="ATZ605" s="5"/>
      <c r="AUA605" s="5"/>
      <c r="AUB605" s="5"/>
      <c r="AUC605" s="5"/>
      <c r="AUD605" s="5"/>
      <c r="AUE605" s="5"/>
      <c r="AUF605" s="5"/>
      <c r="AUG605" s="5"/>
      <c r="AUH605" s="5"/>
      <c r="AUI605" s="5"/>
      <c r="AUJ605" s="5"/>
      <c r="AUK605" s="5"/>
      <c r="AUL605" s="5"/>
      <c r="AUM605" s="5"/>
      <c r="AUN605" s="5"/>
      <c r="AUO605" s="5"/>
      <c r="AUP605" s="5"/>
      <c r="AUQ605" s="5"/>
      <c r="AUR605" s="5"/>
      <c r="AUS605" s="5"/>
      <c r="AUT605" s="5"/>
      <c r="AUU605" s="5"/>
      <c r="AUV605" s="5"/>
      <c r="AUW605" s="5"/>
      <c r="AUX605" s="5"/>
      <c r="AUY605" s="5"/>
      <c r="AUZ605" s="5"/>
      <c r="AVA605" s="5"/>
      <c r="AVB605" s="5"/>
      <c r="AVC605" s="5"/>
      <c r="AVD605" s="5"/>
      <c r="AVE605" s="5"/>
      <c r="AVF605" s="5"/>
      <c r="AVG605" s="5"/>
      <c r="AVH605" s="5"/>
      <c r="AVI605" s="5"/>
      <c r="AVJ605" s="5"/>
      <c r="AVK605" s="5"/>
      <c r="AVL605" s="5"/>
      <c r="AVM605" s="5"/>
      <c r="AVN605" s="5"/>
      <c r="AVO605" s="5"/>
      <c r="AVP605" s="5"/>
      <c r="AVQ605" s="5"/>
      <c r="AVR605" s="5"/>
      <c r="AVS605" s="5"/>
      <c r="AVT605" s="5"/>
      <c r="AVU605" s="5"/>
      <c r="AVV605" s="5"/>
      <c r="AVW605" s="5"/>
      <c r="AVX605" s="5"/>
      <c r="AVY605" s="5"/>
      <c r="AVZ605" s="5"/>
      <c r="AWA605" s="5"/>
      <c r="AWB605" s="5"/>
      <c r="AWC605" s="5"/>
      <c r="AWD605" s="5"/>
      <c r="AWE605" s="5"/>
      <c r="AWF605" s="5"/>
      <c r="AWG605" s="5"/>
      <c r="AWH605" s="5"/>
      <c r="AWI605" s="5"/>
      <c r="AWJ605" s="5"/>
      <c r="AWK605" s="5"/>
      <c r="AWL605" s="5"/>
      <c r="AWM605" s="5"/>
      <c r="AWN605" s="5"/>
      <c r="AWO605" s="5"/>
      <c r="AWP605" s="5"/>
      <c r="AWQ605" s="5"/>
      <c r="AWR605" s="5"/>
      <c r="AWS605" s="5"/>
      <c r="AWT605" s="5"/>
      <c r="AWU605" s="5"/>
      <c r="AWV605" s="5"/>
      <c r="AWW605" s="5"/>
      <c r="AWX605" s="5"/>
      <c r="AWY605" s="5"/>
      <c r="AWZ605" s="5"/>
      <c r="AXA605" s="5"/>
      <c r="AXB605" s="5"/>
      <c r="AXC605" s="5"/>
      <c r="AXD605" s="5"/>
      <c r="AXE605" s="5"/>
      <c r="AXF605" s="5"/>
      <c r="AXG605" s="5"/>
      <c r="AXH605" s="5"/>
      <c r="AXI605" s="5"/>
      <c r="AXJ605" s="5"/>
      <c r="AXK605" s="5"/>
      <c r="AXL605" s="5"/>
      <c r="AXM605" s="5"/>
      <c r="AXN605" s="5"/>
      <c r="AXO605" s="5"/>
      <c r="AXP605" s="5"/>
      <c r="AXQ605" s="5"/>
      <c r="AXR605" s="5"/>
      <c r="AXS605" s="5"/>
      <c r="AXT605" s="5"/>
      <c r="AXU605" s="5"/>
      <c r="AXV605" s="5"/>
      <c r="AXW605" s="5"/>
      <c r="AXX605" s="5"/>
      <c r="AXY605" s="5"/>
      <c r="AXZ605" s="5"/>
      <c r="AYA605" s="5"/>
      <c r="AYB605" s="5"/>
      <c r="AYC605" s="5"/>
      <c r="AYD605" s="5"/>
      <c r="AYE605" s="5"/>
      <c r="AYF605" s="5"/>
      <c r="AYG605" s="5"/>
      <c r="AYH605" s="5"/>
      <c r="AYI605" s="5"/>
      <c r="AYJ605" s="5"/>
      <c r="AYK605" s="5"/>
      <c r="AYL605" s="5"/>
      <c r="AYM605" s="5"/>
      <c r="AYN605" s="5"/>
      <c r="AYO605" s="5"/>
      <c r="AYP605" s="5"/>
      <c r="AYQ605" s="5"/>
      <c r="AYR605" s="5"/>
      <c r="AYS605" s="5"/>
      <c r="AYT605" s="5"/>
      <c r="AYU605" s="5"/>
      <c r="AYV605" s="5"/>
      <c r="AYW605" s="5"/>
      <c r="AYX605" s="5"/>
      <c r="AYY605" s="5"/>
      <c r="AYZ605" s="5"/>
      <c r="AZA605" s="5"/>
      <c r="AZB605" s="5"/>
      <c r="AZC605" s="5"/>
      <c r="AZD605" s="5"/>
      <c r="AZE605" s="5"/>
      <c r="AZF605" s="5"/>
      <c r="AZG605" s="5"/>
      <c r="AZH605" s="5"/>
      <c r="AZI605" s="5"/>
      <c r="AZJ605" s="5"/>
      <c r="AZK605" s="5"/>
      <c r="AZL605" s="5"/>
      <c r="AZM605" s="5"/>
      <c r="AZN605" s="5"/>
      <c r="AZO605" s="5"/>
      <c r="AZP605" s="5"/>
      <c r="AZQ605" s="5"/>
      <c r="AZR605" s="5"/>
      <c r="AZS605" s="5"/>
      <c r="AZT605" s="5"/>
      <c r="AZU605" s="5"/>
      <c r="AZV605" s="5"/>
      <c r="AZW605" s="5"/>
      <c r="AZX605" s="5"/>
      <c r="AZY605" s="5"/>
      <c r="AZZ605" s="5"/>
      <c r="BAA605" s="5"/>
      <c r="BAB605" s="5"/>
      <c r="BAC605" s="5"/>
      <c r="BAD605" s="5"/>
      <c r="BAE605" s="5"/>
      <c r="BAF605" s="5"/>
      <c r="BAG605" s="5"/>
      <c r="BAH605" s="5"/>
      <c r="BAI605" s="5"/>
      <c r="BAJ605" s="5"/>
      <c r="BAK605" s="5"/>
      <c r="BAL605" s="5"/>
      <c r="BAM605" s="5"/>
      <c r="BAN605" s="5"/>
      <c r="BAO605" s="5"/>
      <c r="BAP605" s="5"/>
      <c r="BAQ605" s="5"/>
      <c r="BAR605" s="5"/>
      <c r="BAS605" s="5"/>
      <c r="BAT605" s="5"/>
      <c r="BAU605" s="5"/>
      <c r="BAV605" s="5"/>
      <c r="BAW605" s="5"/>
      <c r="BAX605" s="5"/>
      <c r="BAY605" s="5"/>
      <c r="BAZ605" s="5"/>
      <c r="BBA605" s="5"/>
      <c r="BBB605" s="5"/>
      <c r="BBC605" s="5"/>
      <c r="BBD605" s="5"/>
      <c r="BBE605" s="5"/>
      <c r="BBF605" s="5"/>
      <c r="BBG605" s="5"/>
      <c r="BBH605" s="5"/>
      <c r="BBI605" s="5"/>
      <c r="BBJ605" s="5"/>
      <c r="BBK605" s="5"/>
      <c r="BBL605" s="5"/>
      <c r="BBM605" s="5"/>
      <c r="BBN605" s="5"/>
      <c r="BBO605" s="5"/>
      <c r="BBP605" s="5"/>
      <c r="BBQ605" s="5"/>
      <c r="BBR605" s="5"/>
      <c r="BBS605" s="5"/>
      <c r="BBT605" s="5"/>
      <c r="BBU605" s="5"/>
      <c r="BBV605" s="5"/>
      <c r="BBW605" s="5"/>
      <c r="BBX605" s="5"/>
      <c r="BBY605" s="5"/>
      <c r="BBZ605" s="5"/>
      <c r="BCA605" s="5"/>
      <c r="BCB605" s="5"/>
      <c r="BCC605" s="5"/>
      <c r="BCD605" s="5"/>
      <c r="BCE605" s="5"/>
      <c r="BCF605" s="5"/>
      <c r="BCG605" s="5"/>
      <c r="BCH605" s="5"/>
      <c r="BCI605" s="5"/>
      <c r="BCJ605" s="5"/>
      <c r="BCK605" s="5"/>
      <c r="BCL605" s="5"/>
      <c r="BCM605" s="5"/>
      <c r="BCN605" s="5"/>
      <c r="BCO605" s="5"/>
      <c r="BCP605" s="5"/>
      <c r="BCQ605" s="5"/>
      <c r="BCR605" s="5"/>
      <c r="BCS605" s="5"/>
      <c r="BCT605" s="5"/>
      <c r="BCU605" s="5"/>
      <c r="BCV605" s="5"/>
      <c r="BCW605" s="5"/>
      <c r="BCX605" s="5"/>
      <c r="BCY605" s="5"/>
      <c r="BCZ605" s="5"/>
      <c r="BDA605" s="5"/>
      <c r="BDB605" s="5"/>
      <c r="BDC605" s="5"/>
      <c r="BDD605" s="5"/>
      <c r="BDE605" s="5"/>
      <c r="BDF605" s="5"/>
      <c r="BDG605" s="5"/>
      <c r="BDH605" s="5"/>
      <c r="BDI605" s="5"/>
      <c r="BDJ605" s="5"/>
      <c r="BDK605" s="5"/>
      <c r="BDL605" s="5"/>
      <c r="BDM605" s="5"/>
      <c r="BDN605" s="5"/>
      <c r="BDO605" s="5"/>
      <c r="BDP605" s="5"/>
      <c r="BDQ605" s="5"/>
      <c r="BDR605" s="5"/>
      <c r="BDS605" s="5"/>
      <c r="BDT605" s="5"/>
      <c r="BDU605" s="5"/>
      <c r="BDV605" s="5"/>
      <c r="BDW605" s="5"/>
      <c r="BDX605" s="5"/>
      <c r="BDY605" s="5"/>
      <c r="BDZ605" s="5"/>
      <c r="BEA605" s="5"/>
      <c r="BEB605" s="5"/>
      <c r="BEC605" s="5"/>
      <c r="BED605" s="5"/>
      <c r="BEE605" s="5"/>
      <c r="BEF605" s="5"/>
      <c r="BEG605" s="5"/>
      <c r="BEH605" s="5"/>
      <c r="BEI605" s="5"/>
      <c r="BEJ605" s="5"/>
      <c r="BEK605" s="5"/>
      <c r="BEL605" s="5"/>
      <c r="BEM605" s="5"/>
      <c r="BEN605" s="5"/>
      <c r="BEO605" s="5"/>
      <c r="BEP605" s="5"/>
      <c r="BEQ605" s="5"/>
      <c r="BER605" s="5"/>
      <c r="BES605" s="5"/>
      <c r="BET605" s="5"/>
      <c r="BEU605" s="5"/>
      <c r="BEV605" s="5"/>
      <c r="BEW605" s="5"/>
      <c r="BEX605" s="5"/>
      <c r="BEY605" s="5"/>
      <c r="BEZ605" s="5"/>
      <c r="BFA605" s="5"/>
      <c r="BFB605" s="5"/>
      <c r="BFC605" s="5"/>
      <c r="BFD605" s="5"/>
      <c r="BFE605" s="5"/>
      <c r="BFF605" s="5"/>
      <c r="BFG605" s="5"/>
      <c r="BFH605" s="5"/>
      <c r="BFI605" s="5"/>
      <c r="BFJ605" s="5"/>
      <c r="BFK605" s="5"/>
      <c r="BFL605" s="5"/>
      <c r="BFM605" s="5"/>
      <c r="BFN605" s="5"/>
      <c r="BFO605" s="5"/>
      <c r="BFP605" s="5"/>
      <c r="BFQ605" s="5"/>
      <c r="BFR605" s="5"/>
      <c r="BFS605" s="5"/>
      <c r="BFT605" s="5"/>
      <c r="BFU605" s="5"/>
      <c r="BFV605" s="5"/>
      <c r="BFW605" s="5"/>
      <c r="BFX605" s="5"/>
      <c r="BFY605" s="5"/>
      <c r="BFZ605" s="5"/>
      <c r="BGA605" s="5"/>
      <c r="BGB605" s="5"/>
      <c r="BGC605" s="5"/>
      <c r="BGD605" s="5"/>
      <c r="BGE605" s="5"/>
      <c r="BGF605" s="5"/>
      <c r="BGG605" s="5"/>
      <c r="BGH605" s="5"/>
      <c r="BGI605" s="5"/>
      <c r="BGJ605" s="5"/>
      <c r="BGK605" s="5"/>
      <c r="BGL605" s="5"/>
      <c r="BGM605" s="5"/>
      <c r="BGN605" s="5"/>
      <c r="BGO605" s="5"/>
      <c r="BGP605" s="5"/>
      <c r="BGQ605" s="5"/>
      <c r="BGR605" s="5"/>
      <c r="BGS605" s="5"/>
      <c r="BGT605" s="5"/>
      <c r="BGU605" s="5"/>
      <c r="BGV605" s="5"/>
      <c r="BGW605" s="5"/>
      <c r="BGX605" s="5"/>
      <c r="BGY605" s="5"/>
      <c r="BGZ605" s="5"/>
      <c r="BHA605" s="5"/>
      <c r="BHB605" s="5"/>
      <c r="BHC605" s="5"/>
      <c r="BHD605" s="5"/>
      <c r="BHE605" s="5"/>
      <c r="BHF605" s="5"/>
      <c r="BHG605" s="5"/>
      <c r="BHH605" s="5"/>
      <c r="BHI605" s="5"/>
      <c r="BHJ605" s="5"/>
      <c r="BHK605" s="5"/>
      <c r="BHL605" s="5"/>
      <c r="BHM605" s="5"/>
      <c r="BHN605" s="5"/>
      <c r="BHO605" s="5"/>
      <c r="BHP605" s="5"/>
      <c r="BHQ605" s="5"/>
      <c r="BHR605" s="5"/>
      <c r="BHS605" s="5"/>
      <c r="BHT605" s="5"/>
      <c r="BHU605" s="5"/>
      <c r="BHV605" s="5"/>
      <c r="BHW605" s="5"/>
      <c r="BHX605" s="5"/>
      <c r="BHY605" s="5"/>
      <c r="BHZ605" s="5"/>
      <c r="BIA605" s="5"/>
      <c r="BIB605" s="5"/>
      <c r="BIC605" s="5"/>
      <c r="BID605" s="5"/>
      <c r="BIE605" s="5"/>
      <c r="BIF605" s="5"/>
      <c r="BIG605" s="5"/>
      <c r="BIH605" s="5"/>
      <c r="BII605" s="5"/>
      <c r="BIJ605" s="5"/>
      <c r="BIK605" s="5"/>
      <c r="BIL605" s="5"/>
      <c r="BIM605" s="5"/>
      <c r="BIN605" s="5"/>
      <c r="BIO605" s="5"/>
      <c r="BIP605" s="5"/>
      <c r="BIQ605" s="5"/>
      <c r="BIR605" s="5"/>
      <c r="BIS605" s="5"/>
      <c r="BIT605" s="5"/>
      <c r="BIU605" s="5"/>
      <c r="BIV605" s="5"/>
      <c r="BIW605" s="5"/>
      <c r="BIX605" s="5"/>
      <c r="BIY605" s="5"/>
      <c r="BIZ605" s="5"/>
      <c r="BJA605" s="5"/>
      <c r="BJB605" s="5"/>
      <c r="BJC605" s="5"/>
      <c r="BJD605" s="5"/>
      <c r="BJE605" s="5"/>
      <c r="BJF605" s="5"/>
      <c r="BJG605" s="5"/>
      <c r="BJH605" s="5"/>
      <c r="BJI605" s="5"/>
      <c r="BJJ605" s="5"/>
      <c r="BJK605" s="5"/>
      <c r="BJL605" s="5"/>
      <c r="BJM605" s="5"/>
      <c r="BJN605" s="5"/>
      <c r="BJO605" s="5"/>
      <c r="BJP605" s="5"/>
      <c r="BJQ605" s="5"/>
      <c r="BJR605" s="5"/>
      <c r="BJS605" s="5"/>
      <c r="BJT605" s="5"/>
      <c r="BJU605" s="5"/>
      <c r="BJV605" s="5"/>
      <c r="BJW605" s="5"/>
      <c r="BJX605" s="5"/>
      <c r="BJY605" s="5"/>
      <c r="BJZ605" s="5"/>
      <c r="BKA605" s="5"/>
      <c r="BKB605" s="5"/>
      <c r="BKC605" s="5"/>
      <c r="BKD605" s="5"/>
      <c r="BKE605" s="5"/>
      <c r="BKF605" s="5"/>
      <c r="BKG605" s="5"/>
      <c r="BKH605" s="5"/>
      <c r="BKI605" s="5"/>
      <c r="BKJ605" s="5"/>
      <c r="BKK605" s="5"/>
      <c r="BKL605" s="5"/>
      <c r="BKM605" s="5"/>
      <c r="BKN605" s="5"/>
      <c r="BKO605" s="5"/>
      <c r="BKP605" s="5"/>
      <c r="BKQ605" s="5"/>
      <c r="BKR605" s="5"/>
      <c r="BKS605" s="5"/>
      <c r="BKT605" s="5"/>
      <c r="BKU605" s="5"/>
      <c r="BKV605" s="5"/>
      <c r="BKW605" s="5"/>
      <c r="BKX605" s="5"/>
      <c r="BKY605" s="5"/>
      <c r="BKZ605" s="5"/>
      <c r="BLA605" s="5"/>
      <c r="BLB605" s="5"/>
      <c r="BLC605" s="5"/>
      <c r="BLD605" s="5"/>
      <c r="BLE605" s="5"/>
      <c r="BLF605" s="5"/>
      <c r="BLG605" s="5"/>
      <c r="BLH605" s="5"/>
      <c r="BLI605" s="5"/>
      <c r="BLJ605" s="5"/>
      <c r="BLK605" s="5"/>
      <c r="BLL605" s="5"/>
      <c r="BLM605" s="5"/>
      <c r="BLN605" s="5"/>
      <c r="BLO605" s="5"/>
      <c r="BLP605" s="5"/>
      <c r="BLQ605" s="5"/>
      <c r="BLR605" s="5"/>
      <c r="BLS605" s="5"/>
      <c r="BLT605" s="5"/>
      <c r="BLU605" s="5"/>
      <c r="BLV605" s="5"/>
      <c r="BLW605" s="5"/>
      <c r="BLX605" s="5"/>
      <c r="BLY605" s="5"/>
      <c r="BLZ605" s="5"/>
      <c r="BMA605" s="5"/>
      <c r="BMB605" s="5"/>
      <c r="BMC605" s="5"/>
      <c r="BMD605" s="5"/>
      <c r="BME605" s="5"/>
      <c r="BMF605" s="5"/>
      <c r="BMG605" s="5"/>
      <c r="BMH605" s="5"/>
      <c r="BMI605" s="5"/>
      <c r="BMJ605" s="5"/>
      <c r="BMK605" s="5"/>
      <c r="BML605" s="5"/>
      <c r="BMM605" s="5"/>
      <c r="BMN605" s="5"/>
      <c r="BMO605" s="5"/>
      <c r="BMP605" s="5"/>
      <c r="BMQ605" s="5"/>
      <c r="BMR605" s="5"/>
      <c r="BMS605" s="5"/>
      <c r="BMT605" s="5"/>
      <c r="BMU605" s="5"/>
      <c r="BMV605" s="5"/>
      <c r="BMW605" s="5"/>
      <c r="BMX605" s="5"/>
      <c r="BMY605" s="5"/>
      <c r="BMZ605" s="5"/>
      <c r="BNA605" s="5"/>
      <c r="BNB605" s="5"/>
      <c r="BNC605" s="5"/>
      <c r="BND605" s="5"/>
      <c r="BNE605" s="5"/>
      <c r="BNF605" s="5"/>
      <c r="BNG605" s="5"/>
      <c r="BNH605" s="5"/>
      <c r="BNI605" s="5"/>
      <c r="BNJ605" s="5"/>
      <c r="BNK605" s="5"/>
      <c r="BNL605" s="5"/>
      <c r="BNM605" s="5"/>
      <c r="BNN605" s="5"/>
      <c r="BNO605" s="5"/>
      <c r="BNP605" s="5"/>
      <c r="BNQ605" s="5"/>
      <c r="BNR605" s="5"/>
      <c r="BNS605" s="5"/>
      <c r="BNT605" s="5"/>
      <c r="BNU605" s="5"/>
      <c r="BNV605" s="5"/>
      <c r="BNW605" s="5"/>
      <c r="BNX605" s="5"/>
      <c r="BNY605" s="5"/>
      <c r="BNZ605" s="5"/>
      <c r="BOA605" s="5"/>
      <c r="BOB605" s="5"/>
      <c r="BOC605" s="5"/>
      <c r="BOD605" s="5"/>
      <c r="BOE605" s="5"/>
      <c r="BOF605" s="5"/>
      <c r="BOG605" s="5"/>
      <c r="BOH605" s="5"/>
      <c r="BOI605" s="5"/>
      <c r="BOJ605" s="5"/>
      <c r="BOK605" s="5"/>
      <c r="BOL605" s="5"/>
      <c r="BOM605" s="5"/>
      <c r="BON605" s="5"/>
      <c r="BOO605" s="5"/>
      <c r="BOP605" s="5"/>
      <c r="BOQ605" s="5"/>
      <c r="BOR605" s="5"/>
      <c r="BOS605" s="5"/>
      <c r="BOT605" s="5"/>
      <c r="BOU605" s="5"/>
      <c r="BOV605" s="5"/>
      <c r="BOW605" s="5"/>
      <c r="BOX605" s="5"/>
      <c r="BOY605" s="5"/>
      <c r="BOZ605" s="5"/>
      <c r="BPA605" s="5"/>
      <c r="BPB605" s="5"/>
      <c r="BPC605" s="5"/>
      <c r="BPD605" s="5"/>
      <c r="BPE605" s="5"/>
      <c r="BPF605" s="5"/>
      <c r="BPG605" s="5"/>
      <c r="BPH605" s="5"/>
      <c r="BPI605" s="5"/>
      <c r="BPJ605" s="5"/>
      <c r="BPK605" s="5"/>
      <c r="BPL605" s="5"/>
      <c r="BPM605" s="5"/>
      <c r="BPN605" s="5"/>
      <c r="BPO605" s="5"/>
      <c r="BPP605" s="5"/>
      <c r="BPQ605" s="5"/>
      <c r="BPR605" s="5"/>
      <c r="BPS605" s="5"/>
      <c r="BPT605" s="5"/>
      <c r="BPU605" s="5"/>
      <c r="BPV605" s="5"/>
      <c r="BPW605" s="5"/>
      <c r="BPX605" s="5"/>
      <c r="BPY605" s="5"/>
      <c r="BPZ605" s="5"/>
      <c r="BQA605" s="5"/>
      <c r="BQB605" s="5"/>
      <c r="BQC605" s="5"/>
      <c r="BQD605" s="5"/>
      <c r="BQE605" s="5"/>
      <c r="BQF605" s="5"/>
      <c r="BQG605" s="5"/>
      <c r="BQH605" s="5"/>
      <c r="BQI605" s="5"/>
      <c r="BQJ605" s="5"/>
      <c r="BQK605" s="5"/>
      <c r="BQL605" s="5"/>
      <c r="BQM605" s="5"/>
      <c r="BQN605" s="5"/>
      <c r="BQO605" s="5"/>
      <c r="BQP605" s="5"/>
      <c r="BQQ605" s="5"/>
      <c r="BQR605" s="5"/>
      <c r="BQS605" s="5"/>
      <c r="BQT605" s="5"/>
      <c r="BQU605" s="5"/>
      <c r="BQV605" s="5"/>
      <c r="BQW605" s="5"/>
      <c r="BQX605" s="5"/>
      <c r="BQY605" s="5"/>
      <c r="BQZ605" s="5"/>
      <c r="BRA605" s="5"/>
      <c r="BRB605" s="5"/>
      <c r="BRC605" s="5"/>
      <c r="BRD605" s="5"/>
      <c r="BRE605" s="5"/>
      <c r="BRF605" s="5"/>
      <c r="BRG605" s="5"/>
      <c r="BRH605" s="5"/>
      <c r="BRI605" s="5"/>
      <c r="BRJ605" s="5"/>
      <c r="BRK605" s="5"/>
      <c r="BRL605" s="5"/>
      <c r="BRM605" s="5"/>
      <c r="BRN605" s="5"/>
      <c r="BRO605" s="5"/>
      <c r="BRP605" s="5"/>
      <c r="BRQ605" s="5"/>
      <c r="BRR605" s="5"/>
      <c r="BRS605" s="5"/>
      <c r="BRT605" s="5"/>
      <c r="BRU605" s="5"/>
      <c r="BRV605" s="5"/>
      <c r="BRW605" s="5"/>
      <c r="BRX605" s="5"/>
      <c r="BRY605" s="5"/>
      <c r="BRZ605" s="5"/>
      <c r="BSA605" s="5"/>
      <c r="BSB605" s="5"/>
      <c r="BSC605" s="5"/>
      <c r="BSD605" s="5"/>
      <c r="BSE605" s="5"/>
      <c r="BSF605" s="5"/>
      <c r="BSG605" s="5"/>
      <c r="BSH605" s="5"/>
      <c r="BSI605" s="5"/>
      <c r="BSJ605" s="5"/>
      <c r="BSK605" s="5"/>
      <c r="BSL605" s="5"/>
      <c r="BSM605" s="5"/>
      <c r="BSN605" s="5"/>
      <c r="BSO605" s="5"/>
      <c r="BSP605" s="5"/>
      <c r="BSQ605" s="5"/>
      <c r="BSR605" s="5"/>
      <c r="BSS605" s="5"/>
      <c r="BST605" s="5"/>
      <c r="BSU605" s="5"/>
      <c r="BSV605" s="5"/>
      <c r="BSW605" s="5"/>
      <c r="BSX605" s="5"/>
      <c r="BSY605" s="5"/>
      <c r="BSZ605" s="5"/>
      <c r="BTA605" s="5"/>
      <c r="BTB605" s="5"/>
      <c r="BTC605" s="5"/>
      <c r="BTD605" s="5"/>
      <c r="BTE605" s="5"/>
      <c r="BTF605" s="5"/>
      <c r="BTG605" s="5"/>
      <c r="BTH605" s="5"/>
      <c r="BTI605" s="5"/>
      <c r="BTJ605" s="5"/>
      <c r="BTK605" s="5"/>
      <c r="BTL605" s="5"/>
      <c r="BTM605" s="5"/>
      <c r="BTN605" s="5"/>
      <c r="BTO605" s="5"/>
      <c r="BTP605" s="5"/>
      <c r="BTQ605" s="5"/>
      <c r="BTR605" s="5"/>
      <c r="BTS605" s="5"/>
      <c r="BTT605" s="5"/>
      <c r="BTU605" s="5"/>
      <c r="BTV605" s="5"/>
      <c r="BTW605" s="5"/>
      <c r="BTX605" s="5"/>
      <c r="BTY605" s="5"/>
      <c r="BTZ605" s="5"/>
      <c r="BUA605" s="5"/>
      <c r="BUB605" s="5"/>
      <c r="BUC605" s="5"/>
      <c r="BUD605" s="5"/>
      <c r="BUE605" s="5"/>
      <c r="BUF605" s="5"/>
      <c r="BUG605" s="5"/>
      <c r="BUH605" s="5"/>
      <c r="BUI605" s="5"/>
      <c r="BUJ605" s="5"/>
      <c r="BUK605" s="5"/>
      <c r="BUL605" s="5"/>
      <c r="BUM605" s="5"/>
      <c r="BUN605" s="5"/>
      <c r="BUO605" s="5"/>
      <c r="BUP605" s="5"/>
      <c r="BUQ605" s="5"/>
      <c r="BUR605" s="5"/>
      <c r="BUS605" s="5"/>
      <c r="BUT605" s="5"/>
      <c r="BUU605" s="5"/>
      <c r="BUV605" s="5"/>
      <c r="BUW605" s="5"/>
      <c r="BUX605" s="5"/>
      <c r="BUY605" s="5"/>
      <c r="BUZ605" s="5"/>
      <c r="BVA605" s="5"/>
      <c r="BVB605" s="5"/>
      <c r="BVC605" s="5"/>
      <c r="BVD605" s="5"/>
      <c r="BVE605" s="5"/>
      <c r="BVF605" s="5"/>
      <c r="BVG605" s="5"/>
      <c r="BVH605" s="5"/>
      <c r="BVI605" s="5"/>
      <c r="BVJ605" s="5"/>
      <c r="BVK605" s="5"/>
      <c r="BVL605" s="5"/>
      <c r="BVM605" s="5"/>
      <c r="BVN605" s="5"/>
      <c r="BVO605" s="5"/>
      <c r="BVP605" s="5"/>
      <c r="BVQ605" s="5"/>
      <c r="BVR605" s="5"/>
      <c r="BVS605" s="5"/>
      <c r="BVT605" s="5"/>
      <c r="BVU605" s="5"/>
      <c r="BVV605" s="5"/>
      <c r="BVW605" s="5"/>
      <c r="BVX605" s="5"/>
      <c r="BVY605" s="5"/>
      <c r="BVZ605" s="5"/>
      <c r="BWA605" s="5"/>
      <c r="BWB605" s="5"/>
      <c r="BWC605" s="5"/>
      <c r="BWD605" s="5"/>
      <c r="BWE605" s="5"/>
      <c r="BWF605" s="5"/>
      <c r="BWG605" s="5"/>
      <c r="BWH605" s="5"/>
      <c r="BWI605" s="5"/>
      <c r="BWJ605" s="5"/>
      <c r="BWK605" s="5"/>
      <c r="BWL605" s="5"/>
      <c r="BWM605" s="5"/>
      <c r="BWN605" s="5"/>
      <c r="BWO605" s="5"/>
      <c r="BWP605" s="5"/>
      <c r="BWQ605" s="5"/>
      <c r="BWR605" s="5"/>
      <c r="BWS605" s="5"/>
      <c r="BWT605" s="5"/>
      <c r="BWU605" s="5"/>
      <c r="BWV605" s="5"/>
      <c r="BWW605" s="5"/>
      <c r="BWX605" s="5"/>
      <c r="BWY605" s="5"/>
      <c r="BWZ605" s="5"/>
      <c r="BXA605" s="5"/>
      <c r="BXB605" s="5"/>
      <c r="BXC605" s="5"/>
      <c r="BXD605" s="5"/>
      <c r="BXE605" s="5"/>
      <c r="BXF605" s="5"/>
      <c r="BXG605" s="5"/>
      <c r="BXH605" s="5"/>
      <c r="BXI605" s="5"/>
      <c r="BXJ605" s="5"/>
      <c r="BXK605" s="5"/>
      <c r="BXL605" s="5"/>
      <c r="BXM605" s="5"/>
      <c r="BXN605" s="5"/>
      <c r="BXO605" s="5"/>
      <c r="BXP605" s="5"/>
      <c r="BXQ605" s="5"/>
      <c r="BXR605" s="5"/>
      <c r="BXS605" s="5"/>
      <c r="BXT605" s="5"/>
      <c r="BXU605" s="5"/>
      <c r="BXV605" s="5"/>
      <c r="BXW605" s="5"/>
      <c r="BXX605" s="5"/>
      <c r="BXY605" s="5"/>
      <c r="BXZ605" s="5"/>
      <c r="BYA605" s="5"/>
      <c r="BYB605" s="5"/>
      <c r="BYC605" s="5"/>
      <c r="BYD605" s="5"/>
      <c r="BYE605" s="5"/>
      <c r="BYF605" s="5"/>
      <c r="BYG605" s="5"/>
      <c r="BYH605" s="5"/>
      <c r="BYI605" s="5"/>
      <c r="BYJ605" s="5"/>
      <c r="BYK605" s="5"/>
      <c r="BYL605" s="5"/>
      <c r="BYM605" s="5"/>
      <c r="BYN605" s="5"/>
      <c r="BYO605" s="5"/>
      <c r="BYP605" s="5"/>
      <c r="BYQ605" s="5"/>
      <c r="BYR605" s="5"/>
      <c r="BYS605" s="5"/>
      <c r="BYT605" s="5"/>
      <c r="BYU605" s="5"/>
      <c r="BYV605" s="5"/>
      <c r="BYW605" s="5"/>
      <c r="BYX605" s="5"/>
      <c r="BYY605" s="5"/>
      <c r="BYZ605" s="5"/>
      <c r="BZA605" s="5"/>
      <c r="BZB605" s="5"/>
      <c r="BZC605" s="5"/>
      <c r="BZD605" s="5"/>
      <c r="BZE605" s="5"/>
      <c r="BZF605" s="5"/>
      <c r="BZG605" s="5"/>
      <c r="BZH605" s="5"/>
      <c r="BZI605" s="5"/>
      <c r="BZJ605" s="5"/>
      <c r="BZK605" s="5"/>
      <c r="BZL605" s="5"/>
      <c r="BZM605" s="5"/>
      <c r="BZN605" s="5"/>
      <c r="BZO605" s="5"/>
      <c r="BZP605" s="5"/>
      <c r="BZQ605" s="5"/>
      <c r="BZR605" s="5"/>
      <c r="BZS605" s="5"/>
      <c r="BZT605" s="5"/>
      <c r="BZU605" s="5"/>
      <c r="BZV605" s="5"/>
      <c r="BZW605" s="5"/>
      <c r="BZX605" s="5"/>
      <c r="BZY605" s="5"/>
      <c r="BZZ605" s="5"/>
      <c r="CAA605" s="5"/>
      <c r="CAB605" s="5"/>
      <c r="CAC605" s="5"/>
      <c r="CAD605" s="5"/>
      <c r="CAE605" s="5"/>
      <c r="CAF605" s="5"/>
      <c r="CAG605" s="5"/>
      <c r="CAH605" s="5"/>
      <c r="CAI605" s="5"/>
      <c r="CAJ605" s="5"/>
      <c r="CAK605" s="5"/>
      <c r="CAL605" s="5"/>
      <c r="CAM605" s="5"/>
      <c r="CAN605" s="5"/>
      <c r="CAO605" s="5"/>
      <c r="CAP605" s="5"/>
      <c r="CAQ605" s="5"/>
      <c r="CAR605" s="5"/>
      <c r="CAS605" s="5"/>
      <c r="CAT605" s="5"/>
      <c r="CAU605" s="5"/>
      <c r="CAV605" s="5"/>
      <c r="CAW605" s="5"/>
      <c r="CAX605" s="5"/>
      <c r="CAY605" s="5"/>
      <c r="CAZ605" s="5"/>
      <c r="CBA605" s="5"/>
      <c r="CBB605" s="5"/>
      <c r="CBC605" s="5"/>
      <c r="CBD605" s="5"/>
      <c r="CBE605" s="5"/>
      <c r="CBF605" s="5"/>
      <c r="CBG605" s="5"/>
      <c r="CBH605" s="5"/>
      <c r="CBI605" s="5"/>
      <c r="CBJ605" s="5"/>
      <c r="CBK605" s="5"/>
      <c r="CBL605" s="5"/>
      <c r="CBM605" s="5"/>
      <c r="CBN605" s="5"/>
      <c r="CBO605" s="5"/>
      <c r="CBP605" s="5"/>
      <c r="CBQ605" s="5"/>
      <c r="CBR605" s="5"/>
      <c r="CBS605" s="5"/>
      <c r="CBT605" s="5"/>
      <c r="CBU605" s="5"/>
      <c r="CBV605" s="5"/>
      <c r="CBW605" s="5"/>
      <c r="CBX605" s="5"/>
      <c r="CBY605" s="5"/>
      <c r="CBZ605" s="5"/>
      <c r="CCA605" s="5"/>
      <c r="CCB605" s="5"/>
      <c r="CCC605" s="5"/>
      <c r="CCD605" s="5"/>
      <c r="CCE605" s="5"/>
      <c r="CCF605" s="5"/>
      <c r="CCG605" s="5"/>
      <c r="CCH605" s="5"/>
      <c r="CCI605" s="5"/>
      <c r="CCJ605" s="5"/>
      <c r="CCK605" s="5"/>
      <c r="CCL605" s="5"/>
      <c r="CCM605" s="5"/>
      <c r="CCN605" s="5"/>
      <c r="CCO605" s="5"/>
      <c r="CCP605" s="5"/>
      <c r="CCQ605" s="5"/>
      <c r="CCR605" s="5"/>
      <c r="CCS605" s="5"/>
      <c r="CCT605" s="5"/>
      <c r="CCU605" s="5"/>
      <c r="CCV605" s="5"/>
      <c r="CCW605" s="5"/>
      <c r="CCX605" s="5"/>
      <c r="CCY605" s="5"/>
      <c r="CCZ605" s="5"/>
      <c r="CDA605" s="5"/>
      <c r="CDB605" s="5"/>
      <c r="CDC605" s="5"/>
      <c r="CDD605" s="5"/>
      <c r="CDE605" s="5"/>
      <c r="CDF605" s="5"/>
      <c r="CDG605" s="5"/>
      <c r="CDH605" s="5"/>
      <c r="CDI605" s="5"/>
      <c r="CDJ605" s="5"/>
      <c r="CDK605" s="5"/>
      <c r="CDL605" s="5"/>
      <c r="CDM605" s="5"/>
      <c r="CDN605" s="5"/>
      <c r="CDO605" s="5"/>
      <c r="CDP605" s="5"/>
      <c r="CDQ605" s="5"/>
      <c r="CDR605" s="5"/>
      <c r="CDS605" s="5"/>
      <c r="CDT605" s="5"/>
      <c r="CDU605" s="5"/>
      <c r="CDV605" s="5"/>
      <c r="CDW605" s="5"/>
      <c r="CDX605" s="5"/>
      <c r="CDY605" s="5"/>
      <c r="CDZ605" s="5"/>
      <c r="CEA605" s="5"/>
      <c r="CEB605" s="5"/>
      <c r="CEC605" s="5"/>
      <c r="CED605" s="5"/>
      <c r="CEE605" s="5"/>
      <c r="CEF605" s="5"/>
      <c r="CEG605" s="5"/>
      <c r="CEH605" s="5"/>
      <c r="CEI605" s="5"/>
      <c r="CEJ605" s="5"/>
      <c r="CEK605" s="5"/>
      <c r="CEL605" s="5"/>
      <c r="CEM605" s="5"/>
      <c r="CEN605" s="5"/>
      <c r="CEO605" s="5"/>
      <c r="CEP605" s="5"/>
      <c r="CEQ605" s="5"/>
      <c r="CER605" s="5"/>
      <c r="CES605" s="5"/>
      <c r="CET605" s="5"/>
      <c r="CEU605" s="5"/>
      <c r="CEV605" s="5"/>
      <c r="CEW605" s="5"/>
      <c r="CEX605" s="5"/>
      <c r="CEY605" s="5"/>
      <c r="CEZ605" s="5"/>
      <c r="CFA605" s="5"/>
      <c r="CFB605" s="5"/>
      <c r="CFC605" s="5"/>
      <c r="CFD605" s="5"/>
      <c r="CFE605" s="5"/>
      <c r="CFF605" s="5"/>
      <c r="CFG605" s="5"/>
      <c r="CFH605" s="5"/>
      <c r="CFI605" s="5"/>
      <c r="CFJ605" s="5"/>
      <c r="CFK605" s="5"/>
      <c r="CFL605" s="5"/>
      <c r="CFM605" s="5"/>
      <c r="CFN605" s="5"/>
      <c r="CFO605" s="5"/>
      <c r="CFP605" s="5"/>
      <c r="CFQ605" s="5"/>
      <c r="CFR605" s="5"/>
      <c r="CFS605" s="5"/>
      <c r="CFT605" s="5"/>
      <c r="CFU605" s="5"/>
      <c r="CFV605" s="5"/>
      <c r="CFW605" s="5"/>
      <c r="CFX605" s="5"/>
      <c r="CFY605" s="5"/>
      <c r="CFZ605" s="5"/>
      <c r="CGA605" s="5"/>
      <c r="CGB605" s="5"/>
      <c r="CGC605" s="5"/>
      <c r="CGD605" s="5"/>
      <c r="CGE605" s="5"/>
      <c r="CGF605" s="5"/>
      <c r="CGG605" s="5"/>
      <c r="CGH605" s="5"/>
      <c r="CGI605" s="5"/>
      <c r="CGJ605" s="5"/>
      <c r="CGK605" s="5"/>
      <c r="CGL605" s="5"/>
      <c r="CGM605" s="5"/>
      <c r="CGN605" s="5"/>
      <c r="CGO605" s="5"/>
      <c r="CGP605" s="5"/>
      <c r="CGQ605" s="5"/>
      <c r="CGR605" s="5"/>
      <c r="CGS605" s="5"/>
      <c r="CGT605" s="5"/>
      <c r="CGU605" s="5"/>
      <c r="CGV605" s="5"/>
      <c r="CGW605" s="5"/>
      <c r="CGX605" s="5"/>
      <c r="CGY605" s="5"/>
      <c r="CGZ605" s="5"/>
      <c r="CHA605" s="5"/>
      <c r="CHB605" s="5"/>
      <c r="CHC605" s="5"/>
      <c r="CHD605" s="5"/>
      <c r="CHE605" s="5"/>
      <c r="CHF605" s="5"/>
      <c r="CHG605" s="5"/>
      <c r="CHH605" s="5"/>
      <c r="CHI605" s="5"/>
      <c r="CHJ605" s="5"/>
      <c r="CHK605" s="5"/>
      <c r="CHL605" s="5"/>
      <c r="CHM605" s="5"/>
      <c r="CHN605" s="5"/>
      <c r="CHO605" s="5"/>
      <c r="CHP605" s="5"/>
      <c r="CHQ605" s="5"/>
      <c r="CHR605" s="5"/>
      <c r="CHS605" s="5"/>
      <c r="CHT605" s="5"/>
      <c r="CHU605" s="5"/>
      <c r="CHV605" s="5"/>
      <c r="CHW605" s="5"/>
      <c r="CHX605" s="5"/>
      <c r="CHY605" s="5"/>
      <c r="CHZ605" s="5"/>
      <c r="CIA605" s="5"/>
      <c r="CIB605" s="5"/>
      <c r="CIC605" s="5"/>
      <c r="CID605" s="5"/>
      <c r="CIE605" s="5"/>
      <c r="CIF605" s="5"/>
      <c r="CIG605" s="5"/>
      <c r="CIH605" s="5"/>
      <c r="CII605" s="5"/>
      <c r="CIJ605" s="5"/>
      <c r="CIK605" s="5"/>
      <c r="CIL605" s="5"/>
      <c r="CIM605" s="5"/>
      <c r="CIN605" s="5"/>
      <c r="CIO605" s="5"/>
      <c r="CIP605" s="5"/>
      <c r="CIQ605" s="5"/>
      <c r="CIR605" s="5"/>
      <c r="CIS605" s="5"/>
      <c r="CIT605" s="5"/>
      <c r="CIU605" s="5"/>
      <c r="CIV605" s="5"/>
      <c r="CIW605" s="5"/>
      <c r="CIX605" s="5"/>
      <c r="CIY605" s="5"/>
      <c r="CIZ605" s="5"/>
      <c r="CJA605" s="5"/>
      <c r="CJB605" s="5"/>
      <c r="CJC605" s="5"/>
      <c r="CJD605" s="5"/>
      <c r="CJE605" s="5"/>
      <c r="CJF605" s="5"/>
      <c r="CJG605" s="5"/>
      <c r="CJH605" s="5"/>
      <c r="CJI605" s="5"/>
      <c r="CJJ605" s="5"/>
      <c r="CJK605" s="5"/>
      <c r="CJL605" s="5"/>
      <c r="CJM605" s="5"/>
      <c r="CJN605" s="5"/>
      <c r="CJO605" s="5"/>
      <c r="CJP605" s="5"/>
      <c r="CJQ605" s="5"/>
      <c r="CJR605" s="5"/>
      <c r="CJS605" s="5"/>
      <c r="CJT605" s="5"/>
      <c r="CJU605" s="5"/>
      <c r="CJV605" s="5"/>
      <c r="CJW605" s="5"/>
      <c r="CJX605" s="5"/>
      <c r="CJY605" s="5"/>
      <c r="CJZ605" s="5"/>
      <c r="CKA605" s="5"/>
      <c r="CKB605" s="5"/>
      <c r="CKC605" s="5"/>
      <c r="CKD605" s="5"/>
      <c r="CKE605" s="5"/>
      <c r="CKF605" s="5"/>
      <c r="CKG605" s="5"/>
      <c r="CKH605" s="5"/>
      <c r="CKI605" s="5"/>
      <c r="CKJ605" s="5"/>
      <c r="CKK605" s="5"/>
      <c r="CKL605" s="5"/>
      <c r="CKM605" s="5"/>
      <c r="CKN605" s="5"/>
      <c r="CKO605" s="5"/>
      <c r="CKP605" s="5"/>
      <c r="CKQ605" s="5"/>
      <c r="CKR605" s="5"/>
      <c r="CKS605" s="5"/>
      <c r="CKT605" s="5"/>
      <c r="CKU605" s="5"/>
      <c r="CKV605" s="5"/>
      <c r="CKW605" s="5"/>
      <c r="CKX605" s="5"/>
      <c r="CKY605" s="5"/>
      <c r="CKZ605" s="5"/>
      <c r="CLA605" s="5"/>
      <c r="CLB605" s="5"/>
      <c r="CLC605" s="5"/>
      <c r="CLD605" s="5"/>
      <c r="CLE605" s="5"/>
      <c r="CLF605" s="5"/>
      <c r="CLG605" s="5"/>
      <c r="CLH605" s="5"/>
      <c r="CLI605" s="5"/>
      <c r="CLJ605" s="5"/>
      <c r="CLK605" s="5"/>
      <c r="CLL605" s="5"/>
      <c r="CLM605" s="5"/>
      <c r="CLN605" s="5"/>
      <c r="CLO605" s="5"/>
      <c r="CLP605" s="5"/>
      <c r="CLQ605" s="5"/>
      <c r="CLR605" s="5"/>
      <c r="CLS605" s="5"/>
      <c r="CLT605" s="5"/>
      <c r="CLU605" s="5"/>
      <c r="CLV605" s="5"/>
      <c r="CLW605" s="5"/>
      <c r="CLX605" s="5"/>
      <c r="CLY605" s="5"/>
      <c r="CLZ605" s="5"/>
      <c r="CMA605" s="5"/>
      <c r="CMB605" s="5"/>
      <c r="CMC605" s="5"/>
      <c r="CMD605" s="5"/>
      <c r="CME605" s="5"/>
      <c r="CMF605" s="5"/>
      <c r="CMG605" s="5"/>
      <c r="CMH605" s="5"/>
      <c r="CMI605" s="5"/>
      <c r="CMJ605" s="5"/>
      <c r="CMK605" s="5"/>
      <c r="CML605" s="5"/>
      <c r="CMM605" s="5"/>
      <c r="CMN605" s="5"/>
      <c r="CMO605" s="5"/>
      <c r="CMP605" s="5"/>
      <c r="CMQ605" s="5"/>
      <c r="CMR605" s="5"/>
      <c r="CMS605" s="5"/>
      <c r="CMT605" s="5"/>
      <c r="CMU605" s="5"/>
      <c r="CMV605" s="5"/>
      <c r="CMW605" s="5"/>
      <c r="CMX605" s="5"/>
      <c r="CMY605" s="5"/>
      <c r="CMZ605" s="5"/>
      <c r="CNA605" s="5"/>
      <c r="CNB605" s="5"/>
      <c r="CNC605" s="5"/>
      <c r="CND605" s="5"/>
      <c r="CNE605" s="5"/>
      <c r="CNF605" s="5"/>
      <c r="CNG605" s="5"/>
      <c r="CNH605" s="5"/>
      <c r="CNI605" s="5"/>
      <c r="CNJ605" s="5"/>
      <c r="CNK605" s="5"/>
      <c r="CNL605" s="5"/>
      <c r="CNM605" s="5"/>
      <c r="CNN605" s="5"/>
      <c r="CNO605" s="5"/>
      <c r="CNP605" s="5"/>
      <c r="CNQ605" s="5"/>
      <c r="CNR605" s="5"/>
      <c r="CNS605" s="5"/>
      <c r="CNT605" s="5"/>
      <c r="CNU605" s="5"/>
      <c r="CNV605" s="5"/>
      <c r="CNW605" s="5"/>
      <c r="CNX605" s="5"/>
      <c r="CNY605" s="5"/>
      <c r="CNZ605" s="5"/>
      <c r="COA605" s="5"/>
      <c r="COB605" s="5"/>
      <c r="COC605" s="5"/>
      <c r="COD605" s="5"/>
      <c r="COE605" s="5"/>
      <c r="COF605" s="5"/>
      <c r="COG605" s="5"/>
      <c r="COH605" s="5"/>
      <c r="COI605" s="5"/>
      <c r="COJ605" s="5"/>
      <c r="COK605" s="5"/>
      <c r="COL605" s="5"/>
      <c r="COM605" s="5"/>
      <c r="CON605" s="5"/>
      <c r="COO605" s="5"/>
      <c r="COP605" s="5"/>
      <c r="COQ605" s="5"/>
      <c r="COR605" s="5"/>
      <c r="COS605" s="5"/>
      <c r="COT605" s="5"/>
      <c r="COU605" s="5"/>
      <c r="COV605" s="5"/>
      <c r="COW605" s="5"/>
      <c r="COX605" s="5"/>
      <c r="COY605" s="5"/>
      <c r="COZ605" s="5"/>
      <c r="CPA605" s="5"/>
      <c r="CPB605" s="5"/>
      <c r="CPC605" s="5"/>
      <c r="CPD605" s="5"/>
      <c r="CPE605" s="5"/>
      <c r="CPF605" s="5"/>
      <c r="CPG605" s="5"/>
      <c r="CPH605" s="5"/>
      <c r="CPI605" s="5"/>
      <c r="CPJ605" s="5"/>
      <c r="CPK605" s="5"/>
      <c r="CPL605" s="5"/>
      <c r="CPM605" s="5"/>
      <c r="CPN605" s="5"/>
      <c r="CPO605" s="5"/>
      <c r="CPP605" s="5"/>
      <c r="CPQ605" s="5"/>
      <c r="CPR605" s="5"/>
      <c r="CPS605" s="5"/>
      <c r="CPT605" s="5"/>
      <c r="CPU605" s="5"/>
      <c r="CPV605" s="5"/>
      <c r="CPW605" s="5"/>
      <c r="CPX605" s="5"/>
      <c r="CPY605" s="5"/>
      <c r="CPZ605" s="5"/>
      <c r="CQA605" s="5"/>
      <c r="CQB605" s="5"/>
      <c r="CQC605" s="5"/>
      <c r="CQD605" s="5"/>
      <c r="CQE605" s="5"/>
      <c r="CQF605" s="5"/>
      <c r="CQG605" s="5"/>
      <c r="CQH605" s="5"/>
      <c r="CQI605" s="5"/>
      <c r="CQJ605" s="5"/>
      <c r="CQK605" s="5"/>
      <c r="CQL605" s="5"/>
      <c r="CQM605" s="5"/>
      <c r="CQN605" s="5"/>
      <c r="CQO605" s="5"/>
      <c r="CQP605" s="5"/>
      <c r="CQQ605" s="5"/>
      <c r="CQR605" s="5"/>
      <c r="CQS605" s="5"/>
      <c r="CQT605" s="5"/>
      <c r="CQU605" s="5"/>
      <c r="CQV605" s="5"/>
      <c r="CQW605" s="5"/>
      <c r="CQX605" s="5"/>
      <c r="CQY605" s="5"/>
      <c r="CQZ605" s="5"/>
      <c r="CRA605" s="5"/>
      <c r="CRB605" s="5"/>
      <c r="CRC605" s="5"/>
      <c r="CRD605" s="5"/>
      <c r="CRE605" s="5"/>
      <c r="CRF605" s="5"/>
      <c r="CRG605" s="5"/>
      <c r="CRH605" s="5"/>
      <c r="CRI605" s="5"/>
      <c r="CRJ605" s="5"/>
      <c r="CRK605" s="5"/>
      <c r="CRL605" s="5"/>
      <c r="CRM605" s="5"/>
      <c r="CRN605" s="5"/>
      <c r="CRO605" s="5"/>
      <c r="CRP605" s="5"/>
      <c r="CRQ605" s="5"/>
      <c r="CRR605" s="5"/>
      <c r="CRS605" s="5"/>
      <c r="CRT605" s="5"/>
      <c r="CRU605" s="5"/>
      <c r="CRV605" s="5"/>
      <c r="CRW605" s="5"/>
      <c r="CRX605" s="5"/>
      <c r="CRY605" s="5"/>
      <c r="CRZ605" s="5"/>
      <c r="CSA605" s="5"/>
      <c r="CSB605" s="5"/>
      <c r="CSC605" s="5"/>
      <c r="CSD605" s="5"/>
      <c r="CSE605" s="5"/>
      <c r="CSF605" s="5"/>
      <c r="CSG605" s="5"/>
      <c r="CSH605" s="5"/>
      <c r="CSI605" s="5"/>
      <c r="CSJ605" s="5"/>
      <c r="CSK605" s="5"/>
      <c r="CSL605" s="5"/>
      <c r="CSM605" s="5"/>
      <c r="CSN605" s="5"/>
      <c r="CSO605" s="5"/>
      <c r="CSP605" s="5"/>
      <c r="CSQ605" s="5"/>
      <c r="CSR605" s="5"/>
      <c r="CSS605" s="5"/>
      <c r="CST605" s="5"/>
      <c r="CSU605" s="5"/>
      <c r="CSV605" s="5"/>
      <c r="CSW605" s="5"/>
      <c r="CSX605" s="5"/>
      <c r="CSY605" s="5"/>
      <c r="CSZ605" s="5"/>
      <c r="CTA605" s="5"/>
      <c r="CTB605" s="5"/>
      <c r="CTC605" s="5"/>
      <c r="CTD605" s="5"/>
      <c r="CTE605" s="5"/>
      <c r="CTF605" s="5"/>
      <c r="CTG605" s="5"/>
      <c r="CTH605" s="5"/>
      <c r="CTI605" s="5"/>
      <c r="CTJ605" s="5"/>
      <c r="CTK605" s="5"/>
      <c r="CTL605" s="5"/>
      <c r="CTM605" s="5"/>
      <c r="CTN605" s="5"/>
      <c r="CTO605" s="5"/>
      <c r="CTP605" s="5"/>
      <c r="CTQ605" s="5"/>
      <c r="CTR605" s="5"/>
      <c r="CTS605" s="5"/>
      <c r="CTT605" s="5"/>
      <c r="CTU605" s="5"/>
      <c r="CTV605" s="5"/>
      <c r="CTW605" s="5"/>
      <c r="CTX605" s="5"/>
      <c r="CTY605" s="5"/>
      <c r="CTZ605" s="5"/>
      <c r="CUA605" s="5"/>
      <c r="CUB605" s="5"/>
      <c r="CUC605" s="5"/>
      <c r="CUD605" s="5"/>
      <c r="CUE605" s="5"/>
      <c r="CUF605" s="5"/>
      <c r="CUG605" s="5"/>
      <c r="CUH605" s="5"/>
      <c r="CUI605" s="5"/>
      <c r="CUJ605" s="5"/>
      <c r="CUK605" s="5"/>
      <c r="CUL605" s="5"/>
      <c r="CUM605" s="5"/>
      <c r="CUN605" s="5"/>
      <c r="CUO605" s="5"/>
      <c r="CUP605" s="5"/>
      <c r="CUQ605" s="5"/>
      <c r="CUR605" s="5"/>
      <c r="CUS605" s="5"/>
      <c r="CUT605" s="5"/>
      <c r="CUU605" s="5"/>
      <c r="CUV605" s="5"/>
      <c r="CUW605" s="5"/>
      <c r="CUX605" s="5"/>
      <c r="CUY605" s="5"/>
      <c r="CUZ605" s="5"/>
      <c r="CVA605" s="5"/>
      <c r="CVB605" s="5"/>
      <c r="CVC605" s="5"/>
      <c r="CVD605" s="5"/>
      <c r="CVE605" s="5"/>
      <c r="CVF605" s="5"/>
      <c r="CVG605" s="5"/>
      <c r="CVH605" s="5"/>
      <c r="CVI605" s="5"/>
      <c r="CVJ605" s="5"/>
      <c r="CVK605" s="5"/>
      <c r="CVL605" s="5"/>
      <c r="CVM605" s="5"/>
      <c r="CVN605" s="5"/>
      <c r="CVO605" s="5"/>
      <c r="CVP605" s="5"/>
      <c r="CVQ605" s="5"/>
      <c r="CVR605" s="5"/>
      <c r="CVS605" s="5"/>
      <c r="CVT605" s="5"/>
      <c r="CVU605" s="5"/>
      <c r="CVV605" s="5"/>
      <c r="CVW605" s="5"/>
      <c r="CVX605" s="5"/>
      <c r="CVY605" s="5"/>
      <c r="CVZ605" s="5"/>
      <c r="CWA605" s="5"/>
      <c r="CWB605" s="5"/>
      <c r="CWC605" s="5"/>
      <c r="CWD605" s="5"/>
      <c r="CWE605" s="5"/>
      <c r="CWF605" s="5"/>
      <c r="CWG605" s="5"/>
      <c r="CWH605" s="5"/>
      <c r="CWI605" s="5"/>
      <c r="CWJ605" s="5"/>
      <c r="CWK605" s="5"/>
      <c r="CWL605" s="5"/>
      <c r="CWM605" s="5"/>
      <c r="CWN605" s="5"/>
      <c r="CWO605" s="5"/>
      <c r="CWP605" s="5"/>
      <c r="CWQ605" s="5"/>
      <c r="CWR605" s="5"/>
      <c r="CWS605" s="5"/>
      <c r="CWT605" s="5"/>
      <c r="CWU605" s="5"/>
      <c r="CWV605" s="5"/>
      <c r="CWW605" s="5"/>
      <c r="CWX605" s="5"/>
      <c r="CWY605" s="5"/>
      <c r="CWZ605" s="5"/>
      <c r="CXA605" s="5"/>
      <c r="CXB605" s="5"/>
      <c r="CXC605" s="5"/>
      <c r="CXD605" s="5"/>
      <c r="CXE605" s="5"/>
      <c r="CXF605" s="5"/>
      <c r="CXG605" s="5"/>
      <c r="CXH605" s="5"/>
      <c r="CXI605" s="5"/>
      <c r="CXJ605" s="5"/>
      <c r="CXK605" s="5"/>
      <c r="CXL605" s="5"/>
      <c r="CXM605" s="5"/>
      <c r="CXN605" s="5"/>
      <c r="CXO605" s="5"/>
      <c r="CXP605" s="5"/>
      <c r="CXQ605" s="5"/>
      <c r="CXR605" s="5"/>
      <c r="CXS605" s="5"/>
      <c r="CXT605" s="5"/>
      <c r="CXU605" s="5"/>
      <c r="CXV605" s="5"/>
      <c r="CXW605" s="5"/>
      <c r="CXX605" s="5"/>
      <c r="CXY605" s="5"/>
      <c r="CXZ605" s="5"/>
      <c r="CYA605" s="5"/>
      <c r="CYB605" s="5"/>
      <c r="CYC605" s="5"/>
      <c r="CYD605" s="5"/>
      <c r="CYE605" s="5"/>
      <c r="CYF605" s="5"/>
      <c r="CYG605" s="5"/>
      <c r="CYH605" s="5"/>
      <c r="CYI605" s="5"/>
      <c r="CYJ605" s="5"/>
      <c r="CYK605" s="5"/>
      <c r="CYL605" s="5"/>
      <c r="CYM605" s="5"/>
      <c r="CYN605" s="5"/>
      <c r="CYO605" s="5"/>
      <c r="CYP605" s="5"/>
      <c r="CYQ605" s="5"/>
      <c r="CYR605" s="5"/>
      <c r="CYS605" s="5"/>
      <c r="CYT605" s="5"/>
      <c r="CYU605" s="5"/>
      <c r="CYV605" s="5"/>
      <c r="CYW605" s="5"/>
      <c r="CYX605" s="5"/>
      <c r="CYY605" s="5"/>
      <c r="CYZ605" s="5"/>
      <c r="CZA605" s="5"/>
      <c r="CZB605" s="5"/>
      <c r="CZC605" s="5"/>
      <c r="CZD605" s="5"/>
      <c r="CZE605" s="5"/>
      <c r="CZF605" s="5"/>
      <c r="CZG605" s="5"/>
      <c r="CZH605" s="5"/>
      <c r="CZI605" s="5"/>
      <c r="CZJ605" s="5"/>
      <c r="CZK605" s="5"/>
      <c r="CZL605" s="5"/>
      <c r="CZM605" s="5"/>
      <c r="CZN605" s="5"/>
      <c r="CZO605" s="5"/>
      <c r="CZP605" s="5"/>
      <c r="CZQ605" s="5"/>
      <c r="CZR605" s="5"/>
      <c r="CZS605" s="5"/>
      <c r="CZT605" s="5"/>
      <c r="CZU605" s="5"/>
      <c r="CZV605" s="5"/>
      <c r="CZW605" s="5"/>
      <c r="CZX605" s="5"/>
      <c r="CZY605" s="5"/>
      <c r="CZZ605" s="5"/>
      <c r="DAA605" s="5"/>
      <c r="DAB605" s="5"/>
      <c r="DAC605" s="5"/>
      <c r="DAD605" s="5"/>
      <c r="DAE605" s="5"/>
      <c r="DAF605" s="5"/>
      <c r="DAG605" s="5"/>
      <c r="DAH605" s="5"/>
      <c r="DAI605" s="5"/>
      <c r="DAJ605" s="5"/>
      <c r="DAK605" s="5"/>
      <c r="DAL605" s="5"/>
      <c r="DAM605" s="5"/>
      <c r="DAN605" s="5"/>
      <c r="DAO605" s="5"/>
      <c r="DAP605" s="5"/>
      <c r="DAQ605" s="5"/>
      <c r="DAR605" s="5"/>
      <c r="DAS605" s="5"/>
      <c r="DAT605" s="5"/>
      <c r="DAU605" s="5"/>
      <c r="DAV605" s="5"/>
      <c r="DAW605" s="5"/>
      <c r="DAX605" s="5"/>
      <c r="DAY605" s="5"/>
      <c r="DAZ605" s="5"/>
      <c r="DBA605" s="5"/>
      <c r="DBB605" s="5"/>
      <c r="DBC605" s="5"/>
      <c r="DBD605" s="5"/>
      <c r="DBE605" s="5"/>
      <c r="DBF605" s="5"/>
      <c r="DBG605" s="5"/>
      <c r="DBH605" s="5"/>
      <c r="DBI605" s="5"/>
      <c r="DBJ605" s="5"/>
      <c r="DBK605" s="5"/>
      <c r="DBL605" s="5"/>
      <c r="DBM605" s="5"/>
      <c r="DBN605" s="5"/>
      <c r="DBO605" s="5"/>
      <c r="DBP605" s="5"/>
      <c r="DBQ605" s="5"/>
      <c r="DBR605" s="5"/>
      <c r="DBS605" s="5"/>
      <c r="DBT605" s="5"/>
      <c r="DBU605" s="5"/>
      <c r="DBV605" s="5"/>
      <c r="DBW605" s="5"/>
      <c r="DBX605" s="5"/>
      <c r="DBY605" s="5"/>
      <c r="DBZ605" s="5"/>
      <c r="DCA605" s="5"/>
      <c r="DCB605" s="5"/>
      <c r="DCC605" s="5"/>
      <c r="DCD605" s="5"/>
      <c r="DCE605" s="5"/>
      <c r="DCF605" s="5"/>
      <c r="DCG605" s="5"/>
      <c r="DCH605" s="5"/>
      <c r="DCI605" s="5"/>
      <c r="DCJ605" s="5"/>
      <c r="DCK605" s="5"/>
      <c r="DCL605" s="5"/>
      <c r="DCM605" s="5"/>
      <c r="DCN605" s="5"/>
      <c r="DCO605" s="5"/>
      <c r="DCP605" s="5"/>
      <c r="DCQ605" s="5"/>
      <c r="DCR605" s="5"/>
      <c r="DCS605" s="5"/>
      <c r="DCT605" s="5"/>
      <c r="DCU605" s="5"/>
      <c r="DCV605" s="5"/>
      <c r="DCW605" s="5"/>
      <c r="DCX605" s="5"/>
      <c r="DCY605" s="5"/>
      <c r="DCZ605" s="5"/>
      <c r="DDA605" s="5"/>
      <c r="DDB605" s="5"/>
      <c r="DDC605" s="5"/>
      <c r="DDD605" s="5"/>
      <c r="DDE605" s="5"/>
      <c r="DDF605" s="5"/>
      <c r="DDG605" s="5"/>
      <c r="DDH605" s="5"/>
      <c r="DDI605" s="5"/>
      <c r="DDJ605" s="5"/>
      <c r="DDK605" s="5"/>
      <c r="DDL605" s="5"/>
      <c r="DDM605" s="5"/>
      <c r="DDN605" s="5"/>
      <c r="DDO605" s="5"/>
      <c r="DDP605" s="5"/>
      <c r="DDQ605" s="5"/>
      <c r="DDR605" s="5"/>
      <c r="DDS605" s="5"/>
      <c r="DDT605" s="5"/>
      <c r="DDU605" s="5"/>
      <c r="DDV605" s="5"/>
      <c r="DDW605" s="5"/>
      <c r="DDX605" s="5"/>
      <c r="DDY605" s="5"/>
      <c r="DDZ605" s="5"/>
      <c r="DEA605" s="5"/>
      <c r="DEB605" s="5"/>
      <c r="DEC605" s="5"/>
      <c r="DED605" s="5"/>
      <c r="DEE605" s="5"/>
      <c r="DEF605" s="5"/>
      <c r="DEG605" s="5"/>
      <c r="DEH605" s="5"/>
      <c r="DEI605" s="5"/>
      <c r="DEJ605" s="5"/>
      <c r="DEK605" s="5"/>
      <c r="DEL605" s="5"/>
      <c r="DEM605" s="5"/>
      <c r="DEN605" s="5"/>
      <c r="DEO605" s="5"/>
      <c r="DEP605" s="5"/>
      <c r="DEQ605" s="5"/>
      <c r="DER605" s="5"/>
      <c r="DES605" s="5"/>
      <c r="DET605" s="5"/>
      <c r="DEU605" s="5"/>
      <c r="DEV605" s="5"/>
      <c r="DEW605" s="5"/>
      <c r="DEX605" s="5"/>
      <c r="DEY605" s="5"/>
      <c r="DEZ605" s="5"/>
      <c r="DFA605" s="5"/>
      <c r="DFB605" s="5"/>
      <c r="DFC605" s="5"/>
      <c r="DFD605" s="5"/>
      <c r="DFE605" s="5"/>
      <c r="DFF605" s="5"/>
      <c r="DFG605" s="5"/>
      <c r="DFH605" s="5"/>
      <c r="DFI605" s="5"/>
      <c r="DFJ605" s="5"/>
      <c r="DFK605" s="5"/>
      <c r="DFL605" s="5"/>
      <c r="DFM605" s="5"/>
      <c r="DFN605" s="5"/>
      <c r="DFO605" s="5"/>
      <c r="DFP605" s="5"/>
      <c r="DFQ605" s="5"/>
      <c r="DFR605" s="5"/>
      <c r="DFS605" s="5"/>
      <c r="DFT605" s="5"/>
      <c r="DFU605" s="5"/>
      <c r="DFV605" s="5"/>
      <c r="DFW605" s="5"/>
      <c r="DFX605" s="5"/>
      <c r="DFY605" s="5"/>
      <c r="DFZ605" s="5"/>
      <c r="DGA605" s="5"/>
      <c r="DGB605" s="5"/>
      <c r="DGC605" s="5"/>
      <c r="DGD605" s="5"/>
      <c r="DGE605" s="5"/>
      <c r="DGF605" s="5"/>
      <c r="DGG605" s="5"/>
      <c r="DGH605" s="5"/>
      <c r="DGI605" s="5"/>
      <c r="DGJ605" s="5"/>
      <c r="DGK605" s="5"/>
      <c r="DGL605" s="5"/>
      <c r="DGM605" s="5"/>
      <c r="DGN605" s="5"/>
      <c r="DGO605" s="5"/>
      <c r="DGP605" s="5"/>
      <c r="DGQ605" s="5"/>
      <c r="DGR605" s="5"/>
      <c r="DGS605" s="5"/>
      <c r="DGT605" s="5"/>
      <c r="DGU605" s="5"/>
      <c r="DGV605" s="5"/>
      <c r="DGW605" s="5"/>
      <c r="DGX605" s="5"/>
      <c r="DGY605" s="5"/>
      <c r="DGZ605" s="5"/>
      <c r="DHA605" s="5"/>
      <c r="DHB605" s="5"/>
      <c r="DHC605" s="5"/>
      <c r="DHD605" s="5"/>
      <c r="DHE605" s="5"/>
      <c r="DHF605" s="5"/>
      <c r="DHG605" s="5"/>
      <c r="DHH605" s="5"/>
      <c r="DHI605" s="5"/>
      <c r="DHJ605" s="5"/>
      <c r="DHK605" s="5"/>
      <c r="DHL605" s="5"/>
      <c r="DHM605" s="5"/>
      <c r="DHN605" s="5"/>
      <c r="DHO605" s="5"/>
      <c r="DHP605" s="5"/>
      <c r="DHQ605" s="5"/>
      <c r="DHR605" s="5"/>
      <c r="DHS605" s="5"/>
      <c r="DHT605" s="5"/>
      <c r="DHU605" s="5"/>
      <c r="DHV605" s="5"/>
      <c r="DHW605" s="5"/>
      <c r="DHX605" s="5"/>
      <c r="DHY605" s="5"/>
      <c r="DHZ605" s="5"/>
      <c r="DIA605" s="5"/>
      <c r="DIB605" s="5"/>
      <c r="DIC605" s="5"/>
      <c r="DID605" s="5"/>
      <c r="DIE605" s="5"/>
      <c r="DIF605" s="5"/>
      <c r="DIG605" s="5"/>
      <c r="DIH605" s="5"/>
      <c r="DII605" s="5"/>
      <c r="DIJ605" s="5"/>
      <c r="DIK605" s="5"/>
      <c r="DIL605" s="5"/>
      <c r="DIM605" s="5"/>
      <c r="DIN605" s="5"/>
      <c r="DIO605" s="5"/>
      <c r="DIP605" s="5"/>
      <c r="DIQ605" s="5"/>
      <c r="DIR605" s="5"/>
      <c r="DIS605" s="5"/>
      <c r="DIT605" s="5"/>
      <c r="DIU605" s="5"/>
      <c r="DIV605" s="5"/>
      <c r="DIW605" s="5"/>
      <c r="DIX605" s="5"/>
      <c r="DIY605" s="5"/>
      <c r="DIZ605" s="5"/>
      <c r="DJA605" s="5"/>
      <c r="DJB605" s="5"/>
      <c r="DJC605" s="5"/>
      <c r="DJD605" s="5"/>
      <c r="DJE605" s="5"/>
      <c r="DJF605" s="5"/>
      <c r="DJG605" s="5"/>
      <c r="DJH605" s="5"/>
      <c r="DJI605" s="5"/>
      <c r="DJJ605" s="5"/>
      <c r="DJK605" s="5"/>
      <c r="DJL605" s="5"/>
      <c r="DJM605" s="5"/>
      <c r="DJN605" s="5"/>
      <c r="DJO605" s="5"/>
      <c r="DJP605" s="5"/>
      <c r="DJQ605" s="5"/>
      <c r="DJR605" s="5"/>
      <c r="DJS605" s="5"/>
      <c r="DJT605" s="5"/>
      <c r="DJU605" s="5"/>
      <c r="DJV605" s="5"/>
      <c r="DJW605" s="5"/>
      <c r="DJX605" s="5"/>
      <c r="DJY605" s="5"/>
      <c r="DJZ605" s="5"/>
      <c r="DKA605" s="5"/>
      <c r="DKB605" s="5"/>
      <c r="DKC605" s="5"/>
      <c r="DKD605" s="5"/>
      <c r="DKE605" s="5"/>
      <c r="DKF605" s="5"/>
      <c r="DKG605" s="5"/>
      <c r="DKH605" s="5"/>
      <c r="DKI605" s="5"/>
      <c r="DKJ605" s="5"/>
      <c r="DKK605" s="5"/>
      <c r="DKL605" s="5"/>
      <c r="DKM605" s="5"/>
      <c r="DKN605" s="5"/>
      <c r="DKO605" s="5"/>
      <c r="DKP605" s="5"/>
      <c r="DKQ605" s="5"/>
      <c r="DKR605" s="5"/>
      <c r="DKS605" s="5"/>
      <c r="DKT605" s="5"/>
      <c r="DKU605" s="5"/>
      <c r="DKV605" s="5"/>
      <c r="DKW605" s="5"/>
      <c r="DKX605" s="5"/>
      <c r="DKY605" s="5"/>
      <c r="DKZ605" s="5"/>
      <c r="DLA605" s="5"/>
      <c r="DLB605" s="5"/>
      <c r="DLC605" s="5"/>
      <c r="DLD605" s="5"/>
      <c r="DLE605" s="5"/>
      <c r="DLF605" s="5"/>
      <c r="DLG605" s="5"/>
      <c r="DLH605" s="5"/>
      <c r="DLI605" s="5"/>
      <c r="DLJ605" s="5"/>
      <c r="DLK605" s="5"/>
      <c r="DLL605" s="5"/>
      <c r="DLM605" s="5"/>
      <c r="DLN605" s="5"/>
      <c r="DLO605" s="5"/>
      <c r="DLP605" s="5"/>
      <c r="DLQ605" s="5"/>
      <c r="DLR605" s="5"/>
      <c r="DLS605" s="5"/>
      <c r="DLT605" s="5"/>
      <c r="DLU605" s="5"/>
      <c r="DLV605" s="5"/>
      <c r="DLW605" s="5"/>
      <c r="DLX605" s="5"/>
      <c r="DLY605" s="5"/>
      <c r="DLZ605" s="5"/>
      <c r="DMA605" s="5"/>
      <c r="DMB605" s="5"/>
      <c r="DMC605" s="5"/>
      <c r="DMD605" s="5"/>
      <c r="DME605" s="5"/>
      <c r="DMF605" s="5"/>
      <c r="DMG605" s="5"/>
      <c r="DMH605" s="5"/>
      <c r="DMI605" s="5"/>
      <c r="DMJ605" s="5"/>
      <c r="DMK605" s="5"/>
      <c r="DML605" s="5"/>
      <c r="DMM605" s="5"/>
      <c r="DMN605" s="5"/>
      <c r="DMO605" s="5"/>
      <c r="DMP605" s="5"/>
      <c r="DMQ605" s="5"/>
      <c r="DMR605" s="5"/>
      <c r="DMS605" s="5"/>
      <c r="DMT605" s="5"/>
      <c r="DMU605" s="5"/>
      <c r="DMV605" s="5"/>
      <c r="DMW605" s="5"/>
      <c r="DMX605" s="5"/>
      <c r="DMY605" s="5"/>
      <c r="DMZ605" s="5"/>
      <c r="DNA605" s="5"/>
      <c r="DNB605" s="5"/>
      <c r="DNC605" s="5"/>
      <c r="DND605" s="5"/>
      <c r="DNE605" s="5"/>
      <c r="DNF605" s="5"/>
      <c r="DNG605" s="5"/>
      <c r="DNH605" s="5"/>
      <c r="DNI605" s="5"/>
      <c r="DNJ605" s="5"/>
      <c r="DNK605" s="5"/>
      <c r="DNL605" s="5"/>
      <c r="DNM605" s="5"/>
      <c r="DNN605" s="5"/>
      <c r="DNO605" s="5"/>
      <c r="DNP605" s="5"/>
      <c r="DNQ605" s="5"/>
      <c r="DNR605" s="5"/>
      <c r="DNS605" s="5"/>
      <c r="DNT605" s="5"/>
      <c r="DNU605" s="5"/>
      <c r="DNV605" s="5"/>
      <c r="DNW605" s="5"/>
      <c r="DNX605" s="5"/>
      <c r="DNY605" s="5"/>
      <c r="DNZ605" s="5"/>
      <c r="DOA605" s="5"/>
      <c r="DOB605" s="5"/>
      <c r="DOC605" s="5"/>
      <c r="DOD605" s="5"/>
      <c r="DOE605" s="5"/>
      <c r="DOF605" s="5"/>
      <c r="DOG605" s="5"/>
      <c r="DOH605" s="5"/>
      <c r="DOI605" s="5"/>
      <c r="DOJ605" s="5"/>
      <c r="DOK605" s="5"/>
      <c r="DOL605" s="5"/>
      <c r="DOM605" s="5"/>
      <c r="DON605" s="5"/>
      <c r="DOO605" s="5"/>
      <c r="DOP605" s="5"/>
      <c r="DOQ605" s="5"/>
      <c r="DOR605" s="5"/>
      <c r="DOS605" s="5"/>
      <c r="DOT605" s="5"/>
      <c r="DOU605" s="5"/>
      <c r="DOV605" s="5"/>
      <c r="DOW605" s="5"/>
      <c r="DOX605" s="5"/>
      <c r="DOY605" s="5"/>
      <c r="DOZ605" s="5"/>
      <c r="DPA605" s="5"/>
      <c r="DPB605" s="5"/>
      <c r="DPC605" s="5"/>
      <c r="DPD605" s="5"/>
      <c r="DPE605" s="5"/>
      <c r="DPF605" s="5"/>
      <c r="DPG605" s="5"/>
      <c r="DPH605" s="5"/>
      <c r="DPI605" s="5"/>
      <c r="DPJ605" s="5"/>
      <c r="DPK605" s="5"/>
      <c r="DPL605" s="5"/>
      <c r="DPM605" s="5"/>
      <c r="DPN605" s="5"/>
      <c r="DPO605" s="5"/>
      <c r="DPP605" s="5"/>
      <c r="DPQ605" s="5"/>
      <c r="DPR605" s="5"/>
      <c r="DPS605" s="5"/>
      <c r="DPT605" s="5"/>
      <c r="DPU605" s="5"/>
      <c r="DPV605" s="5"/>
      <c r="DPW605" s="5"/>
      <c r="DPX605" s="5"/>
      <c r="DPY605" s="5"/>
      <c r="DPZ605" s="5"/>
      <c r="DQA605" s="5"/>
      <c r="DQB605" s="5"/>
      <c r="DQC605" s="5"/>
      <c r="DQD605" s="5"/>
      <c r="DQE605" s="5"/>
      <c r="DQF605" s="5"/>
      <c r="DQG605" s="5"/>
      <c r="DQH605" s="5"/>
      <c r="DQI605" s="5"/>
      <c r="DQJ605" s="5"/>
      <c r="DQK605" s="5"/>
      <c r="DQL605" s="5"/>
      <c r="DQM605" s="5"/>
      <c r="DQN605" s="5"/>
      <c r="DQO605" s="5"/>
      <c r="DQP605" s="5"/>
      <c r="DQQ605" s="5"/>
      <c r="DQR605" s="5"/>
      <c r="DQS605" s="5"/>
      <c r="DQT605" s="5"/>
      <c r="DQU605" s="5"/>
      <c r="DQV605" s="5"/>
      <c r="DQW605" s="5"/>
      <c r="DQX605" s="5"/>
      <c r="DQY605" s="5"/>
      <c r="DQZ605" s="5"/>
      <c r="DRA605" s="5"/>
      <c r="DRB605" s="5"/>
      <c r="DRC605" s="5"/>
      <c r="DRD605" s="5"/>
      <c r="DRE605" s="5"/>
      <c r="DRF605" s="5"/>
      <c r="DRG605" s="5"/>
      <c r="DRH605" s="5"/>
      <c r="DRI605" s="5"/>
      <c r="DRJ605" s="5"/>
      <c r="DRK605" s="5"/>
      <c r="DRL605" s="5"/>
      <c r="DRM605" s="5"/>
      <c r="DRN605" s="5"/>
      <c r="DRO605" s="5"/>
      <c r="DRP605" s="5"/>
      <c r="DRQ605" s="5"/>
      <c r="DRR605" s="5"/>
      <c r="DRS605" s="5"/>
      <c r="DRT605" s="5"/>
      <c r="DRU605" s="5"/>
      <c r="DRV605" s="5"/>
      <c r="DRW605" s="5"/>
      <c r="DRX605" s="5"/>
      <c r="DRY605" s="5"/>
      <c r="DRZ605" s="5"/>
      <c r="DSA605" s="5"/>
      <c r="DSB605" s="5"/>
      <c r="DSC605" s="5"/>
      <c r="DSD605" s="5"/>
      <c r="DSE605" s="5"/>
      <c r="DSF605" s="5"/>
      <c r="DSG605" s="5"/>
      <c r="DSH605" s="5"/>
      <c r="DSI605" s="5"/>
      <c r="DSJ605" s="5"/>
      <c r="DSK605" s="5"/>
      <c r="DSL605" s="5"/>
      <c r="DSM605" s="5"/>
      <c r="DSN605" s="5"/>
      <c r="DSO605" s="5"/>
      <c r="DSP605" s="5"/>
      <c r="DSQ605" s="5"/>
      <c r="DSR605" s="5"/>
      <c r="DSS605" s="5"/>
      <c r="DST605" s="5"/>
      <c r="DSU605" s="5"/>
      <c r="DSV605" s="5"/>
      <c r="DSW605" s="5"/>
      <c r="DSX605" s="5"/>
      <c r="DSY605" s="5"/>
      <c r="DSZ605" s="5"/>
      <c r="DTA605" s="5"/>
      <c r="DTB605" s="5"/>
      <c r="DTC605" s="5"/>
      <c r="DTD605" s="5"/>
      <c r="DTE605" s="5"/>
      <c r="DTF605" s="5"/>
      <c r="DTG605" s="5"/>
      <c r="DTH605" s="5"/>
      <c r="DTI605" s="5"/>
      <c r="DTJ605" s="5"/>
      <c r="DTK605" s="5"/>
      <c r="DTL605" s="5"/>
      <c r="DTM605" s="5"/>
      <c r="DTN605" s="5"/>
      <c r="DTO605" s="5"/>
      <c r="DTP605" s="5"/>
      <c r="DTQ605" s="5"/>
      <c r="DTR605" s="5"/>
      <c r="DTS605" s="5"/>
      <c r="DTT605" s="5"/>
      <c r="DTU605" s="5"/>
      <c r="DTV605" s="5"/>
      <c r="DTW605" s="5"/>
      <c r="DTX605" s="5"/>
      <c r="DTY605" s="5"/>
      <c r="DTZ605" s="5"/>
      <c r="DUA605" s="5"/>
      <c r="DUB605" s="5"/>
      <c r="DUC605" s="5"/>
      <c r="DUD605" s="5"/>
      <c r="DUE605" s="5"/>
      <c r="DUF605" s="5"/>
      <c r="DUG605" s="5"/>
      <c r="DUH605" s="5"/>
      <c r="DUI605" s="5"/>
      <c r="DUJ605" s="5"/>
      <c r="DUK605" s="5"/>
      <c r="DUL605" s="5"/>
      <c r="DUM605" s="5"/>
      <c r="DUN605" s="5"/>
      <c r="DUO605" s="5"/>
      <c r="DUP605" s="5"/>
      <c r="DUQ605" s="5"/>
      <c r="DUR605" s="5"/>
      <c r="DUS605" s="5"/>
      <c r="DUT605" s="5"/>
      <c r="DUU605" s="5"/>
      <c r="DUV605" s="5"/>
      <c r="DUW605" s="5"/>
      <c r="DUX605" s="5"/>
      <c r="DUY605" s="5"/>
      <c r="DUZ605" s="5"/>
      <c r="DVA605" s="5"/>
      <c r="DVB605" s="5"/>
      <c r="DVC605" s="5"/>
      <c r="DVD605" s="5"/>
      <c r="DVE605" s="5"/>
      <c r="DVF605" s="5"/>
      <c r="DVG605" s="5"/>
      <c r="DVH605" s="5"/>
      <c r="DVI605" s="5"/>
      <c r="DVJ605" s="5"/>
      <c r="DVK605" s="5"/>
      <c r="DVL605" s="5"/>
      <c r="DVM605" s="5"/>
      <c r="DVN605" s="5"/>
      <c r="DVO605" s="5"/>
      <c r="DVP605" s="5"/>
      <c r="DVQ605" s="5"/>
      <c r="DVR605" s="5"/>
      <c r="DVS605" s="5"/>
      <c r="DVT605" s="5"/>
      <c r="DVU605" s="5"/>
      <c r="DVV605" s="5"/>
      <c r="DVW605" s="5"/>
      <c r="DVX605" s="5"/>
      <c r="DVY605" s="5"/>
      <c r="DVZ605" s="5"/>
      <c r="DWA605" s="5"/>
      <c r="DWB605" s="5"/>
      <c r="DWC605" s="5"/>
      <c r="DWD605" s="5"/>
      <c r="DWE605" s="5"/>
      <c r="DWF605" s="5"/>
      <c r="DWG605" s="5"/>
      <c r="DWH605" s="5"/>
      <c r="DWI605" s="5"/>
      <c r="DWJ605" s="5"/>
      <c r="DWK605" s="5"/>
      <c r="DWL605" s="5"/>
      <c r="DWM605" s="5"/>
      <c r="DWN605" s="5"/>
      <c r="DWO605" s="5"/>
      <c r="DWP605" s="5"/>
      <c r="DWQ605" s="5"/>
      <c r="DWR605" s="5"/>
      <c r="DWS605" s="5"/>
      <c r="DWT605" s="5"/>
      <c r="DWU605" s="5"/>
      <c r="DWV605" s="5"/>
      <c r="DWW605" s="5"/>
      <c r="DWX605" s="5"/>
      <c r="DWY605" s="5"/>
      <c r="DWZ605" s="5"/>
      <c r="DXA605" s="5"/>
      <c r="DXB605" s="5"/>
      <c r="DXC605" s="5"/>
      <c r="DXD605" s="5"/>
      <c r="DXE605" s="5"/>
      <c r="DXF605" s="5"/>
      <c r="DXG605" s="5"/>
      <c r="DXH605" s="5"/>
      <c r="DXI605" s="5"/>
      <c r="DXJ605" s="5"/>
      <c r="DXK605" s="5"/>
      <c r="DXL605" s="5"/>
      <c r="DXM605" s="5"/>
      <c r="DXN605" s="5"/>
      <c r="DXO605" s="5"/>
      <c r="DXP605" s="5"/>
      <c r="DXQ605" s="5"/>
      <c r="DXR605" s="5"/>
      <c r="DXS605" s="5"/>
      <c r="DXT605" s="5"/>
      <c r="DXU605" s="5"/>
      <c r="DXV605" s="5"/>
      <c r="DXW605" s="5"/>
      <c r="DXX605" s="5"/>
      <c r="DXY605" s="5"/>
      <c r="DXZ605" s="5"/>
      <c r="DYA605" s="5"/>
      <c r="DYB605" s="5"/>
      <c r="DYC605" s="5"/>
      <c r="DYD605" s="5"/>
      <c r="DYE605" s="5"/>
      <c r="DYF605" s="5"/>
      <c r="DYG605" s="5"/>
      <c r="DYH605" s="5"/>
      <c r="DYI605" s="5"/>
      <c r="DYJ605" s="5"/>
      <c r="DYK605" s="5"/>
      <c r="DYL605" s="5"/>
      <c r="DYM605" s="5"/>
      <c r="DYN605" s="5"/>
      <c r="DYO605" s="5"/>
      <c r="DYP605" s="5"/>
      <c r="DYQ605" s="5"/>
      <c r="DYR605" s="5"/>
      <c r="DYS605" s="5"/>
      <c r="DYT605" s="5"/>
      <c r="DYU605" s="5"/>
      <c r="DYV605" s="5"/>
      <c r="DYW605" s="5"/>
      <c r="DYX605" s="5"/>
      <c r="DYY605" s="5"/>
      <c r="DYZ605" s="5"/>
      <c r="DZA605" s="5"/>
      <c r="DZB605" s="5"/>
      <c r="DZC605" s="5"/>
      <c r="DZD605" s="5"/>
      <c r="DZE605" s="5"/>
      <c r="DZF605" s="5"/>
      <c r="DZG605" s="5"/>
      <c r="DZH605" s="5"/>
      <c r="DZI605" s="5"/>
      <c r="DZJ605" s="5"/>
      <c r="DZK605" s="5"/>
      <c r="DZL605" s="5"/>
      <c r="DZM605" s="5"/>
      <c r="DZN605" s="5"/>
      <c r="DZO605" s="5"/>
      <c r="DZP605" s="5"/>
      <c r="DZQ605" s="5"/>
      <c r="DZR605" s="5"/>
      <c r="DZS605" s="5"/>
      <c r="DZT605" s="5"/>
      <c r="DZU605" s="5"/>
      <c r="DZV605" s="5"/>
      <c r="DZW605" s="5"/>
      <c r="DZX605" s="5"/>
      <c r="DZY605" s="5"/>
      <c r="DZZ605" s="5"/>
      <c r="EAA605" s="5"/>
      <c r="EAB605" s="5"/>
      <c r="EAC605" s="5"/>
      <c r="EAD605" s="5"/>
      <c r="EAE605" s="5"/>
      <c r="EAF605" s="5"/>
      <c r="EAG605" s="5"/>
      <c r="EAH605" s="5"/>
      <c r="EAI605" s="5"/>
      <c r="EAJ605" s="5"/>
      <c r="EAK605" s="5"/>
      <c r="EAL605" s="5"/>
      <c r="EAM605" s="5"/>
      <c r="EAN605" s="5"/>
      <c r="EAO605" s="5"/>
      <c r="EAP605" s="5"/>
      <c r="EAQ605" s="5"/>
      <c r="EAR605" s="5"/>
      <c r="EAS605" s="5"/>
      <c r="EAT605" s="5"/>
      <c r="EAU605" s="5"/>
      <c r="EAV605" s="5"/>
      <c r="EAW605" s="5"/>
      <c r="EAX605" s="5"/>
      <c r="EAY605" s="5"/>
      <c r="EAZ605" s="5"/>
      <c r="EBA605" s="5"/>
      <c r="EBB605" s="5"/>
      <c r="EBC605" s="5"/>
      <c r="EBD605" s="5"/>
      <c r="EBE605" s="5"/>
      <c r="EBF605" s="5"/>
      <c r="EBG605" s="5"/>
      <c r="EBH605" s="5"/>
      <c r="EBI605" s="5"/>
      <c r="EBJ605" s="5"/>
      <c r="EBK605" s="5"/>
      <c r="EBL605" s="5"/>
      <c r="EBM605" s="5"/>
      <c r="EBN605" s="5"/>
      <c r="EBO605" s="5"/>
      <c r="EBP605" s="5"/>
      <c r="EBQ605" s="5"/>
      <c r="EBR605" s="5"/>
      <c r="EBS605" s="5"/>
      <c r="EBT605" s="5"/>
      <c r="EBU605" s="5"/>
      <c r="EBV605" s="5"/>
      <c r="EBW605" s="5"/>
      <c r="EBX605" s="5"/>
      <c r="EBY605" s="5"/>
      <c r="EBZ605" s="5"/>
      <c r="ECA605" s="5"/>
      <c r="ECB605" s="5"/>
      <c r="ECC605" s="5"/>
      <c r="ECD605" s="5"/>
      <c r="ECE605" s="5"/>
      <c r="ECF605" s="5"/>
      <c r="ECG605" s="5"/>
      <c r="ECH605" s="5"/>
      <c r="ECI605" s="5"/>
      <c r="ECJ605" s="5"/>
      <c r="ECK605" s="5"/>
      <c r="ECL605" s="5"/>
      <c r="ECM605" s="5"/>
      <c r="ECN605" s="5"/>
      <c r="ECO605" s="5"/>
      <c r="ECP605" s="5"/>
      <c r="ECQ605" s="5"/>
      <c r="ECR605" s="5"/>
      <c r="ECS605" s="5"/>
      <c r="ECT605" s="5"/>
      <c r="ECU605" s="5"/>
      <c r="ECV605" s="5"/>
      <c r="ECW605" s="5"/>
      <c r="ECX605" s="5"/>
      <c r="ECY605" s="5"/>
      <c r="ECZ605" s="5"/>
      <c r="EDA605" s="5"/>
      <c r="EDB605" s="5"/>
      <c r="EDC605" s="5"/>
      <c r="EDD605" s="5"/>
      <c r="EDE605" s="5"/>
      <c r="EDF605" s="5"/>
      <c r="EDG605" s="5"/>
      <c r="EDH605" s="5"/>
      <c r="EDI605" s="5"/>
      <c r="EDJ605" s="5"/>
      <c r="EDK605" s="5"/>
      <c r="EDL605" s="5"/>
      <c r="EDM605" s="5"/>
      <c r="EDN605" s="5"/>
      <c r="EDO605" s="5"/>
      <c r="EDP605" s="5"/>
      <c r="EDQ605" s="5"/>
      <c r="EDR605" s="5"/>
      <c r="EDS605" s="5"/>
      <c r="EDT605" s="5"/>
      <c r="EDU605" s="5"/>
      <c r="EDV605" s="5"/>
      <c r="EDW605" s="5"/>
      <c r="EDX605" s="5"/>
      <c r="EDY605" s="5"/>
      <c r="EDZ605" s="5"/>
      <c r="EEA605" s="5"/>
      <c r="EEB605" s="5"/>
      <c r="EEC605" s="5"/>
      <c r="EED605" s="5"/>
      <c r="EEE605" s="5"/>
      <c r="EEF605" s="5"/>
      <c r="EEG605" s="5"/>
      <c r="EEH605" s="5"/>
      <c r="EEI605" s="5"/>
      <c r="EEJ605" s="5"/>
      <c r="EEK605" s="5"/>
      <c r="EEL605" s="5"/>
      <c r="EEM605" s="5"/>
      <c r="EEN605" s="5"/>
      <c r="EEO605" s="5"/>
      <c r="EEP605" s="5"/>
      <c r="EEQ605" s="5"/>
      <c r="EER605" s="5"/>
      <c r="EES605" s="5"/>
      <c r="EET605" s="5"/>
      <c r="EEU605" s="5"/>
      <c r="EEV605" s="5"/>
      <c r="EEW605" s="5"/>
      <c r="EEX605" s="5"/>
      <c r="EEY605" s="5"/>
      <c r="EEZ605" s="5"/>
      <c r="EFA605" s="5"/>
      <c r="EFB605" s="5"/>
      <c r="EFC605" s="5"/>
      <c r="EFD605" s="5"/>
      <c r="EFE605" s="5"/>
      <c r="EFF605" s="5"/>
      <c r="EFG605" s="5"/>
      <c r="EFH605" s="5"/>
      <c r="EFI605" s="5"/>
      <c r="EFJ605" s="5"/>
      <c r="EFK605" s="5"/>
      <c r="EFL605" s="5"/>
      <c r="EFM605" s="5"/>
      <c r="EFN605" s="5"/>
      <c r="EFO605" s="5"/>
      <c r="EFP605" s="5"/>
      <c r="EFQ605" s="5"/>
      <c r="EFR605" s="5"/>
      <c r="EFS605" s="5"/>
      <c r="EFT605" s="5"/>
      <c r="EFU605" s="5"/>
      <c r="EFV605" s="5"/>
      <c r="EFW605" s="5"/>
      <c r="EFX605" s="5"/>
      <c r="EFY605" s="5"/>
      <c r="EFZ605" s="5"/>
      <c r="EGA605" s="5"/>
      <c r="EGB605" s="5"/>
      <c r="EGC605" s="5"/>
      <c r="EGD605" s="5"/>
      <c r="EGE605" s="5"/>
      <c r="EGF605" s="5"/>
      <c r="EGG605" s="5"/>
      <c r="EGH605" s="5"/>
      <c r="EGI605" s="5"/>
      <c r="EGJ605" s="5"/>
      <c r="EGK605" s="5"/>
      <c r="EGL605" s="5"/>
      <c r="EGM605" s="5"/>
      <c r="EGN605" s="5"/>
      <c r="EGO605" s="5"/>
      <c r="EGP605" s="5"/>
      <c r="EGQ605" s="5"/>
      <c r="EGR605" s="5"/>
      <c r="EGS605" s="5"/>
      <c r="EGT605" s="5"/>
      <c r="EGU605" s="5"/>
      <c r="EGV605" s="5"/>
      <c r="EGW605" s="5"/>
      <c r="EGX605" s="5"/>
      <c r="EGY605" s="5"/>
      <c r="EGZ605" s="5"/>
      <c r="EHA605" s="5"/>
      <c r="EHB605" s="5"/>
      <c r="EHC605" s="5"/>
      <c r="EHD605" s="5"/>
      <c r="EHE605" s="5"/>
      <c r="EHF605" s="5"/>
      <c r="EHG605" s="5"/>
      <c r="EHH605" s="5"/>
      <c r="EHI605" s="5"/>
      <c r="EHJ605" s="5"/>
      <c r="EHK605" s="5"/>
      <c r="EHL605" s="5"/>
      <c r="EHM605" s="5"/>
      <c r="EHN605" s="5"/>
      <c r="EHO605" s="5"/>
      <c r="EHP605" s="5"/>
      <c r="EHQ605" s="5"/>
      <c r="EHR605" s="5"/>
      <c r="EHS605" s="5"/>
      <c r="EHT605" s="5"/>
      <c r="EHU605" s="5"/>
      <c r="EHV605" s="5"/>
      <c r="EHW605" s="5"/>
      <c r="EHX605" s="5"/>
      <c r="EHY605" s="5"/>
      <c r="EHZ605" s="5"/>
      <c r="EIA605" s="5"/>
      <c r="EIB605" s="5"/>
      <c r="EIC605" s="5"/>
      <c r="EID605" s="5"/>
      <c r="EIE605" s="5"/>
      <c r="EIF605" s="5"/>
      <c r="EIG605" s="5"/>
      <c r="EIH605" s="5"/>
      <c r="EII605" s="5"/>
      <c r="EIJ605" s="5"/>
      <c r="EIK605" s="5"/>
      <c r="EIL605" s="5"/>
      <c r="EIM605" s="5"/>
      <c r="EIN605" s="5"/>
      <c r="EIO605" s="5"/>
      <c r="EIP605" s="5"/>
      <c r="EIQ605" s="5"/>
      <c r="EIR605" s="5"/>
      <c r="EIS605" s="5"/>
      <c r="EIT605" s="5"/>
      <c r="EIU605" s="5"/>
      <c r="EIV605" s="5"/>
      <c r="EIW605" s="5"/>
      <c r="EIX605" s="5"/>
      <c r="EIY605" s="5"/>
      <c r="EIZ605" s="5"/>
      <c r="EJA605" s="5"/>
      <c r="EJB605" s="5"/>
      <c r="EJC605" s="5"/>
      <c r="EJD605" s="5"/>
      <c r="EJE605" s="5"/>
      <c r="EJF605" s="5"/>
      <c r="EJG605" s="5"/>
      <c r="EJH605" s="5"/>
      <c r="EJI605" s="5"/>
      <c r="EJJ605" s="5"/>
      <c r="EJK605" s="5"/>
      <c r="EJL605" s="5"/>
      <c r="EJM605" s="5"/>
      <c r="EJN605" s="5"/>
      <c r="EJO605" s="5"/>
      <c r="EJP605" s="5"/>
      <c r="EJQ605" s="5"/>
      <c r="EJR605" s="5"/>
      <c r="EJS605" s="5"/>
      <c r="EJT605" s="5"/>
      <c r="EJU605" s="5"/>
      <c r="EJV605" s="5"/>
      <c r="EJW605" s="5"/>
      <c r="EJX605" s="5"/>
      <c r="EJY605" s="5"/>
      <c r="EJZ605" s="5"/>
      <c r="EKA605" s="5"/>
      <c r="EKB605" s="5"/>
      <c r="EKC605" s="5"/>
      <c r="EKD605" s="5"/>
      <c r="EKE605" s="5"/>
      <c r="EKF605" s="5"/>
      <c r="EKG605" s="5"/>
      <c r="EKH605" s="5"/>
      <c r="EKI605" s="5"/>
      <c r="EKJ605" s="5"/>
      <c r="EKK605" s="5"/>
      <c r="EKL605" s="5"/>
      <c r="EKM605" s="5"/>
      <c r="EKN605" s="5"/>
      <c r="EKO605" s="5"/>
      <c r="EKP605" s="5"/>
      <c r="EKQ605" s="5"/>
      <c r="EKR605" s="5"/>
      <c r="EKS605" s="5"/>
      <c r="EKT605" s="5"/>
      <c r="EKU605" s="5"/>
      <c r="EKV605" s="5"/>
      <c r="EKW605" s="5"/>
      <c r="EKX605" s="5"/>
      <c r="EKY605" s="5"/>
      <c r="EKZ605" s="5"/>
      <c r="ELA605" s="5"/>
      <c r="ELB605" s="5"/>
      <c r="ELC605" s="5"/>
      <c r="ELD605" s="5"/>
      <c r="ELE605" s="5"/>
      <c r="ELF605" s="5"/>
      <c r="ELG605" s="5"/>
      <c r="ELH605" s="5"/>
      <c r="ELI605" s="5"/>
      <c r="ELJ605" s="5"/>
      <c r="ELK605" s="5"/>
      <c r="ELL605" s="5"/>
      <c r="ELM605" s="5"/>
      <c r="ELN605" s="5"/>
      <c r="ELO605" s="5"/>
      <c r="ELP605" s="5"/>
      <c r="ELQ605" s="5"/>
      <c r="ELR605" s="5"/>
      <c r="ELS605" s="5"/>
      <c r="ELT605" s="5"/>
      <c r="ELU605" s="5"/>
      <c r="ELV605" s="5"/>
      <c r="ELW605" s="5"/>
      <c r="ELX605" s="5"/>
      <c r="ELY605" s="5"/>
      <c r="ELZ605" s="5"/>
      <c r="EMA605" s="5"/>
      <c r="EMB605" s="5"/>
      <c r="EMC605" s="5"/>
      <c r="EMD605" s="5"/>
      <c r="EME605" s="5"/>
      <c r="EMF605" s="5"/>
      <c r="EMG605" s="5"/>
      <c r="EMH605" s="5"/>
      <c r="EMI605" s="5"/>
      <c r="EMJ605" s="5"/>
      <c r="EMK605" s="5"/>
      <c r="EML605" s="5"/>
      <c r="EMM605" s="5"/>
      <c r="EMN605" s="5"/>
      <c r="EMO605" s="5"/>
      <c r="EMP605" s="5"/>
      <c r="EMQ605" s="5"/>
      <c r="EMR605" s="5"/>
      <c r="EMS605" s="5"/>
      <c r="EMT605" s="5"/>
      <c r="EMU605" s="5"/>
      <c r="EMV605" s="5"/>
      <c r="EMW605" s="5"/>
      <c r="EMX605" s="5"/>
      <c r="EMY605" s="5"/>
      <c r="EMZ605" s="5"/>
      <c r="ENA605" s="5"/>
      <c r="ENB605" s="5"/>
      <c r="ENC605" s="5"/>
      <c r="END605" s="5"/>
      <c r="ENE605" s="5"/>
      <c r="ENF605" s="5"/>
      <c r="ENG605" s="5"/>
      <c r="ENH605" s="5"/>
      <c r="ENI605" s="5"/>
      <c r="ENJ605" s="5"/>
      <c r="ENK605" s="5"/>
      <c r="ENL605" s="5"/>
      <c r="ENM605" s="5"/>
      <c r="ENN605" s="5"/>
      <c r="ENO605" s="5"/>
      <c r="ENP605" s="5"/>
      <c r="ENQ605" s="5"/>
      <c r="ENR605" s="5"/>
      <c r="ENS605" s="5"/>
      <c r="ENT605" s="5"/>
      <c r="ENU605" s="5"/>
      <c r="ENV605" s="5"/>
      <c r="ENW605" s="5"/>
      <c r="ENX605" s="5"/>
      <c r="ENY605" s="5"/>
      <c r="ENZ605" s="5"/>
      <c r="EOA605" s="5"/>
      <c r="EOB605" s="5"/>
      <c r="EOC605" s="5"/>
      <c r="EOD605" s="5"/>
      <c r="EOE605" s="5"/>
      <c r="EOF605" s="5"/>
      <c r="EOG605" s="5"/>
      <c r="EOH605" s="5"/>
      <c r="EOI605" s="5"/>
      <c r="EOJ605" s="5"/>
      <c r="EOK605" s="5"/>
      <c r="EOL605" s="5"/>
      <c r="EOM605" s="5"/>
      <c r="EON605" s="5"/>
      <c r="EOO605" s="5"/>
      <c r="EOP605" s="5"/>
      <c r="EOQ605" s="5"/>
      <c r="EOR605" s="5"/>
      <c r="EOS605" s="5"/>
      <c r="EOT605" s="5"/>
      <c r="EOU605" s="5"/>
      <c r="EOV605" s="5"/>
      <c r="EOW605" s="5"/>
      <c r="EOX605" s="5"/>
      <c r="EOY605" s="5"/>
      <c r="EOZ605" s="5"/>
      <c r="EPA605" s="5"/>
      <c r="EPB605" s="5"/>
      <c r="EPC605" s="5"/>
      <c r="EPD605" s="5"/>
      <c r="EPE605" s="5"/>
      <c r="EPF605" s="5"/>
      <c r="EPG605" s="5"/>
      <c r="EPH605" s="5"/>
      <c r="EPI605" s="5"/>
      <c r="EPJ605" s="5"/>
      <c r="EPK605" s="5"/>
      <c r="EPL605" s="5"/>
      <c r="EPM605" s="5"/>
      <c r="EPN605" s="5"/>
      <c r="EPO605" s="5"/>
      <c r="EPP605" s="5"/>
      <c r="EPQ605" s="5"/>
      <c r="EPR605" s="5"/>
      <c r="EPS605" s="5"/>
      <c r="EPT605" s="5"/>
      <c r="EPU605" s="5"/>
      <c r="EPV605" s="5"/>
      <c r="EPW605" s="5"/>
      <c r="EPX605" s="5"/>
      <c r="EPY605" s="5"/>
      <c r="EPZ605" s="5"/>
      <c r="EQA605" s="5"/>
      <c r="EQB605" s="5"/>
      <c r="EQC605" s="5"/>
      <c r="EQD605" s="5"/>
      <c r="EQE605" s="5"/>
      <c r="EQF605" s="5"/>
      <c r="EQG605" s="5"/>
      <c r="EQH605" s="5"/>
      <c r="EQI605" s="5"/>
      <c r="EQJ605" s="5"/>
      <c r="EQK605" s="5"/>
      <c r="EQL605" s="5"/>
      <c r="EQM605" s="5"/>
      <c r="EQN605" s="5"/>
      <c r="EQO605" s="5"/>
      <c r="EQP605" s="5"/>
      <c r="EQQ605" s="5"/>
      <c r="EQR605" s="5"/>
      <c r="EQS605" s="5"/>
      <c r="EQT605" s="5"/>
      <c r="EQU605" s="5"/>
      <c r="EQV605" s="5"/>
      <c r="EQW605" s="5"/>
      <c r="EQX605" s="5"/>
      <c r="EQY605" s="5"/>
      <c r="EQZ605" s="5"/>
      <c r="ERA605" s="5"/>
      <c r="ERB605" s="5"/>
      <c r="ERC605" s="5"/>
      <c r="ERD605" s="5"/>
      <c r="ERE605" s="5"/>
      <c r="ERF605" s="5"/>
      <c r="ERG605" s="5"/>
      <c r="ERH605" s="5"/>
      <c r="ERI605" s="5"/>
      <c r="ERJ605" s="5"/>
      <c r="ERK605" s="5"/>
      <c r="ERL605" s="5"/>
      <c r="ERM605" s="5"/>
      <c r="ERN605" s="5"/>
      <c r="ERO605" s="5"/>
      <c r="ERP605" s="5"/>
      <c r="ERQ605" s="5"/>
      <c r="ERR605" s="5"/>
      <c r="ERS605" s="5"/>
      <c r="ERT605" s="5"/>
      <c r="ERU605" s="5"/>
      <c r="ERV605" s="5"/>
      <c r="ERW605" s="5"/>
      <c r="ERX605" s="5"/>
      <c r="ERY605" s="5"/>
      <c r="ERZ605" s="5"/>
      <c r="ESA605" s="5"/>
      <c r="ESB605" s="5"/>
      <c r="ESC605" s="5"/>
      <c r="ESD605" s="5"/>
      <c r="ESE605" s="5"/>
      <c r="ESF605" s="5"/>
      <c r="ESG605" s="5"/>
      <c r="ESH605" s="5"/>
      <c r="ESI605" s="5"/>
      <c r="ESJ605" s="5"/>
      <c r="ESK605" s="5"/>
      <c r="ESL605" s="5"/>
      <c r="ESM605" s="5"/>
      <c r="ESN605" s="5"/>
      <c r="ESO605" s="5"/>
      <c r="ESP605" s="5"/>
      <c r="ESQ605" s="5"/>
      <c r="ESR605" s="5"/>
      <c r="ESS605" s="5"/>
      <c r="EST605" s="5"/>
      <c r="ESU605" s="5"/>
      <c r="ESV605" s="5"/>
      <c r="ESW605" s="5"/>
      <c r="ESX605" s="5"/>
      <c r="ESY605" s="5"/>
      <c r="ESZ605" s="5"/>
      <c r="ETA605" s="5"/>
      <c r="ETB605" s="5"/>
      <c r="ETC605" s="5"/>
      <c r="ETD605" s="5"/>
      <c r="ETE605" s="5"/>
      <c r="ETF605" s="5"/>
      <c r="ETG605" s="5"/>
      <c r="ETH605" s="5"/>
      <c r="ETI605" s="5"/>
      <c r="ETJ605" s="5"/>
      <c r="ETK605" s="5"/>
      <c r="ETL605" s="5"/>
      <c r="ETM605" s="5"/>
      <c r="ETN605" s="5"/>
      <c r="ETO605" s="5"/>
      <c r="ETP605" s="5"/>
      <c r="ETQ605" s="5"/>
      <c r="ETR605" s="5"/>
      <c r="ETS605" s="5"/>
      <c r="ETT605" s="5"/>
      <c r="ETU605" s="5"/>
      <c r="ETV605" s="5"/>
      <c r="ETW605" s="5"/>
      <c r="ETX605" s="5"/>
      <c r="ETY605" s="5"/>
      <c r="ETZ605" s="5"/>
      <c r="EUA605" s="5"/>
      <c r="EUB605" s="5"/>
      <c r="EUC605" s="5"/>
      <c r="EUD605" s="5"/>
      <c r="EUE605" s="5"/>
      <c r="EUF605" s="5"/>
      <c r="EUG605" s="5"/>
      <c r="EUH605" s="5"/>
      <c r="EUI605" s="5"/>
      <c r="EUJ605" s="5"/>
      <c r="EUK605" s="5"/>
      <c r="EUL605" s="5"/>
      <c r="EUM605" s="5"/>
      <c r="EUN605" s="5"/>
      <c r="EUO605" s="5"/>
      <c r="EUP605" s="5"/>
      <c r="EUQ605" s="5"/>
      <c r="EUR605" s="5"/>
      <c r="EUS605" s="5"/>
      <c r="EUT605" s="5"/>
      <c r="EUU605" s="5"/>
      <c r="EUV605" s="5"/>
      <c r="EUW605" s="5"/>
      <c r="EUX605" s="5"/>
      <c r="EUY605" s="5"/>
      <c r="EUZ605" s="5"/>
      <c r="EVA605" s="5"/>
      <c r="EVB605" s="5"/>
      <c r="EVC605" s="5"/>
      <c r="EVD605" s="5"/>
      <c r="EVE605" s="5"/>
      <c r="EVF605" s="5"/>
      <c r="EVG605" s="5"/>
      <c r="EVH605" s="5"/>
      <c r="EVI605" s="5"/>
      <c r="EVJ605" s="5"/>
      <c r="EVK605" s="5"/>
      <c r="EVL605" s="5"/>
      <c r="EVM605" s="5"/>
      <c r="EVN605" s="5"/>
      <c r="EVO605" s="5"/>
      <c r="EVP605" s="5"/>
      <c r="EVQ605" s="5"/>
      <c r="EVR605" s="5"/>
      <c r="EVS605" s="5"/>
      <c r="EVT605" s="5"/>
      <c r="EVU605" s="5"/>
      <c r="EVV605" s="5"/>
      <c r="EVW605" s="5"/>
      <c r="EVX605" s="5"/>
      <c r="EVY605" s="5"/>
      <c r="EVZ605" s="5"/>
      <c r="EWA605" s="5"/>
      <c r="EWB605" s="5"/>
      <c r="EWC605" s="5"/>
      <c r="EWD605" s="5"/>
      <c r="EWE605" s="5"/>
      <c r="EWF605" s="5"/>
      <c r="EWG605" s="5"/>
      <c r="EWH605" s="5"/>
      <c r="EWI605" s="5"/>
      <c r="EWJ605" s="5"/>
      <c r="EWK605" s="5"/>
      <c r="EWL605" s="5"/>
      <c r="EWM605" s="5"/>
      <c r="EWN605" s="5"/>
      <c r="EWO605" s="5"/>
      <c r="EWP605" s="5"/>
      <c r="EWQ605" s="5"/>
      <c r="EWR605" s="5"/>
      <c r="EWS605" s="5"/>
      <c r="EWT605" s="5"/>
      <c r="EWU605" s="5"/>
      <c r="EWV605" s="5"/>
      <c r="EWW605" s="5"/>
      <c r="EWX605" s="5"/>
      <c r="EWY605" s="5"/>
      <c r="EWZ605" s="5"/>
      <c r="EXA605" s="5"/>
      <c r="EXB605" s="5"/>
      <c r="EXC605" s="5"/>
      <c r="EXD605" s="5"/>
      <c r="EXE605" s="5"/>
      <c r="EXF605" s="5"/>
      <c r="EXG605" s="5"/>
      <c r="EXH605" s="5"/>
      <c r="EXI605" s="5"/>
      <c r="EXJ605" s="5"/>
      <c r="EXK605" s="5"/>
      <c r="EXL605" s="5"/>
      <c r="EXM605" s="5"/>
      <c r="EXN605" s="5"/>
      <c r="EXO605" s="5"/>
      <c r="EXP605" s="5"/>
      <c r="EXQ605" s="5"/>
      <c r="EXR605" s="5"/>
      <c r="EXS605" s="5"/>
      <c r="EXT605" s="5"/>
      <c r="EXU605" s="5"/>
      <c r="EXV605" s="5"/>
      <c r="EXW605" s="5"/>
      <c r="EXX605" s="5"/>
      <c r="EXY605" s="5"/>
      <c r="EXZ605" s="5"/>
      <c r="EYA605" s="5"/>
      <c r="EYB605" s="5"/>
      <c r="EYC605" s="5"/>
      <c r="EYD605" s="5"/>
      <c r="EYE605" s="5"/>
      <c r="EYF605" s="5"/>
      <c r="EYG605" s="5"/>
      <c r="EYH605" s="5"/>
      <c r="EYI605" s="5"/>
      <c r="EYJ605" s="5"/>
      <c r="EYK605" s="5"/>
      <c r="EYL605" s="5"/>
      <c r="EYM605" s="5"/>
      <c r="EYN605" s="5"/>
      <c r="EYO605" s="5"/>
      <c r="EYP605" s="5"/>
      <c r="EYQ605" s="5"/>
      <c r="EYR605" s="5"/>
      <c r="EYS605" s="5"/>
      <c r="EYT605" s="5"/>
      <c r="EYU605" s="5"/>
      <c r="EYV605" s="5"/>
      <c r="EYW605" s="5"/>
      <c r="EYX605" s="5"/>
      <c r="EYY605" s="5"/>
      <c r="EYZ605" s="5"/>
      <c r="EZA605" s="5"/>
      <c r="EZB605" s="5"/>
      <c r="EZC605" s="5"/>
      <c r="EZD605" s="5"/>
      <c r="EZE605" s="5"/>
      <c r="EZF605" s="5"/>
      <c r="EZG605" s="5"/>
      <c r="EZH605" s="5"/>
      <c r="EZI605" s="5"/>
      <c r="EZJ605" s="5"/>
      <c r="EZK605" s="5"/>
      <c r="EZL605" s="5"/>
      <c r="EZM605" s="5"/>
      <c r="EZN605" s="5"/>
      <c r="EZO605" s="5"/>
      <c r="EZP605" s="5"/>
      <c r="EZQ605" s="5"/>
      <c r="EZR605" s="5"/>
      <c r="EZS605" s="5"/>
      <c r="EZT605" s="5"/>
      <c r="EZU605" s="5"/>
      <c r="EZV605" s="5"/>
      <c r="EZW605" s="5"/>
      <c r="EZX605" s="5"/>
      <c r="EZY605" s="5"/>
      <c r="EZZ605" s="5"/>
      <c r="FAA605" s="5"/>
      <c r="FAB605" s="5"/>
      <c r="FAC605" s="5"/>
      <c r="FAD605" s="5"/>
      <c r="FAE605" s="5"/>
      <c r="FAF605" s="5"/>
      <c r="FAG605" s="5"/>
      <c r="FAH605" s="5"/>
      <c r="FAI605" s="5"/>
      <c r="FAJ605" s="5"/>
      <c r="FAK605" s="5"/>
      <c r="FAL605" s="5"/>
      <c r="FAM605" s="5"/>
      <c r="FAN605" s="5"/>
      <c r="FAO605" s="5"/>
      <c r="FAP605" s="5"/>
      <c r="FAQ605" s="5"/>
      <c r="FAR605" s="5"/>
      <c r="FAS605" s="5"/>
      <c r="FAT605" s="5"/>
      <c r="FAU605" s="5"/>
      <c r="FAV605" s="5"/>
      <c r="FAW605" s="5"/>
      <c r="FAX605" s="5"/>
      <c r="FAY605" s="5"/>
      <c r="FAZ605" s="5"/>
      <c r="FBA605" s="5"/>
      <c r="FBB605" s="5"/>
      <c r="FBC605" s="5"/>
      <c r="FBD605" s="5"/>
      <c r="FBE605" s="5"/>
      <c r="FBF605" s="5"/>
      <c r="FBG605" s="5"/>
      <c r="FBH605" s="5"/>
      <c r="FBI605" s="5"/>
      <c r="FBJ605" s="5"/>
      <c r="FBK605" s="5"/>
      <c r="FBL605" s="5"/>
      <c r="FBM605" s="5"/>
      <c r="FBN605" s="5"/>
      <c r="FBO605" s="5"/>
      <c r="FBP605" s="5"/>
      <c r="FBQ605" s="5"/>
      <c r="FBR605" s="5"/>
      <c r="FBS605" s="5"/>
      <c r="FBT605" s="5"/>
      <c r="FBU605" s="5"/>
      <c r="FBV605" s="5"/>
      <c r="FBW605" s="5"/>
      <c r="FBX605" s="5"/>
      <c r="FBY605" s="5"/>
      <c r="FBZ605" s="5"/>
      <c r="FCA605" s="5"/>
      <c r="FCB605" s="5"/>
      <c r="FCC605" s="5"/>
      <c r="FCD605" s="5"/>
      <c r="FCE605" s="5"/>
      <c r="FCF605" s="5"/>
      <c r="FCG605" s="5"/>
      <c r="FCH605" s="5"/>
      <c r="FCI605" s="5"/>
      <c r="FCJ605" s="5"/>
      <c r="FCK605" s="5"/>
      <c r="FCL605" s="5"/>
      <c r="FCM605" s="5"/>
      <c r="FCN605" s="5"/>
      <c r="FCO605" s="5"/>
      <c r="FCP605" s="5"/>
      <c r="FCQ605" s="5"/>
      <c r="FCR605" s="5"/>
      <c r="FCS605" s="5"/>
      <c r="FCT605" s="5"/>
      <c r="FCU605" s="5"/>
      <c r="FCV605" s="5"/>
      <c r="FCW605" s="5"/>
      <c r="FCX605" s="5"/>
      <c r="FCY605" s="5"/>
      <c r="FCZ605" s="5"/>
      <c r="FDA605" s="5"/>
      <c r="FDB605" s="5"/>
      <c r="FDC605" s="5"/>
      <c r="FDD605" s="5"/>
      <c r="FDE605" s="5"/>
      <c r="FDF605" s="5"/>
      <c r="FDG605" s="5"/>
      <c r="FDH605" s="5"/>
      <c r="FDI605" s="5"/>
      <c r="FDJ605" s="5"/>
      <c r="FDK605" s="5"/>
      <c r="FDL605" s="5"/>
      <c r="FDM605" s="5"/>
      <c r="FDN605" s="5"/>
      <c r="FDO605" s="5"/>
      <c r="FDP605" s="5"/>
      <c r="FDQ605" s="5"/>
      <c r="FDR605" s="5"/>
      <c r="FDS605" s="5"/>
      <c r="FDT605" s="5"/>
      <c r="FDU605" s="5"/>
      <c r="FDV605" s="5"/>
      <c r="FDW605" s="5"/>
      <c r="FDX605" s="5"/>
      <c r="FDY605" s="5"/>
      <c r="FDZ605" s="5"/>
      <c r="FEA605" s="5"/>
      <c r="FEB605" s="5"/>
      <c r="FEC605" s="5"/>
      <c r="FED605" s="5"/>
      <c r="FEE605" s="5"/>
      <c r="FEF605" s="5"/>
      <c r="FEG605" s="5"/>
      <c r="FEH605" s="5"/>
      <c r="FEI605" s="5"/>
      <c r="FEJ605" s="5"/>
      <c r="FEK605" s="5"/>
      <c r="FEL605" s="5"/>
      <c r="FEM605" s="5"/>
      <c r="FEN605" s="5"/>
      <c r="FEO605" s="5"/>
      <c r="FEP605" s="5"/>
      <c r="FEQ605" s="5"/>
      <c r="FER605" s="5"/>
      <c r="FES605" s="5"/>
      <c r="FET605" s="5"/>
      <c r="FEU605" s="5"/>
      <c r="FEV605" s="5"/>
      <c r="FEW605" s="5"/>
      <c r="FEX605" s="5"/>
      <c r="FEY605" s="5"/>
      <c r="FEZ605" s="5"/>
      <c r="FFA605" s="5"/>
      <c r="FFB605" s="5"/>
      <c r="FFC605" s="5"/>
      <c r="FFD605" s="5"/>
      <c r="FFE605" s="5"/>
      <c r="FFF605" s="5"/>
      <c r="FFG605" s="5"/>
      <c r="FFH605" s="5"/>
      <c r="FFI605" s="5"/>
      <c r="FFJ605" s="5"/>
      <c r="FFK605" s="5"/>
      <c r="FFL605" s="5"/>
      <c r="FFM605" s="5"/>
      <c r="FFN605" s="5"/>
      <c r="FFO605" s="5"/>
      <c r="FFP605" s="5"/>
      <c r="FFQ605" s="5"/>
      <c r="FFR605" s="5"/>
      <c r="FFS605" s="5"/>
      <c r="FFT605" s="5"/>
      <c r="FFU605" s="5"/>
      <c r="FFV605" s="5"/>
      <c r="FFW605" s="5"/>
      <c r="FFX605" s="5"/>
      <c r="FFY605" s="5"/>
      <c r="FFZ605" s="5"/>
      <c r="FGA605" s="5"/>
      <c r="FGB605" s="5"/>
      <c r="FGC605" s="5"/>
      <c r="FGD605" s="5"/>
      <c r="FGE605" s="5"/>
      <c r="FGF605" s="5"/>
      <c r="FGG605" s="5"/>
      <c r="FGH605" s="5"/>
      <c r="FGI605" s="5"/>
      <c r="FGJ605" s="5"/>
      <c r="FGK605" s="5"/>
      <c r="FGL605" s="5"/>
      <c r="FGM605" s="5"/>
      <c r="FGN605" s="5"/>
      <c r="FGO605" s="5"/>
      <c r="FGP605" s="5"/>
      <c r="FGQ605" s="5"/>
      <c r="FGR605" s="5"/>
      <c r="FGS605" s="5"/>
      <c r="FGT605" s="5"/>
      <c r="FGU605" s="5"/>
      <c r="FGV605" s="5"/>
      <c r="FGW605" s="5"/>
      <c r="FGX605" s="5"/>
      <c r="FGY605" s="5"/>
      <c r="FGZ605" s="5"/>
      <c r="FHA605" s="5"/>
      <c r="FHB605" s="5"/>
      <c r="FHC605" s="5"/>
      <c r="FHD605" s="5"/>
      <c r="FHE605" s="5"/>
      <c r="FHF605" s="5"/>
      <c r="FHG605" s="5"/>
      <c r="FHH605" s="5"/>
      <c r="FHI605" s="5"/>
      <c r="FHJ605" s="5"/>
      <c r="FHK605" s="5"/>
      <c r="FHL605" s="5"/>
      <c r="FHM605" s="5"/>
      <c r="FHN605" s="5"/>
      <c r="FHO605" s="5"/>
      <c r="FHP605" s="5"/>
      <c r="FHQ605" s="5"/>
      <c r="FHR605" s="5"/>
      <c r="FHS605" s="5"/>
      <c r="FHT605" s="5"/>
      <c r="FHU605" s="5"/>
      <c r="FHV605" s="5"/>
      <c r="FHW605" s="5"/>
      <c r="FHX605" s="5"/>
      <c r="FHY605" s="5"/>
      <c r="FHZ605" s="5"/>
      <c r="FIA605" s="5"/>
      <c r="FIB605" s="5"/>
      <c r="FIC605" s="5"/>
      <c r="FID605" s="5"/>
      <c r="FIE605" s="5"/>
      <c r="FIF605" s="5"/>
      <c r="FIG605" s="5"/>
      <c r="FIH605" s="5"/>
      <c r="FII605" s="5"/>
      <c r="FIJ605" s="5"/>
      <c r="FIK605" s="5"/>
      <c r="FIL605" s="5"/>
      <c r="FIM605" s="5"/>
      <c r="FIN605" s="5"/>
      <c r="FIO605" s="5"/>
      <c r="FIP605" s="5"/>
      <c r="FIQ605" s="5"/>
      <c r="FIR605" s="5"/>
      <c r="FIS605" s="5"/>
      <c r="FIT605" s="5"/>
      <c r="FIU605" s="5"/>
      <c r="FIV605" s="5"/>
      <c r="FIW605" s="5"/>
      <c r="FIX605" s="5"/>
      <c r="FIY605" s="5"/>
      <c r="FIZ605" s="5"/>
      <c r="FJA605" s="5"/>
      <c r="FJB605" s="5"/>
      <c r="FJC605" s="5"/>
      <c r="FJD605" s="5"/>
      <c r="FJE605" s="5"/>
      <c r="FJF605" s="5"/>
      <c r="FJG605" s="5"/>
      <c r="FJH605" s="5"/>
      <c r="FJI605" s="5"/>
      <c r="FJJ605" s="5"/>
      <c r="FJK605" s="5"/>
      <c r="FJL605" s="5"/>
      <c r="FJM605" s="5"/>
      <c r="FJN605" s="5"/>
      <c r="FJO605" s="5"/>
      <c r="FJP605" s="5"/>
      <c r="FJQ605" s="5"/>
      <c r="FJR605" s="5"/>
      <c r="FJS605" s="5"/>
      <c r="FJT605" s="5"/>
      <c r="FJU605" s="5"/>
      <c r="FJV605" s="5"/>
      <c r="FJW605" s="5"/>
      <c r="FJX605" s="5"/>
      <c r="FJY605" s="5"/>
      <c r="FJZ605" s="5"/>
      <c r="FKA605" s="5"/>
      <c r="FKB605" s="5"/>
      <c r="FKC605" s="5"/>
      <c r="FKD605" s="5"/>
      <c r="FKE605" s="5"/>
      <c r="FKF605" s="5"/>
      <c r="FKG605" s="5"/>
      <c r="FKH605" s="5"/>
      <c r="FKI605" s="5"/>
      <c r="FKJ605" s="5"/>
      <c r="FKK605" s="5"/>
      <c r="FKL605" s="5"/>
      <c r="FKM605" s="5"/>
      <c r="FKN605" s="5"/>
      <c r="FKO605" s="5"/>
      <c r="FKP605" s="5"/>
      <c r="FKQ605" s="5"/>
      <c r="FKR605" s="5"/>
      <c r="FKS605" s="5"/>
      <c r="FKT605" s="5"/>
      <c r="FKU605" s="5"/>
      <c r="FKV605" s="5"/>
      <c r="FKW605" s="5"/>
      <c r="FKX605" s="5"/>
      <c r="FKY605" s="5"/>
      <c r="FKZ605" s="5"/>
      <c r="FLA605" s="5"/>
      <c r="FLB605" s="5"/>
      <c r="FLC605" s="5"/>
      <c r="FLD605" s="5"/>
      <c r="FLE605" s="5"/>
      <c r="FLF605" s="5"/>
      <c r="FLG605" s="5"/>
      <c r="FLH605" s="5"/>
      <c r="FLI605" s="5"/>
      <c r="FLJ605" s="5"/>
      <c r="FLK605" s="5"/>
      <c r="FLL605" s="5"/>
      <c r="FLM605" s="5"/>
      <c r="FLN605" s="5"/>
      <c r="FLO605" s="5"/>
      <c r="FLP605" s="5"/>
      <c r="FLQ605" s="5"/>
      <c r="FLR605" s="5"/>
      <c r="FLS605" s="5"/>
      <c r="FLT605" s="5"/>
      <c r="FLU605" s="5"/>
      <c r="FLV605" s="5"/>
      <c r="FLW605" s="5"/>
      <c r="FLX605" s="5"/>
      <c r="FLY605" s="5"/>
      <c r="FLZ605" s="5"/>
      <c r="FMA605" s="5"/>
      <c r="FMB605" s="5"/>
      <c r="FMC605" s="5"/>
      <c r="FMD605" s="5"/>
      <c r="FME605" s="5"/>
      <c r="FMF605" s="5"/>
      <c r="FMG605" s="5"/>
      <c r="FMH605" s="5"/>
      <c r="FMI605" s="5"/>
      <c r="FMJ605" s="5"/>
      <c r="FMK605" s="5"/>
      <c r="FML605" s="5"/>
      <c r="FMM605" s="5"/>
      <c r="FMN605" s="5"/>
      <c r="FMO605" s="5"/>
      <c r="FMP605" s="5"/>
      <c r="FMQ605" s="5"/>
      <c r="FMR605" s="5"/>
      <c r="FMS605" s="5"/>
      <c r="FMT605" s="5"/>
      <c r="FMU605" s="5"/>
      <c r="FMV605" s="5"/>
      <c r="FMW605" s="5"/>
      <c r="FMX605" s="5"/>
      <c r="FMY605" s="5"/>
      <c r="FMZ605" s="5"/>
      <c r="FNA605" s="5"/>
      <c r="FNB605" s="5"/>
      <c r="FNC605" s="5"/>
      <c r="FND605" s="5"/>
      <c r="FNE605" s="5"/>
      <c r="FNF605" s="5"/>
      <c r="FNG605" s="5"/>
      <c r="FNH605" s="5"/>
      <c r="FNI605" s="5"/>
      <c r="FNJ605" s="5"/>
      <c r="FNK605" s="5"/>
      <c r="FNL605" s="5"/>
      <c r="FNM605" s="5"/>
      <c r="FNN605" s="5"/>
      <c r="FNO605" s="5"/>
      <c r="FNP605" s="5"/>
      <c r="FNQ605" s="5"/>
      <c r="FNR605" s="5"/>
      <c r="FNS605" s="5"/>
      <c r="FNT605" s="5"/>
      <c r="FNU605" s="5"/>
      <c r="FNV605" s="5"/>
      <c r="FNW605" s="5"/>
      <c r="FNX605" s="5"/>
      <c r="FNY605" s="5"/>
      <c r="FNZ605" s="5"/>
      <c r="FOA605" s="5"/>
      <c r="FOB605" s="5"/>
      <c r="FOC605" s="5"/>
      <c r="FOD605" s="5"/>
      <c r="FOE605" s="5"/>
      <c r="FOF605" s="5"/>
      <c r="FOG605" s="5"/>
      <c r="FOH605" s="5"/>
      <c r="FOI605" s="5"/>
      <c r="FOJ605" s="5"/>
      <c r="FOK605" s="5"/>
      <c r="FOL605" s="5"/>
      <c r="FOM605" s="5"/>
      <c r="FON605" s="5"/>
      <c r="FOO605" s="5"/>
      <c r="FOP605" s="5"/>
      <c r="FOQ605" s="5"/>
      <c r="FOR605" s="5"/>
      <c r="FOS605" s="5"/>
      <c r="FOT605" s="5"/>
      <c r="FOU605" s="5"/>
      <c r="FOV605" s="5"/>
      <c r="FOW605" s="5"/>
      <c r="FOX605" s="5"/>
      <c r="FOY605" s="5"/>
      <c r="FOZ605" s="5"/>
      <c r="FPA605" s="5"/>
      <c r="FPB605" s="5"/>
      <c r="FPC605" s="5"/>
      <c r="FPD605" s="5"/>
      <c r="FPE605" s="5"/>
      <c r="FPF605" s="5"/>
      <c r="FPG605" s="5"/>
      <c r="FPH605" s="5"/>
      <c r="FPI605" s="5"/>
      <c r="FPJ605" s="5"/>
      <c r="FPK605" s="5"/>
      <c r="FPL605" s="5"/>
      <c r="FPM605" s="5"/>
      <c r="FPN605" s="5"/>
      <c r="FPO605" s="5"/>
      <c r="FPP605" s="5"/>
      <c r="FPQ605" s="5"/>
      <c r="FPR605" s="5"/>
      <c r="FPS605" s="5"/>
      <c r="FPT605" s="5"/>
      <c r="FPU605" s="5"/>
      <c r="FPV605" s="5"/>
      <c r="FPW605" s="5"/>
      <c r="FPX605" s="5"/>
      <c r="FPY605" s="5"/>
      <c r="FPZ605" s="5"/>
      <c r="FQA605" s="5"/>
      <c r="FQB605" s="5"/>
      <c r="FQC605" s="5"/>
      <c r="FQD605" s="5"/>
      <c r="FQE605" s="5"/>
      <c r="FQF605" s="5"/>
      <c r="FQG605" s="5"/>
      <c r="FQH605" s="5"/>
      <c r="FQI605" s="5"/>
      <c r="FQJ605" s="5"/>
      <c r="FQK605" s="5"/>
      <c r="FQL605" s="5"/>
      <c r="FQM605" s="5"/>
      <c r="FQN605" s="5"/>
      <c r="FQO605" s="5"/>
      <c r="FQP605" s="5"/>
      <c r="FQQ605" s="5"/>
      <c r="FQR605" s="5"/>
      <c r="FQS605" s="5"/>
      <c r="FQT605" s="5"/>
      <c r="FQU605" s="5"/>
      <c r="FQV605" s="5"/>
      <c r="FQW605" s="5"/>
      <c r="FQX605" s="5"/>
      <c r="FQY605" s="5"/>
      <c r="FQZ605" s="5"/>
      <c r="FRA605" s="5"/>
      <c r="FRB605" s="5"/>
      <c r="FRC605" s="5"/>
      <c r="FRD605" s="5"/>
      <c r="FRE605" s="5"/>
      <c r="FRF605" s="5"/>
      <c r="FRG605" s="5"/>
      <c r="FRH605" s="5"/>
      <c r="FRI605" s="5"/>
      <c r="FRJ605" s="5"/>
      <c r="FRK605" s="5"/>
      <c r="FRL605" s="5"/>
      <c r="FRM605" s="5"/>
      <c r="FRN605" s="5"/>
      <c r="FRO605" s="5"/>
      <c r="FRP605" s="5"/>
      <c r="FRQ605" s="5"/>
      <c r="FRR605" s="5"/>
      <c r="FRS605" s="5"/>
      <c r="FRT605" s="5"/>
      <c r="FRU605" s="5"/>
      <c r="FRV605" s="5"/>
      <c r="FRW605" s="5"/>
      <c r="FRX605" s="5"/>
      <c r="FRY605" s="5"/>
      <c r="FRZ605" s="5"/>
      <c r="FSA605" s="5"/>
      <c r="FSB605" s="5"/>
      <c r="FSC605" s="5"/>
      <c r="FSD605" s="5"/>
      <c r="FSE605" s="5"/>
      <c r="FSF605" s="5"/>
      <c r="FSG605" s="5"/>
      <c r="FSH605" s="5"/>
      <c r="FSI605" s="5"/>
      <c r="FSJ605" s="5"/>
      <c r="FSK605" s="5"/>
      <c r="FSL605" s="5"/>
      <c r="FSM605" s="5"/>
      <c r="FSN605" s="5"/>
      <c r="FSO605" s="5"/>
      <c r="FSP605" s="5"/>
      <c r="FSQ605" s="5"/>
      <c r="FSR605" s="5"/>
      <c r="FSS605" s="5"/>
      <c r="FST605" s="5"/>
      <c r="FSU605" s="5"/>
      <c r="FSV605" s="5"/>
      <c r="FSW605" s="5"/>
      <c r="FSX605" s="5"/>
      <c r="FSY605" s="5"/>
      <c r="FSZ605" s="5"/>
      <c r="FTA605" s="5"/>
      <c r="FTB605" s="5"/>
      <c r="FTC605" s="5"/>
      <c r="FTD605" s="5"/>
      <c r="FTE605" s="5"/>
      <c r="FTF605" s="5"/>
      <c r="FTG605" s="5"/>
      <c r="FTH605" s="5"/>
      <c r="FTI605" s="5"/>
      <c r="FTJ605" s="5"/>
      <c r="FTK605" s="5"/>
      <c r="FTL605" s="5"/>
      <c r="FTM605" s="5"/>
      <c r="FTN605" s="5"/>
      <c r="FTO605" s="5"/>
      <c r="FTP605" s="5"/>
      <c r="FTQ605" s="5"/>
      <c r="FTR605" s="5"/>
      <c r="FTS605" s="5"/>
      <c r="FTT605" s="5"/>
      <c r="FTU605" s="5"/>
      <c r="FTV605" s="5"/>
      <c r="FTW605" s="5"/>
      <c r="FTX605" s="5"/>
      <c r="FTY605" s="5"/>
      <c r="FTZ605" s="5"/>
      <c r="FUA605" s="5"/>
      <c r="FUB605" s="5"/>
      <c r="FUC605" s="5"/>
      <c r="FUD605" s="5"/>
      <c r="FUE605" s="5"/>
      <c r="FUF605" s="5"/>
      <c r="FUG605" s="5"/>
      <c r="FUH605" s="5"/>
      <c r="FUI605" s="5"/>
      <c r="FUJ605" s="5"/>
      <c r="FUK605" s="5"/>
      <c r="FUL605" s="5"/>
      <c r="FUM605" s="5"/>
      <c r="FUN605" s="5"/>
      <c r="FUO605" s="5"/>
      <c r="FUP605" s="5"/>
      <c r="FUQ605" s="5"/>
      <c r="FUR605" s="5"/>
      <c r="FUS605" s="5"/>
      <c r="FUT605" s="5"/>
      <c r="FUU605" s="5"/>
      <c r="FUV605" s="5"/>
      <c r="FUW605" s="5"/>
      <c r="FUX605" s="5"/>
      <c r="FUY605" s="5"/>
      <c r="FUZ605" s="5"/>
      <c r="FVA605" s="5"/>
      <c r="FVB605" s="5"/>
      <c r="FVC605" s="5"/>
      <c r="FVD605" s="5"/>
      <c r="FVE605" s="5"/>
      <c r="FVF605" s="5"/>
      <c r="FVG605" s="5"/>
      <c r="FVH605" s="5"/>
      <c r="FVI605" s="5"/>
      <c r="FVJ605" s="5"/>
      <c r="FVK605" s="5"/>
      <c r="FVL605" s="5"/>
      <c r="FVM605" s="5"/>
      <c r="FVN605" s="5"/>
      <c r="FVO605" s="5"/>
      <c r="FVP605" s="5"/>
      <c r="FVQ605" s="5"/>
      <c r="FVR605" s="5"/>
      <c r="FVS605" s="5"/>
      <c r="FVT605" s="5"/>
      <c r="FVU605" s="5"/>
      <c r="FVV605" s="5"/>
      <c r="FVW605" s="5"/>
      <c r="FVX605" s="5"/>
      <c r="FVY605" s="5"/>
      <c r="FVZ605" s="5"/>
      <c r="FWA605" s="5"/>
      <c r="FWB605" s="5"/>
      <c r="FWC605" s="5"/>
      <c r="FWD605" s="5"/>
      <c r="FWE605" s="5"/>
      <c r="FWF605" s="5"/>
      <c r="FWG605" s="5"/>
      <c r="FWH605" s="5"/>
      <c r="FWI605" s="5"/>
      <c r="FWJ605" s="5"/>
      <c r="FWK605" s="5"/>
      <c r="FWL605" s="5"/>
      <c r="FWM605" s="5"/>
      <c r="FWN605" s="5"/>
      <c r="FWO605" s="5"/>
      <c r="FWP605" s="5"/>
      <c r="FWQ605" s="5"/>
      <c r="FWR605" s="5"/>
      <c r="FWS605" s="5"/>
      <c r="FWT605" s="5"/>
      <c r="FWU605" s="5"/>
      <c r="FWV605" s="5"/>
      <c r="FWW605" s="5"/>
      <c r="FWX605" s="5"/>
      <c r="FWY605" s="5"/>
      <c r="FWZ605" s="5"/>
      <c r="FXA605" s="5"/>
      <c r="FXB605" s="5"/>
      <c r="FXC605" s="5"/>
      <c r="FXD605" s="5"/>
      <c r="FXE605" s="5"/>
      <c r="FXF605" s="5"/>
      <c r="FXG605" s="5"/>
      <c r="FXH605" s="5"/>
      <c r="FXI605" s="5"/>
      <c r="FXJ605" s="5"/>
      <c r="FXK605" s="5"/>
      <c r="FXL605" s="5"/>
      <c r="FXM605" s="5"/>
      <c r="FXN605" s="5"/>
      <c r="FXO605" s="5"/>
      <c r="FXP605" s="5"/>
      <c r="FXQ605" s="5"/>
      <c r="FXR605" s="5"/>
      <c r="FXS605" s="5"/>
      <c r="FXT605" s="5"/>
      <c r="FXU605" s="5"/>
      <c r="FXV605" s="5"/>
      <c r="FXW605" s="5"/>
      <c r="FXX605" s="5"/>
      <c r="FXY605" s="5"/>
      <c r="FXZ605" s="5"/>
      <c r="FYA605" s="5"/>
      <c r="FYB605" s="5"/>
      <c r="FYC605" s="5"/>
      <c r="FYD605" s="5"/>
      <c r="FYE605" s="5"/>
      <c r="FYF605" s="5"/>
      <c r="FYG605" s="5"/>
      <c r="FYH605" s="5"/>
      <c r="FYI605" s="5"/>
      <c r="FYJ605" s="5"/>
      <c r="FYK605" s="5"/>
      <c r="FYL605" s="5"/>
      <c r="FYM605" s="5"/>
      <c r="FYN605" s="5"/>
      <c r="FYO605" s="5"/>
      <c r="FYP605" s="5"/>
      <c r="FYQ605" s="5"/>
      <c r="FYR605" s="5"/>
      <c r="FYS605" s="5"/>
      <c r="FYT605" s="5"/>
      <c r="FYU605" s="5"/>
      <c r="FYV605" s="5"/>
      <c r="FYW605" s="5"/>
      <c r="FYX605" s="5"/>
      <c r="FYY605" s="5"/>
      <c r="FYZ605" s="5"/>
      <c r="FZA605" s="5"/>
      <c r="FZB605" s="5"/>
      <c r="FZC605" s="5"/>
      <c r="FZD605" s="5"/>
      <c r="FZE605" s="5"/>
      <c r="FZF605" s="5"/>
      <c r="FZG605" s="5"/>
      <c r="FZH605" s="5"/>
      <c r="FZI605" s="5"/>
      <c r="FZJ605" s="5"/>
      <c r="FZK605" s="5"/>
      <c r="FZL605" s="5"/>
      <c r="FZM605" s="5"/>
      <c r="FZN605" s="5"/>
      <c r="FZO605" s="5"/>
      <c r="FZP605" s="5"/>
      <c r="FZQ605" s="5"/>
      <c r="FZR605" s="5"/>
      <c r="FZS605" s="5"/>
      <c r="FZT605" s="5"/>
      <c r="FZU605" s="5"/>
      <c r="FZV605" s="5"/>
      <c r="FZW605" s="5"/>
      <c r="FZX605" s="5"/>
      <c r="FZY605" s="5"/>
      <c r="FZZ605" s="5"/>
      <c r="GAA605" s="5"/>
      <c r="GAB605" s="5"/>
      <c r="GAC605" s="5"/>
      <c r="GAD605" s="5"/>
      <c r="GAE605" s="5"/>
      <c r="GAF605" s="5"/>
      <c r="GAG605" s="5"/>
      <c r="GAH605" s="5"/>
      <c r="GAI605" s="5"/>
      <c r="GAJ605" s="5"/>
      <c r="GAK605" s="5"/>
      <c r="GAL605" s="5"/>
      <c r="GAM605" s="5"/>
      <c r="GAN605" s="5"/>
      <c r="GAO605" s="5"/>
      <c r="GAP605" s="5"/>
      <c r="GAQ605" s="5"/>
      <c r="GAR605" s="5"/>
      <c r="GAS605" s="5"/>
      <c r="GAT605" s="5"/>
      <c r="GAU605" s="5"/>
      <c r="GAV605" s="5"/>
      <c r="GAW605" s="5"/>
      <c r="GAX605" s="5"/>
      <c r="GAY605" s="5"/>
      <c r="GAZ605" s="5"/>
      <c r="GBA605" s="5"/>
      <c r="GBB605" s="5"/>
      <c r="GBC605" s="5"/>
      <c r="GBD605" s="5"/>
      <c r="GBE605" s="5"/>
      <c r="GBF605" s="5"/>
      <c r="GBG605" s="5"/>
      <c r="GBH605" s="5"/>
      <c r="GBI605" s="5"/>
      <c r="GBJ605" s="5"/>
      <c r="GBK605" s="5"/>
      <c r="GBL605" s="5"/>
      <c r="GBM605" s="5"/>
      <c r="GBN605" s="5"/>
      <c r="GBO605" s="5"/>
      <c r="GBP605" s="5"/>
      <c r="GBQ605" s="5"/>
      <c r="GBR605" s="5"/>
      <c r="GBS605" s="5"/>
      <c r="GBT605" s="5"/>
      <c r="GBU605" s="5"/>
      <c r="GBV605" s="5"/>
      <c r="GBW605" s="5"/>
      <c r="GBX605" s="5"/>
      <c r="GBY605" s="5"/>
      <c r="GBZ605" s="5"/>
      <c r="GCA605" s="5"/>
      <c r="GCB605" s="5"/>
      <c r="GCC605" s="5"/>
      <c r="GCD605" s="5"/>
      <c r="GCE605" s="5"/>
      <c r="GCF605" s="5"/>
      <c r="GCG605" s="5"/>
      <c r="GCH605" s="5"/>
      <c r="GCI605" s="5"/>
      <c r="GCJ605" s="5"/>
      <c r="GCK605" s="5"/>
      <c r="GCL605" s="5"/>
      <c r="GCM605" s="5"/>
      <c r="GCN605" s="5"/>
      <c r="GCO605" s="5"/>
      <c r="GCP605" s="5"/>
      <c r="GCQ605" s="5"/>
      <c r="GCR605" s="5"/>
      <c r="GCS605" s="5"/>
      <c r="GCT605" s="5"/>
      <c r="GCU605" s="5"/>
      <c r="GCV605" s="5"/>
      <c r="GCW605" s="5"/>
      <c r="GCX605" s="5"/>
      <c r="GCY605" s="5"/>
      <c r="GCZ605" s="5"/>
      <c r="GDA605" s="5"/>
      <c r="GDB605" s="5"/>
      <c r="GDC605" s="5"/>
      <c r="GDD605" s="5"/>
      <c r="GDE605" s="5"/>
      <c r="GDF605" s="5"/>
      <c r="GDG605" s="5"/>
      <c r="GDH605" s="5"/>
      <c r="GDI605" s="5"/>
      <c r="GDJ605" s="5"/>
      <c r="GDK605" s="5"/>
      <c r="GDL605" s="5"/>
      <c r="GDM605" s="5"/>
      <c r="GDN605" s="5"/>
      <c r="GDO605" s="5"/>
      <c r="GDP605" s="5"/>
      <c r="GDQ605" s="5"/>
      <c r="GDR605" s="5"/>
      <c r="GDS605" s="5"/>
      <c r="GDT605" s="5"/>
      <c r="GDU605" s="5"/>
      <c r="GDV605" s="5"/>
      <c r="GDW605" s="5"/>
      <c r="GDX605" s="5"/>
      <c r="GDY605" s="5"/>
      <c r="GDZ605" s="5"/>
      <c r="GEA605" s="5"/>
      <c r="GEB605" s="5"/>
      <c r="GEC605" s="5"/>
      <c r="GED605" s="5"/>
      <c r="GEE605" s="5"/>
      <c r="GEF605" s="5"/>
      <c r="GEG605" s="5"/>
      <c r="GEH605" s="5"/>
      <c r="GEI605" s="5"/>
      <c r="GEJ605" s="5"/>
      <c r="GEK605" s="5"/>
      <c r="GEL605" s="5"/>
      <c r="GEM605" s="5"/>
      <c r="GEN605" s="5"/>
      <c r="GEO605" s="5"/>
      <c r="GEP605" s="5"/>
      <c r="GEQ605" s="5"/>
      <c r="GER605" s="5"/>
      <c r="GES605" s="5"/>
      <c r="GET605" s="5"/>
      <c r="GEU605" s="5"/>
      <c r="GEV605" s="5"/>
      <c r="GEW605" s="5"/>
      <c r="GEX605" s="5"/>
      <c r="GEY605" s="5"/>
      <c r="GEZ605" s="5"/>
      <c r="GFA605" s="5"/>
      <c r="GFB605" s="5"/>
      <c r="GFC605" s="5"/>
      <c r="GFD605" s="5"/>
      <c r="GFE605" s="5"/>
      <c r="GFF605" s="5"/>
      <c r="GFG605" s="5"/>
      <c r="GFH605" s="5"/>
      <c r="GFI605" s="5"/>
      <c r="GFJ605" s="5"/>
      <c r="GFK605" s="5"/>
      <c r="GFL605" s="5"/>
      <c r="GFM605" s="5"/>
      <c r="GFN605" s="5"/>
      <c r="GFO605" s="5"/>
      <c r="GFP605" s="5"/>
      <c r="GFQ605" s="5"/>
      <c r="GFR605" s="5"/>
      <c r="GFS605" s="5"/>
      <c r="GFT605" s="5"/>
      <c r="GFU605" s="5"/>
      <c r="GFV605" s="5"/>
      <c r="GFW605" s="5"/>
      <c r="GFX605" s="5"/>
      <c r="GFY605" s="5"/>
      <c r="GFZ605" s="5"/>
      <c r="GGA605" s="5"/>
      <c r="GGB605" s="5"/>
      <c r="GGC605" s="5"/>
      <c r="GGD605" s="5"/>
      <c r="GGE605" s="5"/>
      <c r="GGF605" s="5"/>
      <c r="GGG605" s="5"/>
      <c r="GGH605" s="5"/>
      <c r="GGI605" s="5"/>
      <c r="GGJ605" s="5"/>
      <c r="GGK605" s="5"/>
      <c r="GGL605" s="5"/>
      <c r="GGM605" s="5"/>
      <c r="GGN605" s="5"/>
      <c r="GGO605" s="5"/>
      <c r="GGP605" s="5"/>
      <c r="GGQ605" s="5"/>
      <c r="GGR605" s="5"/>
      <c r="GGS605" s="5"/>
      <c r="GGT605" s="5"/>
      <c r="GGU605" s="5"/>
      <c r="GGV605" s="5"/>
      <c r="GGW605" s="5"/>
      <c r="GGX605" s="5"/>
      <c r="GGY605" s="5"/>
      <c r="GGZ605" s="5"/>
      <c r="GHA605" s="5"/>
      <c r="GHB605" s="5"/>
      <c r="GHC605" s="5"/>
      <c r="GHD605" s="5"/>
      <c r="GHE605" s="5"/>
      <c r="GHF605" s="5"/>
      <c r="GHG605" s="5"/>
      <c r="GHH605" s="5"/>
      <c r="GHI605" s="5"/>
      <c r="GHJ605" s="5"/>
      <c r="GHK605" s="5"/>
      <c r="GHL605" s="5"/>
      <c r="GHM605" s="5"/>
      <c r="GHN605" s="5"/>
      <c r="GHO605" s="5"/>
      <c r="GHP605" s="5"/>
      <c r="GHQ605" s="5"/>
      <c r="GHR605" s="5"/>
      <c r="GHS605" s="5"/>
      <c r="GHT605" s="5"/>
      <c r="GHU605" s="5"/>
      <c r="GHV605" s="5"/>
      <c r="GHW605" s="5"/>
      <c r="GHX605" s="5"/>
      <c r="GHY605" s="5"/>
      <c r="GHZ605" s="5"/>
      <c r="GIA605" s="5"/>
      <c r="GIB605" s="5"/>
      <c r="GIC605" s="5"/>
      <c r="GID605" s="5"/>
      <c r="GIE605" s="5"/>
      <c r="GIF605" s="5"/>
      <c r="GIG605" s="5"/>
      <c r="GIH605" s="5"/>
      <c r="GII605" s="5"/>
      <c r="GIJ605" s="5"/>
      <c r="GIK605" s="5"/>
      <c r="GIL605" s="5"/>
      <c r="GIM605" s="5"/>
      <c r="GIN605" s="5"/>
      <c r="GIO605" s="5"/>
      <c r="GIP605" s="5"/>
      <c r="GIQ605" s="5"/>
      <c r="GIR605" s="5"/>
      <c r="GIS605" s="5"/>
      <c r="GIT605" s="5"/>
      <c r="GIU605" s="5"/>
      <c r="GIV605" s="5"/>
      <c r="GIW605" s="5"/>
      <c r="GIX605" s="5"/>
      <c r="GIY605" s="5"/>
      <c r="GIZ605" s="5"/>
      <c r="GJA605" s="5"/>
      <c r="GJB605" s="5"/>
      <c r="GJC605" s="5"/>
      <c r="GJD605" s="5"/>
      <c r="GJE605" s="5"/>
      <c r="GJF605" s="5"/>
      <c r="GJG605" s="5"/>
      <c r="GJH605" s="5"/>
      <c r="GJI605" s="5"/>
      <c r="GJJ605" s="5"/>
      <c r="GJK605" s="5"/>
      <c r="GJL605" s="5"/>
      <c r="GJM605" s="5"/>
      <c r="GJN605" s="5"/>
      <c r="GJO605" s="5"/>
      <c r="GJP605" s="5"/>
      <c r="GJQ605" s="5"/>
      <c r="GJR605" s="5"/>
      <c r="GJS605" s="5"/>
      <c r="GJT605" s="5"/>
      <c r="GJU605" s="5"/>
      <c r="GJV605" s="5"/>
      <c r="GJW605" s="5"/>
      <c r="GJX605" s="5"/>
      <c r="GJY605" s="5"/>
      <c r="GJZ605" s="5"/>
      <c r="GKA605" s="5"/>
      <c r="GKB605" s="5"/>
      <c r="GKC605" s="5"/>
      <c r="GKD605" s="5"/>
      <c r="GKE605" s="5"/>
      <c r="GKF605" s="5"/>
      <c r="GKG605" s="5"/>
      <c r="GKH605" s="5"/>
      <c r="GKI605" s="5"/>
      <c r="GKJ605" s="5"/>
      <c r="GKK605" s="5"/>
      <c r="GKL605" s="5"/>
      <c r="GKM605" s="5"/>
      <c r="GKN605" s="5"/>
      <c r="GKO605" s="5"/>
      <c r="GKP605" s="5"/>
      <c r="GKQ605" s="5"/>
      <c r="GKR605" s="5"/>
      <c r="GKS605" s="5"/>
      <c r="GKT605" s="5"/>
      <c r="GKU605" s="5"/>
      <c r="GKV605" s="5"/>
      <c r="GKW605" s="5"/>
      <c r="GKX605" s="5"/>
      <c r="GKY605" s="5"/>
      <c r="GKZ605" s="5"/>
      <c r="GLA605" s="5"/>
      <c r="GLB605" s="5"/>
      <c r="GLC605" s="5"/>
      <c r="GLD605" s="5"/>
      <c r="GLE605" s="5"/>
      <c r="GLF605" s="5"/>
      <c r="GLG605" s="5"/>
      <c r="GLH605" s="5"/>
      <c r="GLI605" s="5"/>
      <c r="GLJ605" s="5"/>
      <c r="GLK605" s="5"/>
      <c r="GLL605" s="5"/>
      <c r="GLM605" s="5"/>
      <c r="GLN605" s="5"/>
      <c r="GLO605" s="5"/>
      <c r="GLP605" s="5"/>
      <c r="GLQ605" s="5"/>
      <c r="GLR605" s="5"/>
      <c r="GLS605" s="5"/>
      <c r="GLT605" s="5"/>
      <c r="GLU605" s="5"/>
      <c r="GLV605" s="5"/>
      <c r="GLW605" s="5"/>
      <c r="GLX605" s="5"/>
      <c r="GLY605" s="5"/>
      <c r="GLZ605" s="5"/>
      <c r="GMA605" s="5"/>
      <c r="GMB605" s="5"/>
      <c r="GMC605" s="5"/>
      <c r="GMD605" s="5"/>
      <c r="GME605" s="5"/>
      <c r="GMF605" s="5"/>
      <c r="GMG605" s="5"/>
      <c r="GMH605" s="5"/>
      <c r="GMI605" s="5"/>
      <c r="GMJ605" s="5"/>
      <c r="GMK605" s="5"/>
      <c r="GML605" s="5"/>
      <c r="GMM605" s="5"/>
      <c r="GMN605" s="5"/>
      <c r="GMO605" s="5"/>
      <c r="GMP605" s="5"/>
      <c r="GMQ605" s="5"/>
      <c r="GMR605" s="5"/>
      <c r="GMS605" s="5"/>
      <c r="GMT605" s="5"/>
      <c r="GMU605" s="5"/>
      <c r="GMV605" s="5"/>
      <c r="GMW605" s="5"/>
      <c r="GMX605" s="5"/>
      <c r="GMY605" s="5"/>
      <c r="GMZ605" s="5"/>
      <c r="GNA605" s="5"/>
      <c r="GNB605" s="5"/>
      <c r="GNC605" s="5"/>
      <c r="GND605" s="5"/>
      <c r="GNE605" s="5"/>
      <c r="GNF605" s="5"/>
      <c r="GNG605" s="5"/>
      <c r="GNH605" s="5"/>
      <c r="GNI605" s="5"/>
      <c r="GNJ605" s="5"/>
      <c r="GNK605" s="5"/>
      <c r="GNL605" s="5"/>
      <c r="GNM605" s="5"/>
      <c r="GNN605" s="5"/>
      <c r="GNO605" s="5"/>
      <c r="GNP605" s="5"/>
      <c r="GNQ605" s="5"/>
      <c r="GNR605" s="5"/>
      <c r="GNS605" s="5"/>
      <c r="GNT605" s="5"/>
      <c r="GNU605" s="5"/>
      <c r="GNV605" s="5"/>
      <c r="GNW605" s="5"/>
      <c r="GNX605" s="5"/>
      <c r="GNY605" s="5"/>
      <c r="GNZ605" s="5"/>
      <c r="GOA605" s="5"/>
      <c r="GOB605" s="5"/>
      <c r="GOC605" s="5"/>
      <c r="GOD605" s="5"/>
      <c r="GOE605" s="5"/>
      <c r="GOF605" s="5"/>
      <c r="GOG605" s="5"/>
      <c r="GOH605" s="5"/>
      <c r="GOI605" s="5"/>
      <c r="GOJ605" s="5"/>
      <c r="GOK605" s="5"/>
      <c r="GOL605" s="5"/>
      <c r="GOM605" s="5"/>
      <c r="GON605" s="5"/>
      <c r="GOO605" s="5"/>
      <c r="GOP605" s="5"/>
      <c r="GOQ605" s="5"/>
      <c r="GOR605" s="5"/>
      <c r="GOS605" s="5"/>
      <c r="GOT605" s="5"/>
      <c r="GOU605" s="5"/>
      <c r="GOV605" s="5"/>
      <c r="GOW605" s="5"/>
      <c r="GOX605" s="5"/>
      <c r="GOY605" s="5"/>
      <c r="GOZ605" s="5"/>
      <c r="GPA605" s="5"/>
      <c r="GPB605" s="5"/>
      <c r="GPC605" s="5"/>
      <c r="GPD605" s="5"/>
      <c r="GPE605" s="5"/>
      <c r="GPF605" s="5"/>
      <c r="GPG605" s="5"/>
      <c r="GPH605" s="5"/>
      <c r="GPI605" s="5"/>
      <c r="GPJ605" s="5"/>
      <c r="GPK605" s="5"/>
      <c r="GPL605" s="5"/>
      <c r="GPM605" s="5"/>
      <c r="GPN605" s="5"/>
      <c r="GPO605" s="5"/>
      <c r="GPP605" s="5"/>
      <c r="GPQ605" s="5"/>
      <c r="GPR605" s="5"/>
      <c r="GPS605" s="5"/>
      <c r="GPT605" s="5"/>
      <c r="GPU605" s="5"/>
      <c r="GPV605" s="5"/>
      <c r="GPW605" s="5"/>
      <c r="GPX605" s="5"/>
      <c r="GPY605" s="5"/>
      <c r="GPZ605" s="5"/>
      <c r="GQA605" s="5"/>
      <c r="GQB605" s="5"/>
      <c r="GQC605" s="5"/>
      <c r="GQD605" s="5"/>
      <c r="GQE605" s="5"/>
      <c r="GQF605" s="5"/>
      <c r="GQG605" s="5"/>
      <c r="GQH605" s="5"/>
      <c r="GQI605" s="5"/>
      <c r="GQJ605" s="5"/>
      <c r="GQK605" s="5"/>
      <c r="GQL605" s="5"/>
      <c r="GQM605" s="5"/>
      <c r="GQN605" s="5"/>
      <c r="GQO605" s="5"/>
      <c r="GQP605" s="5"/>
      <c r="GQQ605" s="5"/>
      <c r="GQR605" s="5"/>
      <c r="GQS605" s="5"/>
      <c r="GQT605" s="5"/>
      <c r="GQU605" s="5"/>
      <c r="GQV605" s="5"/>
      <c r="GQW605" s="5"/>
      <c r="GQX605" s="5"/>
      <c r="GQY605" s="5"/>
      <c r="GQZ605" s="5"/>
      <c r="GRA605" s="5"/>
      <c r="GRB605" s="5"/>
      <c r="GRC605" s="5"/>
      <c r="GRD605" s="5"/>
      <c r="GRE605" s="5"/>
      <c r="GRF605" s="5"/>
      <c r="GRG605" s="5"/>
      <c r="GRH605" s="5"/>
      <c r="GRI605" s="5"/>
      <c r="GRJ605" s="5"/>
      <c r="GRK605" s="5"/>
      <c r="GRL605" s="5"/>
      <c r="GRM605" s="5"/>
      <c r="GRN605" s="5"/>
      <c r="GRO605" s="5"/>
      <c r="GRP605" s="5"/>
      <c r="GRQ605" s="5"/>
      <c r="GRR605" s="5"/>
      <c r="GRS605" s="5"/>
      <c r="GRT605" s="5"/>
      <c r="GRU605" s="5"/>
      <c r="GRV605" s="5"/>
      <c r="GRW605" s="5"/>
      <c r="GRX605" s="5"/>
      <c r="GRY605" s="5"/>
      <c r="GRZ605" s="5"/>
      <c r="GSA605" s="5"/>
      <c r="GSB605" s="5"/>
      <c r="GSC605" s="5"/>
      <c r="GSD605" s="5"/>
      <c r="GSE605" s="5"/>
      <c r="GSF605" s="5"/>
      <c r="GSG605" s="5"/>
      <c r="GSH605" s="5"/>
      <c r="GSI605" s="5"/>
      <c r="GSJ605" s="5"/>
      <c r="GSK605" s="5"/>
      <c r="GSL605" s="5"/>
      <c r="GSM605" s="5"/>
      <c r="GSN605" s="5"/>
      <c r="GSO605" s="5"/>
      <c r="GSP605" s="5"/>
      <c r="GSQ605" s="5"/>
      <c r="GSR605" s="5"/>
      <c r="GSS605" s="5"/>
      <c r="GST605" s="5"/>
      <c r="GSU605" s="5"/>
      <c r="GSV605" s="5"/>
      <c r="GSW605" s="5"/>
      <c r="GSX605" s="5"/>
      <c r="GSY605" s="5"/>
      <c r="GSZ605" s="5"/>
      <c r="GTA605" s="5"/>
      <c r="GTB605" s="5"/>
      <c r="GTC605" s="5"/>
      <c r="GTD605" s="5"/>
      <c r="GTE605" s="5"/>
      <c r="GTF605" s="5"/>
      <c r="GTG605" s="5"/>
      <c r="GTH605" s="5"/>
      <c r="GTI605" s="5"/>
      <c r="GTJ605" s="5"/>
      <c r="GTK605" s="5"/>
      <c r="GTL605" s="5"/>
      <c r="GTM605" s="5"/>
      <c r="GTN605" s="5"/>
      <c r="GTO605" s="5"/>
      <c r="GTP605" s="5"/>
      <c r="GTQ605" s="5"/>
      <c r="GTR605" s="5"/>
      <c r="GTS605" s="5"/>
      <c r="GTT605" s="5"/>
      <c r="GTU605" s="5"/>
      <c r="GTV605" s="5"/>
      <c r="GTW605" s="5"/>
      <c r="GTX605" s="5"/>
      <c r="GTY605" s="5"/>
      <c r="GTZ605" s="5"/>
      <c r="GUA605" s="5"/>
      <c r="GUB605" s="5"/>
      <c r="GUC605" s="5"/>
      <c r="GUD605" s="5"/>
      <c r="GUE605" s="5"/>
      <c r="GUF605" s="5"/>
      <c r="GUG605" s="5"/>
      <c r="GUH605" s="5"/>
      <c r="GUI605" s="5"/>
      <c r="GUJ605" s="5"/>
      <c r="GUK605" s="5"/>
      <c r="GUL605" s="5"/>
      <c r="GUM605" s="5"/>
      <c r="GUN605" s="5"/>
      <c r="GUO605" s="5"/>
      <c r="GUP605" s="5"/>
      <c r="GUQ605" s="5"/>
      <c r="GUR605" s="5"/>
      <c r="GUS605" s="5"/>
      <c r="GUT605" s="5"/>
      <c r="GUU605" s="5"/>
      <c r="GUV605" s="5"/>
      <c r="GUW605" s="5"/>
      <c r="GUX605" s="5"/>
      <c r="GUY605" s="5"/>
      <c r="GUZ605" s="5"/>
      <c r="GVA605" s="5"/>
      <c r="GVB605" s="5"/>
      <c r="GVC605" s="5"/>
      <c r="GVD605" s="5"/>
      <c r="GVE605" s="5"/>
      <c r="GVF605" s="5"/>
      <c r="GVG605" s="5"/>
      <c r="GVH605" s="5"/>
      <c r="GVI605" s="5"/>
      <c r="GVJ605" s="5"/>
      <c r="GVK605" s="5"/>
      <c r="GVL605" s="5"/>
      <c r="GVM605" s="5"/>
      <c r="GVN605" s="5"/>
      <c r="GVO605" s="5"/>
      <c r="GVP605" s="5"/>
      <c r="GVQ605" s="5"/>
      <c r="GVR605" s="5"/>
      <c r="GVS605" s="5"/>
      <c r="GVT605" s="5"/>
      <c r="GVU605" s="5"/>
      <c r="GVV605" s="5"/>
      <c r="GVW605" s="5"/>
      <c r="GVX605" s="5"/>
      <c r="GVY605" s="5"/>
      <c r="GVZ605" s="5"/>
      <c r="GWA605" s="5"/>
      <c r="GWB605" s="5"/>
      <c r="GWC605" s="5"/>
      <c r="GWD605" s="5"/>
      <c r="GWE605" s="5"/>
      <c r="GWF605" s="5"/>
      <c r="GWG605" s="5"/>
      <c r="GWH605" s="5"/>
      <c r="GWI605" s="5"/>
      <c r="GWJ605" s="5"/>
      <c r="GWK605" s="5"/>
      <c r="GWL605" s="5"/>
      <c r="GWM605" s="5"/>
      <c r="GWN605" s="5"/>
      <c r="GWO605" s="5"/>
      <c r="GWP605" s="5"/>
      <c r="GWQ605" s="5"/>
      <c r="GWR605" s="5"/>
      <c r="GWS605" s="5"/>
      <c r="GWT605" s="5"/>
      <c r="GWU605" s="5"/>
      <c r="GWV605" s="5"/>
      <c r="GWW605" s="5"/>
      <c r="GWX605" s="5"/>
      <c r="GWY605" s="5"/>
      <c r="GWZ605" s="5"/>
      <c r="GXA605" s="5"/>
      <c r="GXB605" s="5"/>
      <c r="GXC605" s="5"/>
      <c r="GXD605" s="5"/>
      <c r="GXE605" s="5"/>
      <c r="GXF605" s="5"/>
      <c r="GXG605" s="5"/>
      <c r="GXH605" s="5"/>
      <c r="GXI605" s="5"/>
      <c r="GXJ605" s="5"/>
      <c r="GXK605" s="5"/>
      <c r="GXL605" s="5"/>
      <c r="GXM605" s="5"/>
      <c r="GXN605" s="5"/>
      <c r="GXO605" s="5"/>
      <c r="GXP605" s="5"/>
      <c r="GXQ605" s="5"/>
      <c r="GXR605" s="5"/>
      <c r="GXS605" s="5"/>
      <c r="GXT605" s="5"/>
      <c r="GXU605" s="5"/>
      <c r="GXV605" s="5"/>
      <c r="GXW605" s="5"/>
      <c r="GXX605" s="5"/>
      <c r="GXY605" s="5"/>
      <c r="GXZ605" s="5"/>
      <c r="GYA605" s="5"/>
      <c r="GYB605" s="5"/>
      <c r="GYC605" s="5"/>
      <c r="GYD605" s="5"/>
      <c r="GYE605" s="5"/>
      <c r="GYF605" s="5"/>
      <c r="GYG605" s="5"/>
      <c r="GYH605" s="5"/>
      <c r="GYI605" s="5"/>
      <c r="GYJ605" s="5"/>
      <c r="GYK605" s="5"/>
      <c r="GYL605" s="5"/>
      <c r="GYM605" s="5"/>
      <c r="GYN605" s="5"/>
      <c r="GYO605" s="5"/>
      <c r="GYP605" s="5"/>
      <c r="GYQ605" s="5"/>
      <c r="GYR605" s="5"/>
      <c r="GYS605" s="5"/>
      <c r="GYT605" s="5"/>
      <c r="GYU605" s="5"/>
      <c r="GYV605" s="5"/>
      <c r="GYW605" s="5"/>
      <c r="GYX605" s="5"/>
      <c r="GYY605" s="5"/>
      <c r="GYZ605" s="5"/>
      <c r="GZA605" s="5"/>
      <c r="GZB605" s="5"/>
      <c r="GZC605" s="5"/>
      <c r="GZD605" s="5"/>
      <c r="GZE605" s="5"/>
      <c r="GZF605" s="5"/>
      <c r="GZG605" s="5"/>
      <c r="GZH605" s="5"/>
      <c r="GZI605" s="5"/>
      <c r="GZJ605" s="5"/>
      <c r="GZK605" s="5"/>
      <c r="GZL605" s="5"/>
      <c r="GZM605" s="5"/>
      <c r="GZN605" s="5"/>
      <c r="GZO605" s="5"/>
      <c r="GZP605" s="5"/>
      <c r="GZQ605" s="5"/>
      <c r="GZR605" s="5"/>
      <c r="GZS605" s="5"/>
      <c r="GZT605" s="5"/>
      <c r="GZU605" s="5"/>
      <c r="GZV605" s="5"/>
      <c r="GZW605" s="5"/>
      <c r="GZX605" s="5"/>
      <c r="GZY605" s="5"/>
      <c r="GZZ605" s="5"/>
      <c r="HAA605" s="5"/>
      <c r="HAB605" s="5"/>
      <c r="HAC605" s="5"/>
      <c r="HAD605" s="5"/>
      <c r="HAE605" s="5"/>
      <c r="HAF605" s="5"/>
      <c r="HAG605" s="5"/>
      <c r="HAH605" s="5"/>
      <c r="HAI605" s="5"/>
      <c r="HAJ605" s="5"/>
      <c r="HAK605" s="5"/>
      <c r="HAL605" s="5"/>
      <c r="HAM605" s="5"/>
      <c r="HAN605" s="5"/>
      <c r="HAO605" s="5"/>
      <c r="HAP605" s="5"/>
      <c r="HAQ605" s="5"/>
      <c r="HAR605" s="5"/>
      <c r="HAS605" s="5"/>
      <c r="HAT605" s="5"/>
      <c r="HAU605" s="5"/>
      <c r="HAV605" s="5"/>
      <c r="HAW605" s="5"/>
      <c r="HAX605" s="5"/>
      <c r="HAY605" s="5"/>
      <c r="HAZ605" s="5"/>
      <c r="HBA605" s="5"/>
      <c r="HBB605" s="5"/>
      <c r="HBC605" s="5"/>
      <c r="HBD605" s="5"/>
      <c r="HBE605" s="5"/>
      <c r="HBF605" s="5"/>
      <c r="HBG605" s="5"/>
      <c r="HBH605" s="5"/>
      <c r="HBI605" s="5"/>
      <c r="HBJ605" s="5"/>
      <c r="HBK605" s="5"/>
      <c r="HBL605" s="5"/>
      <c r="HBM605" s="5"/>
      <c r="HBN605" s="5"/>
      <c r="HBO605" s="5"/>
      <c r="HBP605" s="5"/>
      <c r="HBQ605" s="5"/>
      <c r="HBR605" s="5"/>
      <c r="HBS605" s="5"/>
      <c r="HBT605" s="5"/>
      <c r="HBU605" s="5"/>
      <c r="HBV605" s="5"/>
      <c r="HBW605" s="5"/>
      <c r="HBX605" s="5"/>
      <c r="HBY605" s="5"/>
      <c r="HBZ605" s="5"/>
      <c r="HCA605" s="5"/>
      <c r="HCB605" s="5"/>
      <c r="HCC605" s="5"/>
      <c r="HCD605" s="5"/>
      <c r="HCE605" s="5"/>
      <c r="HCF605" s="5"/>
      <c r="HCG605" s="5"/>
      <c r="HCH605" s="5"/>
      <c r="HCI605" s="5"/>
      <c r="HCJ605" s="5"/>
      <c r="HCK605" s="5"/>
      <c r="HCL605" s="5"/>
      <c r="HCM605" s="5"/>
      <c r="HCN605" s="5"/>
      <c r="HCO605" s="5"/>
      <c r="HCP605" s="5"/>
      <c r="HCQ605" s="5"/>
      <c r="HCR605" s="5"/>
      <c r="HCS605" s="5"/>
      <c r="HCT605" s="5"/>
      <c r="HCU605" s="5"/>
      <c r="HCV605" s="5"/>
      <c r="HCW605" s="5"/>
      <c r="HCX605" s="5"/>
      <c r="HCY605" s="5"/>
      <c r="HCZ605" s="5"/>
      <c r="HDA605" s="5"/>
      <c r="HDB605" s="5"/>
      <c r="HDC605" s="5"/>
      <c r="HDD605" s="5"/>
      <c r="HDE605" s="5"/>
      <c r="HDF605" s="5"/>
      <c r="HDG605" s="5"/>
      <c r="HDH605" s="5"/>
      <c r="HDI605" s="5"/>
      <c r="HDJ605" s="5"/>
      <c r="HDK605" s="5"/>
      <c r="HDL605" s="5"/>
      <c r="HDM605" s="5"/>
      <c r="HDN605" s="5"/>
      <c r="HDO605" s="5"/>
      <c r="HDP605" s="5"/>
      <c r="HDQ605" s="5"/>
      <c r="HDR605" s="5"/>
      <c r="HDS605" s="5"/>
      <c r="HDT605" s="5"/>
      <c r="HDU605" s="5"/>
      <c r="HDV605" s="5"/>
      <c r="HDW605" s="5"/>
      <c r="HDX605" s="5"/>
      <c r="HDY605" s="5"/>
      <c r="HDZ605" s="5"/>
      <c r="HEA605" s="5"/>
      <c r="HEB605" s="5"/>
      <c r="HEC605" s="5"/>
      <c r="HED605" s="5"/>
      <c r="HEE605" s="5"/>
      <c r="HEF605" s="5"/>
      <c r="HEG605" s="5"/>
      <c r="HEH605" s="5"/>
      <c r="HEI605" s="5"/>
      <c r="HEJ605" s="5"/>
      <c r="HEK605" s="5"/>
      <c r="HEL605" s="5"/>
      <c r="HEM605" s="5"/>
      <c r="HEN605" s="5"/>
      <c r="HEO605" s="5"/>
      <c r="HEP605" s="5"/>
      <c r="HEQ605" s="5"/>
      <c r="HER605" s="5"/>
      <c r="HES605" s="5"/>
      <c r="HET605" s="5"/>
      <c r="HEU605" s="5"/>
      <c r="HEV605" s="5"/>
      <c r="HEW605" s="5"/>
      <c r="HEX605" s="5"/>
      <c r="HEY605" s="5"/>
      <c r="HEZ605" s="5"/>
      <c r="HFA605" s="5"/>
      <c r="HFB605" s="5"/>
      <c r="HFC605" s="5"/>
      <c r="HFD605" s="5"/>
      <c r="HFE605" s="5"/>
      <c r="HFF605" s="5"/>
      <c r="HFG605" s="5"/>
      <c r="HFH605" s="5"/>
      <c r="HFI605" s="5"/>
      <c r="HFJ605" s="5"/>
      <c r="HFK605" s="5"/>
      <c r="HFL605" s="5"/>
      <c r="HFM605" s="5"/>
      <c r="HFN605" s="5"/>
      <c r="HFO605" s="5"/>
      <c r="HFP605" s="5"/>
      <c r="HFQ605" s="5"/>
      <c r="HFR605" s="5"/>
      <c r="HFS605" s="5"/>
      <c r="HFT605" s="5"/>
      <c r="HFU605" s="5"/>
      <c r="HFV605" s="5"/>
      <c r="HFW605" s="5"/>
      <c r="HFX605" s="5"/>
      <c r="HFY605" s="5"/>
      <c r="HFZ605" s="5"/>
      <c r="HGA605" s="5"/>
      <c r="HGB605" s="5"/>
      <c r="HGC605" s="5"/>
      <c r="HGD605" s="5"/>
      <c r="HGE605" s="5"/>
      <c r="HGF605" s="5"/>
      <c r="HGG605" s="5"/>
      <c r="HGH605" s="5"/>
      <c r="HGI605" s="5"/>
      <c r="HGJ605" s="5"/>
      <c r="HGK605" s="5"/>
      <c r="HGL605" s="5"/>
      <c r="HGM605" s="5"/>
      <c r="HGN605" s="5"/>
      <c r="HGO605" s="5"/>
      <c r="HGP605" s="5"/>
      <c r="HGQ605" s="5"/>
      <c r="HGR605" s="5"/>
      <c r="HGS605" s="5"/>
      <c r="HGT605" s="5"/>
      <c r="HGU605" s="5"/>
      <c r="HGV605" s="5"/>
      <c r="HGW605" s="5"/>
      <c r="HGX605" s="5"/>
      <c r="HGY605" s="5"/>
      <c r="HGZ605" s="5"/>
      <c r="HHA605" s="5"/>
      <c r="HHB605" s="5"/>
      <c r="HHC605" s="5"/>
      <c r="HHD605" s="5"/>
      <c r="HHE605" s="5"/>
      <c r="HHF605" s="5"/>
      <c r="HHG605" s="5"/>
      <c r="HHH605" s="5"/>
      <c r="HHI605" s="5"/>
      <c r="HHJ605" s="5"/>
      <c r="HHK605" s="5"/>
      <c r="HHL605" s="5"/>
      <c r="HHM605" s="5"/>
      <c r="HHN605" s="5"/>
      <c r="HHO605" s="5"/>
      <c r="HHP605" s="5"/>
      <c r="HHQ605" s="5"/>
      <c r="HHR605" s="5"/>
      <c r="HHS605" s="5"/>
      <c r="HHT605" s="5"/>
      <c r="HHU605" s="5"/>
      <c r="HHV605" s="5"/>
      <c r="HHW605" s="5"/>
      <c r="HHX605" s="5"/>
      <c r="HHY605" s="5"/>
      <c r="HHZ605" s="5"/>
      <c r="HIA605" s="5"/>
      <c r="HIB605" s="5"/>
      <c r="HIC605" s="5"/>
      <c r="HID605" s="5"/>
      <c r="HIE605" s="5"/>
      <c r="HIF605" s="5"/>
      <c r="HIG605" s="5"/>
      <c r="HIH605" s="5"/>
      <c r="HII605" s="5"/>
      <c r="HIJ605" s="5"/>
      <c r="HIK605" s="5"/>
      <c r="HIL605" s="5"/>
      <c r="HIM605" s="5"/>
      <c r="HIN605" s="5"/>
      <c r="HIO605" s="5"/>
      <c r="HIP605" s="5"/>
      <c r="HIQ605" s="5"/>
      <c r="HIR605" s="5"/>
      <c r="HIS605" s="5"/>
      <c r="HIT605" s="5"/>
      <c r="HIU605" s="5"/>
      <c r="HIV605" s="5"/>
      <c r="HIW605" s="5"/>
      <c r="HIX605" s="5"/>
      <c r="HIY605" s="5"/>
      <c r="HIZ605" s="5"/>
      <c r="HJA605" s="5"/>
      <c r="HJB605" s="5"/>
      <c r="HJC605" s="5"/>
      <c r="HJD605" s="5"/>
      <c r="HJE605" s="5"/>
      <c r="HJF605" s="5"/>
      <c r="HJG605" s="5"/>
      <c r="HJH605" s="5"/>
      <c r="HJI605" s="5"/>
      <c r="HJJ605" s="5"/>
      <c r="HJK605" s="5"/>
      <c r="HJL605" s="5"/>
      <c r="HJM605" s="5"/>
      <c r="HJN605" s="5"/>
      <c r="HJO605" s="5"/>
      <c r="HJP605" s="5"/>
      <c r="HJQ605" s="5"/>
      <c r="HJR605" s="5"/>
      <c r="HJS605" s="5"/>
      <c r="HJT605" s="5"/>
      <c r="HJU605" s="5"/>
      <c r="HJV605" s="5"/>
      <c r="HJW605" s="5"/>
      <c r="HJX605" s="5"/>
      <c r="HJY605" s="5"/>
      <c r="HJZ605" s="5"/>
      <c r="HKA605" s="5"/>
      <c r="HKB605" s="5"/>
      <c r="HKC605" s="5"/>
      <c r="HKD605" s="5"/>
      <c r="HKE605" s="5"/>
      <c r="HKF605" s="5"/>
      <c r="HKG605" s="5"/>
      <c r="HKH605" s="5"/>
      <c r="HKI605" s="5"/>
      <c r="HKJ605" s="5"/>
      <c r="HKK605" s="5"/>
      <c r="HKL605" s="5"/>
      <c r="HKM605" s="5"/>
      <c r="HKN605" s="5"/>
      <c r="HKO605" s="5"/>
      <c r="HKP605" s="5"/>
      <c r="HKQ605" s="5"/>
      <c r="HKR605" s="5"/>
      <c r="HKS605" s="5"/>
      <c r="HKT605" s="5"/>
      <c r="HKU605" s="5"/>
      <c r="HKV605" s="5"/>
      <c r="HKW605" s="5"/>
      <c r="HKX605" s="5"/>
      <c r="HKY605" s="5"/>
      <c r="HKZ605" s="5"/>
      <c r="HLA605" s="5"/>
      <c r="HLB605" s="5"/>
      <c r="HLC605" s="5"/>
      <c r="HLD605" s="5"/>
      <c r="HLE605" s="5"/>
      <c r="HLF605" s="5"/>
      <c r="HLG605" s="5"/>
      <c r="HLH605" s="5"/>
      <c r="HLI605" s="5"/>
      <c r="HLJ605" s="5"/>
      <c r="HLK605" s="5"/>
      <c r="HLL605" s="5"/>
      <c r="HLM605" s="5"/>
      <c r="HLN605" s="5"/>
      <c r="HLO605" s="5"/>
      <c r="HLP605" s="5"/>
      <c r="HLQ605" s="5"/>
      <c r="HLR605" s="5"/>
      <c r="HLS605" s="5"/>
      <c r="HLT605" s="5"/>
      <c r="HLU605" s="5"/>
      <c r="HLV605" s="5"/>
      <c r="HLW605" s="5"/>
      <c r="HLX605" s="5"/>
      <c r="HLY605" s="5"/>
      <c r="HLZ605" s="5"/>
      <c r="HMA605" s="5"/>
      <c r="HMB605" s="5"/>
      <c r="HMC605" s="5"/>
      <c r="HMD605" s="5"/>
      <c r="HME605" s="5"/>
      <c r="HMF605" s="5"/>
      <c r="HMG605" s="5"/>
      <c r="HMH605" s="5"/>
      <c r="HMI605" s="5"/>
      <c r="HMJ605" s="5"/>
      <c r="HMK605" s="5"/>
      <c r="HML605" s="5"/>
      <c r="HMM605" s="5"/>
      <c r="HMN605" s="5"/>
      <c r="HMO605" s="5"/>
      <c r="HMP605" s="5"/>
      <c r="HMQ605" s="5"/>
      <c r="HMR605" s="5"/>
      <c r="HMS605" s="5"/>
      <c r="HMT605" s="5"/>
      <c r="HMU605" s="5"/>
      <c r="HMV605" s="5"/>
      <c r="HMW605" s="5"/>
      <c r="HMX605" s="5"/>
      <c r="HMY605" s="5"/>
      <c r="HMZ605" s="5"/>
      <c r="HNA605" s="5"/>
      <c r="HNB605" s="5"/>
      <c r="HNC605" s="5"/>
      <c r="HND605" s="5"/>
      <c r="HNE605" s="5"/>
      <c r="HNF605" s="5"/>
      <c r="HNG605" s="5"/>
      <c r="HNH605" s="5"/>
      <c r="HNI605" s="5"/>
      <c r="HNJ605" s="5"/>
      <c r="HNK605" s="5"/>
      <c r="HNL605" s="5"/>
      <c r="HNM605" s="5"/>
      <c r="HNN605" s="5"/>
      <c r="HNO605" s="5"/>
      <c r="HNP605" s="5"/>
      <c r="HNQ605" s="5"/>
      <c r="HNR605" s="5"/>
      <c r="HNS605" s="5"/>
      <c r="HNT605" s="5"/>
      <c r="HNU605" s="5"/>
      <c r="HNV605" s="5"/>
      <c r="HNW605" s="5"/>
      <c r="HNX605" s="5"/>
      <c r="HNY605" s="5"/>
      <c r="HNZ605" s="5"/>
      <c r="HOA605" s="5"/>
      <c r="HOB605" s="5"/>
      <c r="HOC605" s="5"/>
      <c r="HOD605" s="5"/>
      <c r="HOE605" s="5"/>
      <c r="HOF605" s="5"/>
      <c r="HOG605" s="5"/>
      <c r="HOH605" s="5"/>
      <c r="HOI605" s="5"/>
      <c r="HOJ605" s="5"/>
      <c r="HOK605" s="5"/>
      <c r="HOL605" s="5"/>
      <c r="HOM605" s="5"/>
      <c r="HON605" s="5"/>
      <c r="HOO605" s="5"/>
      <c r="HOP605" s="5"/>
      <c r="HOQ605" s="5"/>
      <c r="HOR605" s="5"/>
      <c r="HOS605" s="5"/>
      <c r="HOT605" s="5"/>
      <c r="HOU605" s="5"/>
      <c r="HOV605" s="5"/>
      <c r="HOW605" s="5"/>
      <c r="HOX605" s="5"/>
      <c r="HOY605" s="5"/>
      <c r="HOZ605" s="5"/>
      <c r="HPA605" s="5"/>
      <c r="HPB605" s="5"/>
      <c r="HPC605" s="5"/>
      <c r="HPD605" s="5"/>
      <c r="HPE605" s="5"/>
      <c r="HPF605" s="5"/>
      <c r="HPG605" s="5"/>
      <c r="HPH605" s="5"/>
      <c r="HPI605" s="5"/>
      <c r="HPJ605" s="5"/>
      <c r="HPK605" s="5"/>
      <c r="HPL605" s="5"/>
      <c r="HPM605" s="5"/>
      <c r="HPN605" s="5"/>
      <c r="HPO605" s="5"/>
      <c r="HPP605" s="5"/>
      <c r="HPQ605" s="5"/>
      <c r="HPR605" s="5"/>
      <c r="HPS605" s="5"/>
      <c r="HPT605" s="5"/>
      <c r="HPU605" s="5"/>
      <c r="HPV605" s="5"/>
      <c r="HPW605" s="5"/>
      <c r="HPX605" s="5"/>
      <c r="HPY605" s="5"/>
      <c r="HPZ605" s="5"/>
      <c r="HQA605" s="5"/>
      <c r="HQB605" s="5"/>
      <c r="HQC605" s="5"/>
      <c r="HQD605" s="5"/>
      <c r="HQE605" s="5"/>
      <c r="HQF605" s="5"/>
      <c r="HQG605" s="5"/>
      <c r="HQH605" s="5"/>
      <c r="HQI605" s="5"/>
      <c r="HQJ605" s="5"/>
      <c r="HQK605" s="5"/>
      <c r="HQL605" s="5"/>
      <c r="HQM605" s="5"/>
      <c r="HQN605" s="5"/>
      <c r="HQO605" s="5"/>
      <c r="HQP605" s="5"/>
      <c r="HQQ605" s="5"/>
      <c r="HQR605" s="5"/>
      <c r="HQS605" s="5"/>
      <c r="HQT605" s="5"/>
      <c r="HQU605" s="5"/>
      <c r="HQV605" s="5"/>
      <c r="HQW605" s="5"/>
      <c r="HQX605" s="5"/>
      <c r="HQY605" s="5"/>
      <c r="HQZ605" s="5"/>
      <c r="HRA605" s="5"/>
      <c r="HRB605" s="5"/>
      <c r="HRC605" s="5"/>
      <c r="HRD605" s="5"/>
      <c r="HRE605" s="5"/>
      <c r="HRF605" s="5"/>
      <c r="HRG605" s="5"/>
      <c r="HRH605" s="5"/>
      <c r="HRI605" s="5"/>
      <c r="HRJ605" s="5"/>
      <c r="HRK605" s="5"/>
      <c r="HRL605" s="5"/>
      <c r="HRM605" s="5"/>
      <c r="HRN605" s="5"/>
      <c r="HRO605" s="5"/>
      <c r="HRP605" s="5"/>
      <c r="HRQ605" s="5"/>
      <c r="HRR605" s="5"/>
      <c r="HRS605" s="5"/>
      <c r="HRT605" s="5"/>
      <c r="HRU605" s="5"/>
      <c r="HRV605" s="5"/>
      <c r="HRW605" s="5"/>
      <c r="HRX605" s="5"/>
      <c r="HRY605" s="5"/>
      <c r="HRZ605" s="5"/>
      <c r="HSA605" s="5"/>
      <c r="HSB605" s="5"/>
      <c r="HSC605" s="5"/>
      <c r="HSD605" s="5"/>
      <c r="HSE605" s="5"/>
      <c r="HSF605" s="5"/>
      <c r="HSG605" s="5"/>
      <c r="HSH605" s="5"/>
      <c r="HSI605" s="5"/>
      <c r="HSJ605" s="5"/>
      <c r="HSK605" s="5"/>
      <c r="HSL605" s="5"/>
      <c r="HSM605" s="5"/>
      <c r="HSN605" s="5"/>
      <c r="HSO605" s="5"/>
      <c r="HSP605" s="5"/>
      <c r="HSQ605" s="5"/>
      <c r="HSR605" s="5"/>
      <c r="HSS605" s="5"/>
      <c r="HST605" s="5"/>
      <c r="HSU605" s="5"/>
      <c r="HSV605" s="5"/>
      <c r="HSW605" s="5"/>
      <c r="HSX605" s="5"/>
      <c r="HSY605" s="5"/>
      <c r="HSZ605" s="5"/>
      <c r="HTA605" s="5"/>
      <c r="HTB605" s="5"/>
      <c r="HTC605" s="5"/>
      <c r="HTD605" s="5"/>
      <c r="HTE605" s="5"/>
      <c r="HTF605" s="5"/>
      <c r="HTG605" s="5"/>
      <c r="HTH605" s="5"/>
      <c r="HTI605" s="5"/>
      <c r="HTJ605" s="5"/>
      <c r="HTK605" s="5"/>
      <c r="HTL605" s="5"/>
      <c r="HTM605" s="5"/>
      <c r="HTN605" s="5"/>
      <c r="HTO605" s="5"/>
      <c r="HTP605" s="5"/>
      <c r="HTQ605" s="5"/>
      <c r="HTR605" s="5"/>
      <c r="HTS605" s="5"/>
      <c r="HTT605" s="5"/>
      <c r="HTU605" s="5"/>
      <c r="HTV605" s="5"/>
      <c r="HTW605" s="5"/>
      <c r="HTX605" s="5"/>
      <c r="HTY605" s="5"/>
      <c r="HTZ605" s="5"/>
      <c r="HUA605" s="5"/>
      <c r="HUB605" s="5"/>
      <c r="HUC605" s="5"/>
      <c r="HUD605" s="5"/>
      <c r="HUE605" s="5"/>
      <c r="HUF605" s="5"/>
      <c r="HUG605" s="5"/>
      <c r="HUH605" s="5"/>
      <c r="HUI605" s="5"/>
      <c r="HUJ605" s="5"/>
      <c r="HUK605" s="5"/>
      <c r="HUL605" s="5"/>
      <c r="HUM605" s="5"/>
      <c r="HUN605" s="5"/>
      <c r="HUO605" s="5"/>
      <c r="HUP605" s="5"/>
      <c r="HUQ605" s="5"/>
      <c r="HUR605" s="5"/>
      <c r="HUS605" s="5"/>
      <c r="HUT605" s="5"/>
      <c r="HUU605" s="5"/>
      <c r="HUV605" s="5"/>
      <c r="HUW605" s="5"/>
      <c r="HUX605" s="5"/>
      <c r="HUY605" s="5"/>
      <c r="HUZ605" s="5"/>
      <c r="HVA605" s="5"/>
      <c r="HVB605" s="5"/>
      <c r="HVC605" s="5"/>
      <c r="HVD605" s="5"/>
      <c r="HVE605" s="5"/>
      <c r="HVF605" s="5"/>
      <c r="HVG605" s="5"/>
      <c r="HVH605" s="5"/>
      <c r="HVI605" s="5"/>
      <c r="HVJ605" s="5"/>
      <c r="HVK605" s="5"/>
      <c r="HVL605" s="5"/>
      <c r="HVM605" s="5"/>
      <c r="HVN605" s="5"/>
      <c r="HVO605" s="5"/>
      <c r="HVP605" s="5"/>
      <c r="HVQ605" s="5"/>
      <c r="HVR605" s="5"/>
      <c r="HVS605" s="5"/>
      <c r="HVT605" s="5"/>
      <c r="HVU605" s="5"/>
      <c r="HVV605" s="5"/>
      <c r="HVW605" s="5"/>
      <c r="HVX605" s="5"/>
      <c r="HVY605" s="5"/>
      <c r="HVZ605" s="5"/>
      <c r="HWA605" s="5"/>
      <c r="HWB605" s="5"/>
      <c r="HWC605" s="5"/>
      <c r="HWD605" s="5"/>
      <c r="HWE605" s="5"/>
      <c r="HWF605" s="5"/>
      <c r="HWG605" s="5"/>
      <c r="HWH605" s="5"/>
      <c r="HWI605" s="5"/>
      <c r="HWJ605" s="5"/>
      <c r="HWK605" s="5"/>
      <c r="HWL605" s="5"/>
      <c r="HWM605" s="5"/>
      <c r="HWN605" s="5"/>
      <c r="HWO605" s="5"/>
      <c r="HWP605" s="5"/>
      <c r="HWQ605" s="5"/>
      <c r="HWR605" s="5"/>
      <c r="HWS605" s="5"/>
      <c r="HWT605" s="5"/>
      <c r="HWU605" s="5"/>
      <c r="HWV605" s="5"/>
      <c r="HWW605" s="5"/>
      <c r="HWX605" s="5"/>
      <c r="HWY605" s="5"/>
      <c r="HWZ605" s="5"/>
      <c r="HXA605" s="5"/>
      <c r="HXB605" s="5"/>
      <c r="HXC605" s="5"/>
      <c r="HXD605" s="5"/>
      <c r="HXE605" s="5"/>
      <c r="HXF605" s="5"/>
      <c r="HXG605" s="5"/>
      <c r="HXH605" s="5"/>
      <c r="HXI605" s="5"/>
      <c r="HXJ605" s="5"/>
      <c r="HXK605" s="5"/>
      <c r="HXL605" s="5"/>
      <c r="HXM605" s="5"/>
      <c r="HXN605" s="5"/>
      <c r="HXO605" s="5"/>
      <c r="HXP605" s="5"/>
      <c r="HXQ605" s="5"/>
      <c r="HXR605" s="5"/>
      <c r="HXS605" s="5"/>
      <c r="HXT605" s="5"/>
      <c r="HXU605" s="5"/>
      <c r="HXV605" s="5"/>
      <c r="HXW605" s="5"/>
      <c r="HXX605" s="5"/>
      <c r="HXY605" s="5"/>
      <c r="HXZ605" s="5"/>
      <c r="HYA605" s="5"/>
      <c r="HYB605" s="5"/>
      <c r="HYC605" s="5"/>
      <c r="HYD605" s="5"/>
      <c r="HYE605" s="5"/>
      <c r="HYF605" s="5"/>
      <c r="HYG605" s="5"/>
      <c r="HYH605" s="5"/>
      <c r="HYI605" s="5"/>
      <c r="HYJ605" s="5"/>
      <c r="HYK605" s="5"/>
      <c r="HYL605" s="5"/>
      <c r="HYM605" s="5"/>
      <c r="HYN605" s="5"/>
      <c r="HYO605" s="5"/>
      <c r="HYP605" s="5"/>
      <c r="HYQ605" s="5"/>
      <c r="HYR605" s="5"/>
      <c r="HYS605" s="5"/>
      <c r="HYT605" s="5"/>
      <c r="HYU605" s="5"/>
      <c r="HYV605" s="5"/>
      <c r="HYW605" s="5"/>
      <c r="HYX605" s="5"/>
      <c r="HYY605" s="5"/>
      <c r="HYZ605" s="5"/>
      <c r="HZA605" s="5"/>
      <c r="HZB605" s="5"/>
      <c r="HZC605" s="5"/>
      <c r="HZD605" s="5"/>
      <c r="HZE605" s="5"/>
      <c r="HZF605" s="5"/>
      <c r="HZG605" s="5"/>
      <c r="HZH605" s="5"/>
      <c r="HZI605" s="5"/>
      <c r="HZJ605" s="5"/>
      <c r="HZK605" s="5"/>
      <c r="HZL605" s="5"/>
      <c r="HZM605" s="5"/>
      <c r="HZN605" s="5"/>
      <c r="HZO605" s="5"/>
      <c r="HZP605" s="5"/>
      <c r="HZQ605" s="5"/>
      <c r="HZR605" s="5"/>
      <c r="HZS605" s="5"/>
      <c r="HZT605" s="5"/>
      <c r="HZU605" s="5"/>
      <c r="HZV605" s="5"/>
      <c r="HZW605" s="5"/>
      <c r="HZX605" s="5"/>
      <c r="HZY605" s="5"/>
      <c r="HZZ605" s="5"/>
      <c r="IAA605" s="5"/>
      <c r="IAB605" s="5"/>
      <c r="IAC605" s="5"/>
      <c r="IAD605" s="5"/>
      <c r="IAE605" s="5"/>
      <c r="IAF605" s="5"/>
      <c r="IAG605" s="5"/>
      <c r="IAH605" s="5"/>
      <c r="IAI605" s="5"/>
      <c r="IAJ605" s="5"/>
      <c r="IAK605" s="5"/>
      <c r="IAL605" s="5"/>
      <c r="IAM605" s="5"/>
      <c r="IAN605" s="5"/>
      <c r="IAO605" s="5"/>
      <c r="IAP605" s="5"/>
      <c r="IAQ605" s="5"/>
      <c r="IAR605" s="5"/>
      <c r="IAS605" s="5"/>
      <c r="IAT605" s="5"/>
      <c r="IAU605" s="5"/>
      <c r="IAV605" s="5"/>
      <c r="IAW605" s="5"/>
      <c r="IAX605" s="5"/>
      <c r="IAY605" s="5"/>
      <c r="IAZ605" s="5"/>
      <c r="IBA605" s="5"/>
      <c r="IBB605" s="5"/>
      <c r="IBC605" s="5"/>
      <c r="IBD605" s="5"/>
      <c r="IBE605" s="5"/>
      <c r="IBF605" s="5"/>
      <c r="IBG605" s="5"/>
      <c r="IBH605" s="5"/>
      <c r="IBI605" s="5"/>
      <c r="IBJ605" s="5"/>
      <c r="IBK605" s="5"/>
      <c r="IBL605" s="5"/>
      <c r="IBM605" s="5"/>
      <c r="IBN605" s="5"/>
      <c r="IBO605" s="5"/>
      <c r="IBP605" s="5"/>
      <c r="IBQ605" s="5"/>
      <c r="IBR605" s="5"/>
      <c r="IBS605" s="5"/>
      <c r="IBT605" s="5"/>
      <c r="IBU605" s="5"/>
      <c r="IBV605" s="5"/>
      <c r="IBW605" s="5"/>
      <c r="IBX605" s="5"/>
      <c r="IBY605" s="5"/>
      <c r="IBZ605" s="5"/>
      <c r="ICA605" s="5"/>
      <c r="ICB605" s="5"/>
      <c r="ICC605" s="5"/>
      <c r="ICD605" s="5"/>
      <c r="ICE605" s="5"/>
      <c r="ICF605" s="5"/>
      <c r="ICG605" s="5"/>
      <c r="ICH605" s="5"/>
      <c r="ICI605" s="5"/>
      <c r="ICJ605" s="5"/>
      <c r="ICK605" s="5"/>
      <c r="ICL605" s="5"/>
      <c r="ICM605" s="5"/>
      <c r="ICN605" s="5"/>
      <c r="ICO605" s="5"/>
      <c r="ICP605" s="5"/>
      <c r="ICQ605" s="5"/>
      <c r="ICR605" s="5"/>
      <c r="ICS605" s="5"/>
      <c r="ICT605" s="5"/>
      <c r="ICU605" s="5"/>
      <c r="ICV605" s="5"/>
      <c r="ICW605" s="5"/>
      <c r="ICX605" s="5"/>
      <c r="ICY605" s="5"/>
      <c r="ICZ605" s="5"/>
      <c r="IDA605" s="5"/>
      <c r="IDB605" s="5"/>
      <c r="IDC605" s="5"/>
      <c r="IDD605" s="5"/>
      <c r="IDE605" s="5"/>
      <c r="IDF605" s="5"/>
      <c r="IDG605" s="5"/>
      <c r="IDH605" s="5"/>
      <c r="IDI605" s="5"/>
      <c r="IDJ605" s="5"/>
      <c r="IDK605" s="5"/>
      <c r="IDL605" s="5"/>
      <c r="IDM605" s="5"/>
      <c r="IDN605" s="5"/>
      <c r="IDO605" s="5"/>
      <c r="IDP605" s="5"/>
      <c r="IDQ605" s="5"/>
      <c r="IDR605" s="5"/>
      <c r="IDS605" s="5"/>
      <c r="IDT605" s="5"/>
      <c r="IDU605" s="5"/>
      <c r="IDV605" s="5"/>
      <c r="IDW605" s="5"/>
      <c r="IDX605" s="5"/>
      <c r="IDY605" s="5"/>
      <c r="IDZ605" s="5"/>
      <c r="IEA605" s="5"/>
      <c r="IEB605" s="5"/>
      <c r="IEC605" s="5"/>
      <c r="IED605" s="5"/>
      <c r="IEE605" s="5"/>
      <c r="IEF605" s="5"/>
      <c r="IEG605" s="5"/>
      <c r="IEH605" s="5"/>
      <c r="IEI605" s="5"/>
      <c r="IEJ605" s="5"/>
      <c r="IEK605" s="5"/>
      <c r="IEL605" s="5"/>
      <c r="IEM605" s="5"/>
      <c r="IEN605" s="5"/>
      <c r="IEO605" s="5"/>
      <c r="IEP605" s="5"/>
      <c r="IEQ605" s="5"/>
      <c r="IER605" s="5"/>
      <c r="IES605" s="5"/>
      <c r="IET605" s="5"/>
      <c r="IEU605" s="5"/>
      <c r="IEV605" s="5"/>
      <c r="IEW605" s="5"/>
      <c r="IEX605" s="5"/>
      <c r="IEY605" s="5"/>
      <c r="IEZ605" s="5"/>
      <c r="IFA605" s="5"/>
      <c r="IFB605" s="5"/>
      <c r="IFC605" s="5"/>
      <c r="IFD605" s="5"/>
      <c r="IFE605" s="5"/>
      <c r="IFF605" s="5"/>
      <c r="IFG605" s="5"/>
      <c r="IFH605" s="5"/>
      <c r="IFI605" s="5"/>
      <c r="IFJ605" s="5"/>
      <c r="IFK605" s="5"/>
      <c r="IFL605" s="5"/>
      <c r="IFM605" s="5"/>
      <c r="IFN605" s="5"/>
      <c r="IFO605" s="5"/>
      <c r="IFP605" s="5"/>
      <c r="IFQ605" s="5"/>
      <c r="IFR605" s="5"/>
      <c r="IFS605" s="5"/>
      <c r="IFT605" s="5"/>
      <c r="IFU605" s="5"/>
      <c r="IFV605" s="5"/>
      <c r="IFW605" s="5"/>
      <c r="IFX605" s="5"/>
      <c r="IFY605" s="5"/>
      <c r="IFZ605" s="5"/>
      <c r="IGA605" s="5"/>
      <c r="IGB605" s="5"/>
      <c r="IGC605" s="5"/>
      <c r="IGD605" s="5"/>
      <c r="IGE605" s="5"/>
      <c r="IGF605" s="5"/>
      <c r="IGG605" s="5"/>
      <c r="IGH605" s="5"/>
      <c r="IGI605" s="5"/>
      <c r="IGJ605" s="5"/>
      <c r="IGK605" s="5"/>
      <c r="IGL605" s="5"/>
      <c r="IGM605" s="5"/>
      <c r="IGN605" s="5"/>
      <c r="IGO605" s="5"/>
      <c r="IGP605" s="5"/>
      <c r="IGQ605" s="5"/>
      <c r="IGR605" s="5"/>
      <c r="IGS605" s="5"/>
      <c r="IGT605" s="5"/>
      <c r="IGU605" s="5"/>
      <c r="IGV605" s="5"/>
      <c r="IGW605" s="5"/>
      <c r="IGX605" s="5"/>
      <c r="IGY605" s="5"/>
      <c r="IGZ605" s="5"/>
      <c r="IHA605" s="5"/>
      <c r="IHB605" s="5"/>
      <c r="IHC605" s="5"/>
      <c r="IHD605" s="5"/>
      <c r="IHE605" s="5"/>
      <c r="IHF605" s="5"/>
      <c r="IHG605" s="5"/>
      <c r="IHH605" s="5"/>
      <c r="IHI605" s="5"/>
      <c r="IHJ605" s="5"/>
      <c r="IHK605" s="5"/>
      <c r="IHL605" s="5"/>
      <c r="IHM605" s="5"/>
      <c r="IHN605" s="5"/>
      <c r="IHO605" s="5"/>
      <c r="IHP605" s="5"/>
      <c r="IHQ605" s="5"/>
      <c r="IHR605" s="5"/>
      <c r="IHS605" s="5"/>
      <c r="IHT605" s="5"/>
      <c r="IHU605" s="5"/>
      <c r="IHV605" s="5"/>
      <c r="IHW605" s="5"/>
      <c r="IHX605" s="5"/>
      <c r="IHY605" s="5"/>
      <c r="IHZ605" s="5"/>
      <c r="IIA605" s="5"/>
      <c r="IIB605" s="5"/>
      <c r="IIC605" s="5"/>
      <c r="IID605" s="5"/>
      <c r="IIE605" s="5"/>
      <c r="IIF605" s="5"/>
      <c r="IIG605" s="5"/>
      <c r="IIH605" s="5"/>
      <c r="III605" s="5"/>
      <c r="IIJ605" s="5"/>
      <c r="IIK605" s="5"/>
      <c r="IIL605" s="5"/>
      <c r="IIM605" s="5"/>
      <c r="IIN605" s="5"/>
      <c r="IIO605" s="5"/>
      <c r="IIP605" s="5"/>
      <c r="IIQ605" s="5"/>
      <c r="IIR605" s="5"/>
      <c r="IIS605" s="5"/>
      <c r="IIT605" s="5"/>
      <c r="IIU605" s="5"/>
      <c r="IIV605" s="5"/>
      <c r="IIW605" s="5"/>
      <c r="IIX605" s="5"/>
      <c r="IIY605" s="5"/>
      <c r="IIZ605" s="5"/>
      <c r="IJA605" s="5"/>
      <c r="IJB605" s="5"/>
      <c r="IJC605" s="5"/>
      <c r="IJD605" s="5"/>
      <c r="IJE605" s="5"/>
      <c r="IJF605" s="5"/>
      <c r="IJG605" s="5"/>
      <c r="IJH605" s="5"/>
      <c r="IJI605" s="5"/>
      <c r="IJJ605" s="5"/>
      <c r="IJK605" s="5"/>
      <c r="IJL605" s="5"/>
      <c r="IJM605" s="5"/>
      <c r="IJN605" s="5"/>
      <c r="IJO605" s="5"/>
      <c r="IJP605" s="5"/>
      <c r="IJQ605" s="5"/>
      <c r="IJR605" s="5"/>
      <c r="IJS605" s="5"/>
      <c r="IJT605" s="5"/>
      <c r="IJU605" s="5"/>
      <c r="IJV605" s="5"/>
      <c r="IJW605" s="5"/>
      <c r="IJX605" s="5"/>
      <c r="IJY605" s="5"/>
      <c r="IJZ605" s="5"/>
      <c r="IKA605" s="5"/>
      <c r="IKB605" s="5"/>
      <c r="IKC605" s="5"/>
      <c r="IKD605" s="5"/>
      <c r="IKE605" s="5"/>
      <c r="IKF605" s="5"/>
      <c r="IKG605" s="5"/>
      <c r="IKH605" s="5"/>
      <c r="IKI605" s="5"/>
      <c r="IKJ605" s="5"/>
      <c r="IKK605" s="5"/>
      <c r="IKL605" s="5"/>
      <c r="IKM605" s="5"/>
      <c r="IKN605" s="5"/>
      <c r="IKO605" s="5"/>
      <c r="IKP605" s="5"/>
      <c r="IKQ605" s="5"/>
      <c r="IKR605" s="5"/>
      <c r="IKS605" s="5"/>
      <c r="IKT605" s="5"/>
      <c r="IKU605" s="5"/>
      <c r="IKV605" s="5"/>
      <c r="IKW605" s="5"/>
      <c r="IKX605" s="5"/>
      <c r="IKY605" s="5"/>
      <c r="IKZ605" s="5"/>
      <c r="ILA605" s="5"/>
      <c r="ILB605" s="5"/>
      <c r="ILC605" s="5"/>
      <c r="ILD605" s="5"/>
      <c r="ILE605" s="5"/>
      <c r="ILF605" s="5"/>
      <c r="ILG605" s="5"/>
      <c r="ILH605" s="5"/>
      <c r="ILI605" s="5"/>
      <c r="ILJ605" s="5"/>
      <c r="ILK605" s="5"/>
      <c r="ILL605" s="5"/>
      <c r="ILM605" s="5"/>
      <c r="ILN605" s="5"/>
      <c r="ILO605" s="5"/>
      <c r="ILP605" s="5"/>
      <c r="ILQ605" s="5"/>
      <c r="ILR605" s="5"/>
      <c r="ILS605" s="5"/>
      <c r="ILT605" s="5"/>
      <c r="ILU605" s="5"/>
      <c r="ILV605" s="5"/>
      <c r="ILW605" s="5"/>
      <c r="ILX605" s="5"/>
      <c r="ILY605" s="5"/>
      <c r="ILZ605" s="5"/>
      <c r="IMA605" s="5"/>
      <c r="IMB605" s="5"/>
      <c r="IMC605" s="5"/>
      <c r="IMD605" s="5"/>
      <c r="IME605" s="5"/>
      <c r="IMF605" s="5"/>
      <c r="IMG605" s="5"/>
      <c r="IMH605" s="5"/>
      <c r="IMI605" s="5"/>
      <c r="IMJ605" s="5"/>
      <c r="IMK605" s="5"/>
      <c r="IML605" s="5"/>
      <c r="IMM605" s="5"/>
      <c r="IMN605" s="5"/>
      <c r="IMO605" s="5"/>
      <c r="IMP605" s="5"/>
      <c r="IMQ605" s="5"/>
      <c r="IMR605" s="5"/>
      <c r="IMS605" s="5"/>
      <c r="IMT605" s="5"/>
      <c r="IMU605" s="5"/>
      <c r="IMV605" s="5"/>
      <c r="IMW605" s="5"/>
      <c r="IMX605" s="5"/>
      <c r="IMY605" s="5"/>
      <c r="IMZ605" s="5"/>
      <c r="INA605" s="5"/>
      <c r="INB605" s="5"/>
      <c r="INC605" s="5"/>
      <c r="IND605" s="5"/>
      <c r="INE605" s="5"/>
      <c r="INF605" s="5"/>
      <c r="ING605" s="5"/>
      <c r="INH605" s="5"/>
      <c r="INI605" s="5"/>
      <c r="INJ605" s="5"/>
      <c r="INK605" s="5"/>
      <c r="INL605" s="5"/>
      <c r="INM605" s="5"/>
      <c r="INN605" s="5"/>
      <c r="INO605" s="5"/>
      <c r="INP605" s="5"/>
      <c r="INQ605" s="5"/>
      <c r="INR605" s="5"/>
      <c r="INS605" s="5"/>
      <c r="INT605" s="5"/>
      <c r="INU605" s="5"/>
      <c r="INV605" s="5"/>
      <c r="INW605" s="5"/>
      <c r="INX605" s="5"/>
      <c r="INY605" s="5"/>
      <c r="INZ605" s="5"/>
      <c r="IOA605" s="5"/>
      <c r="IOB605" s="5"/>
      <c r="IOC605" s="5"/>
      <c r="IOD605" s="5"/>
      <c r="IOE605" s="5"/>
      <c r="IOF605" s="5"/>
      <c r="IOG605" s="5"/>
      <c r="IOH605" s="5"/>
      <c r="IOI605" s="5"/>
      <c r="IOJ605" s="5"/>
      <c r="IOK605" s="5"/>
      <c r="IOL605" s="5"/>
      <c r="IOM605" s="5"/>
      <c r="ION605" s="5"/>
      <c r="IOO605" s="5"/>
      <c r="IOP605" s="5"/>
      <c r="IOQ605" s="5"/>
      <c r="IOR605" s="5"/>
      <c r="IOS605" s="5"/>
      <c r="IOT605" s="5"/>
      <c r="IOU605" s="5"/>
      <c r="IOV605" s="5"/>
      <c r="IOW605" s="5"/>
      <c r="IOX605" s="5"/>
      <c r="IOY605" s="5"/>
      <c r="IOZ605" s="5"/>
      <c r="IPA605" s="5"/>
      <c r="IPB605" s="5"/>
      <c r="IPC605" s="5"/>
      <c r="IPD605" s="5"/>
      <c r="IPE605" s="5"/>
      <c r="IPF605" s="5"/>
      <c r="IPG605" s="5"/>
      <c r="IPH605" s="5"/>
      <c r="IPI605" s="5"/>
      <c r="IPJ605" s="5"/>
      <c r="IPK605" s="5"/>
      <c r="IPL605" s="5"/>
      <c r="IPM605" s="5"/>
      <c r="IPN605" s="5"/>
      <c r="IPO605" s="5"/>
      <c r="IPP605" s="5"/>
      <c r="IPQ605" s="5"/>
      <c r="IPR605" s="5"/>
      <c r="IPS605" s="5"/>
      <c r="IPT605" s="5"/>
      <c r="IPU605" s="5"/>
      <c r="IPV605" s="5"/>
      <c r="IPW605" s="5"/>
      <c r="IPX605" s="5"/>
      <c r="IPY605" s="5"/>
      <c r="IPZ605" s="5"/>
      <c r="IQA605" s="5"/>
      <c r="IQB605" s="5"/>
      <c r="IQC605" s="5"/>
      <c r="IQD605" s="5"/>
      <c r="IQE605" s="5"/>
      <c r="IQF605" s="5"/>
      <c r="IQG605" s="5"/>
      <c r="IQH605" s="5"/>
      <c r="IQI605" s="5"/>
      <c r="IQJ605" s="5"/>
      <c r="IQK605" s="5"/>
      <c r="IQL605" s="5"/>
      <c r="IQM605" s="5"/>
      <c r="IQN605" s="5"/>
      <c r="IQO605" s="5"/>
      <c r="IQP605" s="5"/>
      <c r="IQQ605" s="5"/>
      <c r="IQR605" s="5"/>
      <c r="IQS605" s="5"/>
      <c r="IQT605" s="5"/>
      <c r="IQU605" s="5"/>
      <c r="IQV605" s="5"/>
      <c r="IQW605" s="5"/>
      <c r="IQX605" s="5"/>
      <c r="IQY605" s="5"/>
      <c r="IQZ605" s="5"/>
      <c r="IRA605" s="5"/>
      <c r="IRB605" s="5"/>
      <c r="IRC605" s="5"/>
      <c r="IRD605" s="5"/>
      <c r="IRE605" s="5"/>
      <c r="IRF605" s="5"/>
      <c r="IRG605" s="5"/>
      <c r="IRH605" s="5"/>
      <c r="IRI605" s="5"/>
      <c r="IRJ605" s="5"/>
      <c r="IRK605" s="5"/>
      <c r="IRL605" s="5"/>
      <c r="IRM605" s="5"/>
      <c r="IRN605" s="5"/>
      <c r="IRO605" s="5"/>
      <c r="IRP605" s="5"/>
      <c r="IRQ605" s="5"/>
      <c r="IRR605" s="5"/>
      <c r="IRS605" s="5"/>
      <c r="IRT605" s="5"/>
      <c r="IRU605" s="5"/>
      <c r="IRV605" s="5"/>
      <c r="IRW605" s="5"/>
      <c r="IRX605" s="5"/>
      <c r="IRY605" s="5"/>
      <c r="IRZ605" s="5"/>
      <c r="ISA605" s="5"/>
      <c r="ISB605" s="5"/>
      <c r="ISC605" s="5"/>
      <c r="ISD605" s="5"/>
      <c r="ISE605" s="5"/>
      <c r="ISF605" s="5"/>
      <c r="ISG605" s="5"/>
      <c r="ISH605" s="5"/>
      <c r="ISI605" s="5"/>
      <c r="ISJ605" s="5"/>
      <c r="ISK605" s="5"/>
      <c r="ISL605" s="5"/>
      <c r="ISM605" s="5"/>
      <c r="ISN605" s="5"/>
      <c r="ISO605" s="5"/>
      <c r="ISP605" s="5"/>
      <c r="ISQ605" s="5"/>
      <c r="ISR605" s="5"/>
      <c r="ISS605" s="5"/>
      <c r="IST605" s="5"/>
      <c r="ISU605" s="5"/>
      <c r="ISV605" s="5"/>
      <c r="ISW605" s="5"/>
      <c r="ISX605" s="5"/>
      <c r="ISY605" s="5"/>
      <c r="ISZ605" s="5"/>
      <c r="ITA605" s="5"/>
      <c r="ITB605" s="5"/>
      <c r="ITC605" s="5"/>
      <c r="ITD605" s="5"/>
      <c r="ITE605" s="5"/>
      <c r="ITF605" s="5"/>
      <c r="ITG605" s="5"/>
      <c r="ITH605" s="5"/>
      <c r="ITI605" s="5"/>
      <c r="ITJ605" s="5"/>
      <c r="ITK605" s="5"/>
      <c r="ITL605" s="5"/>
      <c r="ITM605" s="5"/>
      <c r="ITN605" s="5"/>
      <c r="ITO605" s="5"/>
      <c r="ITP605" s="5"/>
      <c r="ITQ605" s="5"/>
      <c r="ITR605" s="5"/>
      <c r="ITS605" s="5"/>
      <c r="ITT605" s="5"/>
      <c r="ITU605" s="5"/>
      <c r="ITV605" s="5"/>
      <c r="ITW605" s="5"/>
      <c r="ITX605" s="5"/>
      <c r="ITY605" s="5"/>
      <c r="ITZ605" s="5"/>
      <c r="IUA605" s="5"/>
      <c r="IUB605" s="5"/>
      <c r="IUC605" s="5"/>
      <c r="IUD605" s="5"/>
      <c r="IUE605" s="5"/>
      <c r="IUF605" s="5"/>
      <c r="IUG605" s="5"/>
      <c r="IUH605" s="5"/>
      <c r="IUI605" s="5"/>
      <c r="IUJ605" s="5"/>
      <c r="IUK605" s="5"/>
      <c r="IUL605" s="5"/>
      <c r="IUM605" s="5"/>
      <c r="IUN605" s="5"/>
      <c r="IUO605" s="5"/>
      <c r="IUP605" s="5"/>
      <c r="IUQ605" s="5"/>
      <c r="IUR605" s="5"/>
      <c r="IUS605" s="5"/>
      <c r="IUT605" s="5"/>
      <c r="IUU605" s="5"/>
      <c r="IUV605" s="5"/>
      <c r="IUW605" s="5"/>
      <c r="IUX605" s="5"/>
      <c r="IUY605" s="5"/>
      <c r="IUZ605" s="5"/>
      <c r="IVA605" s="5"/>
      <c r="IVB605" s="5"/>
      <c r="IVC605" s="5"/>
      <c r="IVD605" s="5"/>
      <c r="IVE605" s="5"/>
      <c r="IVF605" s="5"/>
      <c r="IVG605" s="5"/>
      <c r="IVH605" s="5"/>
      <c r="IVI605" s="5"/>
      <c r="IVJ605" s="5"/>
      <c r="IVK605" s="5"/>
      <c r="IVL605" s="5"/>
      <c r="IVM605" s="5"/>
      <c r="IVN605" s="5"/>
      <c r="IVO605" s="5"/>
      <c r="IVP605" s="5"/>
      <c r="IVQ605" s="5"/>
      <c r="IVR605" s="5"/>
      <c r="IVS605" s="5"/>
      <c r="IVT605" s="5"/>
      <c r="IVU605" s="5"/>
      <c r="IVV605" s="5"/>
      <c r="IVW605" s="5"/>
      <c r="IVX605" s="5"/>
      <c r="IVY605" s="5"/>
      <c r="IVZ605" s="5"/>
      <c r="IWA605" s="5"/>
      <c r="IWB605" s="5"/>
      <c r="IWC605" s="5"/>
      <c r="IWD605" s="5"/>
      <c r="IWE605" s="5"/>
      <c r="IWF605" s="5"/>
      <c r="IWG605" s="5"/>
      <c r="IWH605" s="5"/>
      <c r="IWI605" s="5"/>
      <c r="IWJ605" s="5"/>
      <c r="IWK605" s="5"/>
      <c r="IWL605" s="5"/>
      <c r="IWM605" s="5"/>
      <c r="IWN605" s="5"/>
      <c r="IWO605" s="5"/>
      <c r="IWP605" s="5"/>
      <c r="IWQ605" s="5"/>
      <c r="IWR605" s="5"/>
      <c r="IWS605" s="5"/>
      <c r="IWT605" s="5"/>
      <c r="IWU605" s="5"/>
      <c r="IWV605" s="5"/>
      <c r="IWW605" s="5"/>
      <c r="IWX605" s="5"/>
      <c r="IWY605" s="5"/>
      <c r="IWZ605" s="5"/>
      <c r="IXA605" s="5"/>
      <c r="IXB605" s="5"/>
      <c r="IXC605" s="5"/>
      <c r="IXD605" s="5"/>
      <c r="IXE605" s="5"/>
      <c r="IXF605" s="5"/>
      <c r="IXG605" s="5"/>
      <c r="IXH605" s="5"/>
      <c r="IXI605" s="5"/>
      <c r="IXJ605" s="5"/>
      <c r="IXK605" s="5"/>
      <c r="IXL605" s="5"/>
      <c r="IXM605" s="5"/>
      <c r="IXN605" s="5"/>
      <c r="IXO605" s="5"/>
      <c r="IXP605" s="5"/>
      <c r="IXQ605" s="5"/>
      <c r="IXR605" s="5"/>
      <c r="IXS605" s="5"/>
      <c r="IXT605" s="5"/>
      <c r="IXU605" s="5"/>
      <c r="IXV605" s="5"/>
      <c r="IXW605" s="5"/>
      <c r="IXX605" s="5"/>
      <c r="IXY605" s="5"/>
      <c r="IXZ605" s="5"/>
      <c r="IYA605" s="5"/>
      <c r="IYB605" s="5"/>
      <c r="IYC605" s="5"/>
      <c r="IYD605" s="5"/>
      <c r="IYE605" s="5"/>
      <c r="IYF605" s="5"/>
      <c r="IYG605" s="5"/>
      <c r="IYH605" s="5"/>
      <c r="IYI605" s="5"/>
      <c r="IYJ605" s="5"/>
      <c r="IYK605" s="5"/>
      <c r="IYL605" s="5"/>
      <c r="IYM605" s="5"/>
      <c r="IYN605" s="5"/>
      <c r="IYO605" s="5"/>
      <c r="IYP605" s="5"/>
      <c r="IYQ605" s="5"/>
      <c r="IYR605" s="5"/>
      <c r="IYS605" s="5"/>
      <c r="IYT605" s="5"/>
      <c r="IYU605" s="5"/>
      <c r="IYV605" s="5"/>
      <c r="IYW605" s="5"/>
      <c r="IYX605" s="5"/>
      <c r="IYY605" s="5"/>
      <c r="IYZ605" s="5"/>
      <c r="IZA605" s="5"/>
      <c r="IZB605" s="5"/>
      <c r="IZC605" s="5"/>
      <c r="IZD605" s="5"/>
      <c r="IZE605" s="5"/>
      <c r="IZF605" s="5"/>
      <c r="IZG605" s="5"/>
      <c r="IZH605" s="5"/>
      <c r="IZI605" s="5"/>
      <c r="IZJ605" s="5"/>
      <c r="IZK605" s="5"/>
      <c r="IZL605" s="5"/>
      <c r="IZM605" s="5"/>
      <c r="IZN605" s="5"/>
      <c r="IZO605" s="5"/>
      <c r="IZP605" s="5"/>
      <c r="IZQ605" s="5"/>
      <c r="IZR605" s="5"/>
      <c r="IZS605" s="5"/>
      <c r="IZT605" s="5"/>
      <c r="IZU605" s="5"/>
      <c r="IZV605" s="5"/>
      <c r="IZW605" s="5"/>
      <c r="IZX605" s="5"/>
      <c r="IZY605" s="5"/>
      <c r="IZZ605" s="5"/>
      <c r="JAA605" s="5"/>
      <c r="JAB605" s="5"/>
      <c r="JAC605" s="5"/>
      <c r="JAD605" s="5"/>
      <c r="JAE605" s="5"/>
      <c r="JAF605" s="5"/>
      <c r="JAG605" s="5"/>
      <c r="JAH605" s="5"/>
      <c r="JAI605" s="5"/>
      <c r="JAJ605" s="5"/>
      <c r="JAK605" s="5"/>
      <c r="JAL605" s="5"/>
      <c r="JAM605" s="5"/>
      <c r="JAN605" s="5"/>
      <c r="JAO605" s="5"/>
      <c r="JAP605" s="5"/>
      <c r="JAQ605" s="5"/>
      <c r="JAR605" s="5"/>
      <c r="JAS605" s="5"/>
      <c r="JAT605" s="5"/>
      <c r="JAU605" s="5"/>
      <c r="JAV605" s="5"/>
      <c r="JAW605" s="5"/>
      <c r="JAX605" s="5"/>
      <c r="JAY605" s="5"/>
      <c r="JAZ605" s="5"/>
      <c r="JBA605" s="5"/>
      <c r="JBB605" s="5"/>
      <c r="JBC605" s="5"/>
      <c r="JBD605" s="5"/>
      <c r="JBE605" s="5"/>
      <c r="JBF605" s="5"/>
      <c r="JBG605" s="5"/>
      <c r="JBH605" s="5"/>
      <c r="JBI605" s="5"/>
      <c r="JBJ605" s="5"/>
      <c r="JBK605" s="5"/>
      <c r="JBL605" s="5"/>
      <c r="JBM605" s="5"/>
      <c r="JBN605" s="5"/>
      <c r="JBO605" s="5"/>
      <c r="JBP605" s="5"/>
      <c r="JBQ605" s="5"/>
      <c r="JBR605" s="5"/>
      <c r="JBS605" s="5"/>
      <c r="JBT605" s="5"/>
      <c r="JBU605" s="5"/>
      <c r="JBV605" s="5"/>
      <c r="JBW605" s="5"/>
      <c r="JBX605" s="5"/>
      <c r="JBY605" s="5"/>
      <c r="JBZ605" s="5"/>
      <c r="JCA605" s="5"/>
      <c r="JCB605" s="5"/>
      <c r="JCC605" s="5"/>
      <c r="JCD605" s="5"/>
      <c r="JCE605" s="5"/>
      <c r="JCF605" s="5"/>
      <c r="JCG605" s="5"/>
      <c r="JCH605" s="5"/>
      <c r="JCI605" s="5"/>
      <c r="JCJ605" s="5"/>
      <c r="JCK605" s="5"/>
      <c r="JCL605" s="5"/>
      <c r="JCM605" s="5"/>
      <c r="JCN605" s="5"/>
      <c r="JCO605" s="5"/>
      <c r="JCP605" s="5"/>
      <c r="JCQ605" s="5"/>
      <c r="JCR605" s="5"/>
      <c r="JCS605" s="5"/>
      <c r="JCT605" s="5"/>
      <c r="JCU605" s="5"/>
      <c r="JCV605" s="5"/>
      <c r="JCW605" s="5"/>
      <c r="JCX605" s="5"/>
      <c r="JCY605" s="5"/>
      <c r="JCZ605" s="5"/>
      <c r="JDA605" s="5"/>
      <c r="JDB605" s="5"/>
      <c r="JDC605" s="5"/>
      <c r="JDD605" s="5"/>
      <c r="JDE605" s="5"/>
      <c r="JDF605" s="5"/>
      <c r="JDG605" s="5"/>
      <c r="JDH605" s="5"/>
      <c r="JDI605" s="5"/>
      <c r="JDJ605" s="5"/>
      <c r="JDK605" s="5"/>
      <c r="JDL605" s="5"/>
      <c r="JDM605" s="5"/>
      <c r="JDN605" s="5"/>
      <c r="JDO605" s="5"/>
      <c r="JDP605" s="5"/>
      <c r="JDQ605" s="5"/>
      <c r="JDR605" s="5"/>
      <c r="JDS605" s="5"/>
      <c r="JDT605" s="5"/>
      <c r="JDU605" s="5"/>
      <c r="JDV605" s="5"/>
      <c r="JDW605" s="5"/>
      <c r="JDX605" s="5"/>
      <c r="JDY605" s="5"/>
      <c r="JDZ605" s="5"/>
      <c r="JEA605" s="5"/>
      <c r="JEB605" s="5"/>
      <c r="JEC605" s="5"/>
      <c r="JED605" s="5"/>
      <c r="JEE605" s="5"/>
      <c r="JEF605" s="5"/>
      <c r="JEG605" s="5"/>
      <c r="JEH605" s="5"/>
      <c r="JEI605" s="5"/>
      <c r="JEJ605" s="5"/>
      <c r="JEK605" s="5"/>
      <c r="JEL605" s="5"/>
      <c r="JEM605" s="5"/>
      <c r="JEN605" s="5"/>
      <c r="JEO605" s="5"/>
      <c r="JEP605" s="5"/>
      <c r="JEQ605" s="5"/>
      <c r="JER605" s="5"/>
      <c r="JES605" s="5"/>
      <c r="JET605" s="5"/>
      <c r="JEU605" s="5"/>
      <c r="JEV605" s="5"/>
      <c r="JEW605" s="5"/>
      <c r="JEX605" s="5"/>
      <c r="JEY605" s="5"/>
      <c r="JEZ605" s="5"/>
      <c r="JFA605" s="5"/>
      <c r="JFB605" s="5"/>
      <c r="JFC605" s="5"/>
      <c r="JFD605" s="5"/>
      <c r="JFE605" s="5"/>
      <c r="JFF605" s="5"/>
      <c r="JFG605" s="5"/>
      <c r="JFH605" s="5"/>
      <c r="JFI605" s="5"/>
      <c r="JFJ605" s="5"/>
      <c r="JFK605" s="5"/>
      <c r="JFL605" s="5"/>
      <c r="JFM605" s="5"/>
      <c r="JFN605" s="5"/>
      <c r="JFO605" s="5"/>
      <c r="JFP605" s="5"/>
      <c r="JFQ605" s="5"/>
      <c r="JFR605" s="5"/>
      <c r="JFS605" s="5"/>
      <c r="JFT605" s="5"/>
      <c r="JFU605" s="5"/>
      <c r="JFV605" s="5"/>
      <c r="JFW605" s="5"/>
      <c r="JFX605" s="5"/>
      <c r="JFY605" s="5"/>
      <c r="JFZ605" s="5"/>
      <c r="JGA605" s="5"/>
      <c r="JGB605" s="5"/>
      <c r="JGC605" s="5"/>
      <c r="JGD605" s="5"/>
      <c r="JGE605" s="5"/>
      <c r="JGF605" s="5"/>
      <c r="JGG605" s="5"/>
      <c r="JGH605" s="5"/>
      <c r="JGI605" s="5"/>
      <c r="JGJ605" s="5"/>
      <c r="JGK605" s="5"/>
      <c r="JGL605" s="5"/>
      <c r="JGM605" s="5"/>
      <c r="JGN605" s="5"/>
      <c r="JGO605" s="5"/>
      <c r="JGP605" s="5"/>
      <c r="JGQ605" s="5"/>
      <c r="JGR605" s="5"/>
      <c r="JGS605" s="5"/>
      <c r="JGT605" s="5"/>
      <c r="JGU605" s="5"/>
      <c r="JGV605" s="5"/>
      <c r="JGW605" s="5"/>
      <c r="JGX605" s="5"/>
      <c r="JGY605" s="5"/>
      <c r="JGZ605" s="5"/>
      <c r="JHA605" s="5"/>
      <c r="JHB605" s="5"/>
      <c r="JHC605" s="5"/>
      <c r="JHD605" s="5"/>
      <c r="JHE605" s="5"/>
      <c r="JHF605" s="5"/>
      <c r="JHG605" s="5"/>
      <c r="JHH605" s="5"/>
      <c r="JHI605" s="5"/>
      <c r="JHJ605" s="5"/>
      <c r="JHK605" s="5"/>
      <c r="JHL605" s="5"/>
      <c r="JHM605" s="5"/>
      <c r="JHN605" s="5"/>
      <c r="JHO605" s="5"/>
      <c r="JHP605" s="5"/>
      <c r="JHQ605" s="5"/>
      <c r="JHR605" s="5"/>
      <c r="JHS605" s="5"/>
      <c r="JHT605" s="5"/>
      <c r="JHU605" s="5"/>
      <c r="JHV605" s="5"/>
      <c r="JHW605" s="5"/>
      <c r="JHX605" s="5"/>
      <c r="JHY605" s="5"/>
      <c r="JHZ605" s="5"/>
      <c r="JIA605" s="5"/>
      <c r="JIB605" s="5"/>
      <c r="JIC605" s="5"/>
      <c r="JID605" s="5"/>
      <c r="JIE605" s="5"/>
      <c r="JIF605" s="5"/>
      <c r="JIG605" s="5"/>
      <c r="JIH605" s="5"/>
      <c r="JII605" s="5"/>
      <c r="JIJ605" s="5"/>
      <c r="JIK605" s="5"/>
      <c r="JIL605" s="5"/>
      <c r="JIM605" s="5"/>
      <c r="JIN605" s="5"/>
      <c r="JIO605" s="5"/>
      <c r="JIP605" s="5"/>
      <c r="JIQ605" s="5"/>
      <c r="JIR605" s="5"/>
      <c r="JIS605" s="5"/>
      <c r="JIT605" s="5"/>
      <c r="JIU605" s="5"/>
      <c r="JIV605" s="5"/>
      <c r="JIW605" s="5"/>
      <c r="JIX605" s="5"/>
      <c r="JIY605" s="5"/>
      <c r="JIZ605" s="5"/>
      <c r="JJA605" s="5"/>
      <c r="JJB605" s="5"/>
      <c r="JJC605" s="5"/>
      <c r="JJD605" s="5"/>
      <c r="JJE605" s="5"/>
      <c r="JJF605" s="5"/>
      <c r="JJG605" s="5"/>
      <c r="JJH605" s="5"/>
      <c r="JJI605" s="5"/>
      <c r="JJJ605" s="5"/>
      <c r="JJK605" s="5"/>
      <c r="JJL605" s="5"/>
      <c r="JJM605" s="5"/>
      <c r="JJN605" s="5"/>
      <c r="JJO605" s="5"/>
      <c r="JJP605" s="5"/>
      <c r="JJQ605" s="5"/>
      <c r="JJR605" s="5"/>
      <c r="JJS605" s="5"/>
      <c r="JJT605" s="5"/>
      <c r="JJU605" s="5"/>
      <c r="JJV605" s="5"/>
      <c r="JJW605" s="5"/>
      <c r="JJX605" s="5"/>
      <c r="JJY605" s="5"/>
      <c r="JJZ605" s="5"/>
      <c r="JKA605" s="5"/>
      <c r="JKB605" s="5"/>
      <c r="JKC605" s="5"/>
      <c r="JKD605" s="5"/>
      <c r="JKE605" s="5"/>
      <c r="JKF605" s="5"/>
      <c r="JKG605" s="5"/>
      <c r="JKH605" s="5"/>
      <c r="JKI605" s="5"/>
      <c r="JKJ605" s="5"/>
      <c r="JKK605" s="5"/>
      <c r="JKL605" s="5"/>
      <c r="JKM605" s="5"/>
      <c r="JKN605" s="5"/>
      <c r="JKO605" s="5"/>
      <c r="JKP605" s="5"/>
      <c r="JKQ605" s="5"/>
      <c r="JKR605" s="5"/>
      <c r="JKS605" s="5"/>
      <c r="JKT605" s="5"/>
      <c r="JKU605" s="5"/>
      <c r="JKV605" s="5"/>
      <c r="JKW605" s="5"/>
      <c r="JKX605" s="5"/>
      <c r="JKY605" s="5"/>
      <c r="JKZ605" s="5"/>
      <c r="JLA605" s="5"/>
      <c r="JLB605" s="5"/>
      <c r="JLC605" s="5"/>
      <c r="JLD605" s="5"/>
      <c r="JLE605" s="5"/>
      <c r="JLF605" s="5"/>
      <c r="JLG605" s="5"/>
      <c r="JLH605" s="5"/>
      <c r="JLI605" s="5"/>
      <c r="JLJ605" s="5"/>
      <c r="JLK605" s="5"/>
      <c r="JLL605" s="5"/>
      <c r="JLM605" s="5"/>
      <c r="JLN605" s="5"/>
      <c r="JLO605" s="5"/>
      <c r="JLP605" s="5"/>
      <c r="JLQ605" s="5"/>
      <c r="JLR605" s="5"/>
      <c r="JLS605" s="5"/>
      <c r="JLT605" s="5"/>
      <c r="JLU605" s="5"/>
      <c r="JLV605" s="5"/>
      <c r="JLW605" s="5"/>
      <c r="JLX605" s="5"/>
      <c r="JLY605" s="5"/>
      <c r="JLZ605" s="5"/>
      <c r="JMA605" s="5"/>
      <c r="JMB605" s="5"/>
      <c r="JMC605" s="5"/>
      <c r="JMD605" s="5"/>
      <c r="JME605" s="5"/>
      <c r="JMF605" s="5"/>
      <c r="JMG605" s="5"/>
      <c r="JMH605" s="5"/>
      <c r="JMI605" s="5"/>
      <c r="JMJ605" s="5"/>
      <c r="JMK605" s="5"/>
      <c r="JML605" s="5"/>
      <c r="JMM605" s="5"/>
      <c r="JMN605" s="5"/>
      <c r="JMO605" s="5"/>
      <c r="JMP605" s="5"/>
      <c r="JMQ605" s="5"/>
      <c r="JMR605" s="5"/>
      <c r="JMS605" s="5"/>
      <c r="JMT605" s="5"/>
      <c r="JMU605" s="5"/>
      <c r="JMV605" s="5"/>
      <c r="JMW605" s="5"/>
      <c r="JMX605" s="5"/>
      <c r="JMY605" s="5"/>
      <c r="JMZ605" s="5"/>
      <c r="JNA605" s="5"/>
      <c r="JNB605" s="5"/>
      <c r="JNC605" s="5"/>
      <c r="JND605" s="5"/>
      <c r="JNE605" s="5"/>
      <c r="JNF605" s="5"/>
      <c r="JNG605" s="5"/>
      <c r="JNH605" s="5"/>
      <c r="JNI605" s="5"/>
      <c r="JNJ605" s="5"/>
      <c r="JNK605" s="5"/>
      <c r="JNL605" s="5"/>
      <c r="JNM605" s="5"/>
      <c r="JNN605" s="5"/>
      <c r="JNO605" s="5"/>
      <c r="JNP605" s="5"/>
      <c r="JNQ605" s="5"/>
      <c r="JNR605" s="5"/>
      <c r="JNS605" s="5"/>
      <c r="JNT605" s="5"/>
      <c r="JNU605" s="5"/>
      <c r="JNV605" s="5"/>
      <c r="JNW605" s="5"/>
      <c r="JNX605" s="5"/>
      <c r="JNY605" s="5"/>
      <c r="JNZ605" s="5"/>
      <c r="JOA605" s="5"/>
      <c r="JOB605" s="5"/>
      <c r="JOC605" s="5"/>
      <c r="JOD605" s="5"/>
      <c r="JOE605" s="5"/>
      <c r="JOF605" s="5"/>
      <c r="JOG605" s="5"/>
      <c r="JOH605" s="5"/>
      <c r="JOI605" s="5"/>
      <c r="JOJ605" s="5"/>
      <c r="JOK605" s="5"/>
      <c r="JOL605" s="5"/>
      <c r="JOM605" s="5"/>
      <c r="JON605" s="5"/>
      <c r="JOO605" s="5"/>
      <c r="JOP605" s="5"/>
      <c r="JOQ605" s="5"/>
      <c r="JOR605" s="5"/>
      <c r="JOS605" s="5"/>
      <c r="JOT605" s="5"/>
      <c r="JOU605" s="5"/>
      <c r="JOV605" s="5"/>
      <c r="JOW605" s="5"/>
      <c r="JOX605" s="5"/>
      <c r="JOY605" s="5"/>
      <c r="JOZ605" s="5"/>
      <c r="JPA605" s="5"/>
      <c r="JPB605" s="5"/>
      <c r="JPC605" s="5"/>
      <c r="JPD605" s="5"/>
      <c r="JPE605" s="5"/>
      <c r="JPF605" s="5"/>
      <c r="JPG605" s="5"/>
      <c r="JPH605" s="5"/>
      <c r="JPI605" s="5"/>
      <c r="JPJ605" s="5"/>
      <c r="JPK605" s="5"/>
      <c r="JPL605" s="5"/>
      <c r="JPM605" s="5"/>
      <c r="JPN605" s="5"/>
      <c r="JPO605" s="5"/>
      <c r="JPP605" s="5"/>
      <c r="JPQ605" s="5"/>
      <c r="JPR605" s="5"/>
      <c r="JPS605" s="5"/>
      <c r="JPT605" s="5"/>
      <c r="JPU605" s="5"/>
      <c r="JPV605" s="5"/>
      <c r="JPW605" s="5"/>
      <c r="JPX605" s="5"/>
      <c r="JPY605" s="5"/>
      <c r="JPZ605" s="5"/>
      <c r="JQA605" s="5"/>
      <c r="JQB605" s="5"/>
      <c r="JQC605" s="5"/>
      <c r="JQD605" s="5"/>
      <c r="JQE605" s="5"/>
      <c r="JQF605" s="5"/>
      <c r="JQG605" s="5"/>
      <c r="JQH605" s="5"/>
      <c r="JQI605" s="5"/>
      <c r="JQJ605" s="5"/>
      <c r="JQK605" s="5"/>
      <c r="JQL605" s="5"/>
      <c r="JQM605" s="5"/>
      <c r="JQN605" s="5"/>
      <c r="JQO605" s="5"/>
      <c r="JQP605" s="5"/>
      <c r="JQQ605" s="5"/>
      <c r="JQR605" s="5"/>
      <c r="JQS605" s="5"/>
      <c r="JQT605" s="5"/>
      <c r="JQU605" s="5"/>
      <c r="JQV605" s="5"/>
      <c r="JQW605" s="5"/>
      <c r="JQX605" s="5"/>
      <c r="JQY605" s="5"/>
      <c r="JQZ605" s="5"/>
      <c r="JRA605" s="5"/>
      <c r="JRB605" s="5"/>
      <c r="JRC605" s="5"/>
      <c r="JRD605" s="5"/>
      <c r="JRE605" s="5"/>
      <c r="JRF605" s="5"/>
      <c r="JRG605" s="5"/>
      <c r="JRH605" s="5"/>
      <c r="JRI605" s="5"/>
      <c r="JRJ605" s="5"/>
      <c r="JRK605" s="5"/>
      <c r="JRL605" s="5"/>
      <c r="JRM605" s="5"/>
      <c r="JRN605" s="5"/>
      <c r="JRO605" s="5"/>
      <c r="JRP605" s="5"/>
      <c r="JRQ605" s="5"/>
      <c r="JRR605" s="5"/>
      <c r="JRS605" s="5"/>
      <c r="JRT605" s="5"/>
      <c r="JRU605" s="5"/>
      <c r="JRV605" s="5"/>
      <c r="JRW605" s="5"/>
      <c r="JRX605" s="5"/>
      <c r="JRY605" s="5"/>
      <c r="JRZ605" s="5"/>
      <c r="JSA605" s="5"/>
      <c r="JSB605" s="5"/>
      <c r="JSC605" s="5"/>
      <c r="JSD605" s="5"/>
      <c r="JSE605" s="5"/>
      <c r="JSF605" s="5"/>
      <c r="JSG605" s="5"/>
      <c r="JSH605" s="5"/>
      <c r="JSI605" s="5"/>
      <c r="JSJ605" s="5"/>
      <c r="JSK605" s="5"/>
      <c r="JSL605" s="5"/>
      <c r="JSM605" s="5"/>
      <c r="JSN605" s="5"/>
      <c r="JSO605" s="5"/>
      <c r="JSP605" s="5"/>
      <c r="JSQ605" s="5"/>
      <c r="JSR605" s="5"/>
      <c r="JSS605" s="5"/>
      <c r="JST605" s="5"/>
      <c r="JSU605" s="5"/>
      <c r="JSV605" s="5"/>
      <c r="JSW605" s="5"/>
      <c r="JSX605" s="5"/>
      <c r="JSY605" s="5"/>
      <c r="JSZ605" s="5"/>
      <c r="JTA605" s="5"/>
      <c r="JTB605" s="5"/>
      <c r="JTC605" s="5"/>
      <c r="JTD605" s="5"/>
      <c r="JTE605" s="5"/>
      <c r="JTF605" s="5"/>
      <c r="JTG605" s="5"/>
      <c r="JTH605" s="5"/>
      <c r="JTI605" s="5"/>
      <c r="JTJ605" s="5"/>
      <c r="JTK605" s="5"/>
      <c r="JTL605" s="5"/>
      <c r="JTM605" s="5"/>
      <c r="JTN605" s="5"/>
      <c r="JTO605" s="5"/>
      <c r="JTP605" s="5"/>
      <c r="JTQ605" s="5"/>
      <c r="JTR605" s="5"/>
      <c r="JTS605" s="5"/>
      <c r="JTT605" s="5"/>
      <c r="JTU605" s="5"/>
      <c r="JTV605" s="5"/>
      <c r="JTW605" s="5"/>
      <c r="JTX605" s="5"/>
      <c r="JTY605" s="5"/>
      <c r="JTZ605" s="5"/>
      <c r="JUA605" s="5"/>
      <c r="JUB605" s="5"/>
      <c r="JUC605" s="5"/>
      <c r="JUD605" s="5"/>
      <c r="JUE605" s="5"/>
      <c r="JUF605" s="5"/>
      <c r="JUG605" s="5"/>
      <c r="JUH605" s="5"/>
      <c r="JUI605" s="5"/>
      <c r="JUJ605" s="5"/>
      <c r="JUK605" s="5"/>
      <c r="JUL605" s="5"/>
      <c r="JUM605" s="5"/>
      <c r="JUN605" s="5"/>
      <c r="JUO605" s="5"/>
      <c r="JUP605" s="5"/>
      <c r="JUQ605" s="5"/>
      <c r="JUR605" s="5"/>
      <c r="JUS605" s="5"/>
      <c r="JUT605" s="5"/>
      <c r="JUU605" s="5"/>
      <c r="JUV605" s="5"/>
      <c r="JUW605" s="5"/>
      <c r="JUX605" s="5"/>
      <c r="JUY605" s="5"/>
      <c r="JUZ605" s="5"/>
      <c r="JVA605" s="5"/>
      <c r="JVB605" s="5"/>
      <c r="JVC605" s="5"/>
      <c r="JVD605" s="5"/>
      <c r="JVE605" s="5"/>
      <c r="JVF605" s="5"/>
      <c r="JVG605" s="5"/>
      <c r="JVH605" s="5"/>
      <c r="JVI605" s="5"/>
      <c r="JVJ605" s="5"/>
      <c r="JVK605" s="5"/>
      <c r="JVL605" s="5"/>
      <c r="JVM605" s="5"/>
      <c r="JVN605" s="5"/>
      <c r="JVO605" s="5"/>
      <c r="JVP605" s="5"/>
      <c r="JVQ605" s="5"/>
      <c r="JVR605" s="5"/>
      <c r="JVS605" s="5"/>
      <c r="JVT605" s="5"/>
      <c r="JVU605" s="5"/>
      <c r="JVV605" s="5"/>
      <c r="JVW605" s="5"/>
      <c r="JVX605" s="5"/>
      <c r="JVY605" s="5"/>
      <c r="JVZ605" s="5"/>
      <c r="JWA605" s="5"/>
      <c r="JWB605" s="5"/>
      <c r="JWC605" s="5"/>
      <c r="JWD605" s="5"/>
      <c r="JWE605" s="5"/>
      <c r="JWF605" s="5"/>
      <c r="JWG605" s="5"/>
      <c r="JWH605" s="5"/>
      <c r="JWI605" s="5"/>
      <c r="JWJ605" s="5"/>
      <c r="JWK605" s="5"/>
      <c r="JWL605" s="5"/>
      <c r="JWM605" s="5"/>
      <c r="JWN605" s="5"/>
      <c r="JWO605" s="5"/>
      <c r="JWP605" s="5"/>
      <c r="JWQ605" s="5"/>
      <c r="JWR605" s="5"/>
      <c r="JWS605" s="5"/>
      <c r="JWT605" s="5"/>
      <c r="JWU605" s="5"/>
      <c r="JWV605" s="5"/>
      <c r="JWW605" s="5"/>
      <c r="JWX605" s="5"/>
      <c r="JWY605" s="5"/>
      <c r="JWZ605" s="5"/>
      <c r="JXA605" s="5"/>
      <c r="JXB605" s="5"/>
      <c r="JXC605" s="5"/>
      <c r="JXD605" s="5"/>
      <c r="JXE605" s="5"/>
      <c r="JXF605" s="5"/>
      <c r="JXG605" s="5"/>
      <c r="JXH605" s="5"/>
      <c r="JXI605" s="5"/>
      <c r="JXJ605" s="5"/>
      <c r="JXK605" s="5"/>
      <c r="JXL605" s="5"/>
      <c r="JXM605" s="5"/>
      <c r="JXN605" s="5"/>
      <c r="JXO605" s="5"/>
      <c r="JXP605" s="5"/>
      <c r="JXQ605" s="5"/>
      <c r="JXR605" s="5"/>
      <c r="JXS605" s="5"/>
      <c r="JXT605" s="5"/>
      <c r="JXU605" s="5"/>
      <c r="JXV605" s="5"/>
      <c r="JXW605" s="5"/>
      <c r="JXX605" s="5"/>
      <c r="JXY605" s="5"/>
      <c r="JXZ605" s="5"/>
      <c r="JYA605" s="5"/>
      <c r="JYB605" s="5"/>
      <c r="JYC605" s="5"/>
      <c r="JYD605" s="5"/>
      <c r="JYE605" s="5"/>
      <c r="JYF605" s="5"/>
      <c r="JYG605" s="5"/>
      <c r="JYH605" s="5"/>
      <c r="JYI605" s="5"/>
      <c r="JYJ605" s="5"/>
      <c r="JYK605" s="5"/>
      <c r="JYL605" s="5"/>
      <c r="JYM605" s="5"/>
      <c r="JYN605" s="5"/>
      <c r="JYO605" s="5"/>
      <c r="JYP605" s="5"/>
      <c r="JYQ605" s="5"/>
      <c r="JYR605" s="5"/>
      <c r="JYS605" s="5"/>
      <c r="JYT605" s="5"/>
      <c r="JYU605" s="5"/>
      <c r="JYV605" s="5"/>
      <c r="JYW605" s="5"/>
      <c r="JYX605" s="5"/>
      <c r="JYY605" s="5"/>
      <c r="JYZ605" s="5"/>
      <c r="JZA605" s="5"/>
      <c r="JZB605" s="5"/>
      <c r="JZC605" s="5"/>
      <c r="JZD605" s="5"/>
      <c r="JZE605" s="5"/>
      <c r="JZF605" s="5"/>
      <c r="JZG605" s="5"/>
      <c r="JZH605" s="5"/>
      <c r="JZI605" s="5"/>
      <c r="JZJ605" s="5"/>
      <c r="JZK605" s="5"/>
      <c r="JZL605" s="5"/>
      <c r="JZM605" s="5"/>
      <c r="JZN605" s="5"/>
      <c r="JZO605" s="5"/>
      <c r="JZP605" s="5"/>
      <c r="JZQ605" s="5"/>
      <c r="JZR605" s="5"/>
      <c r="JZS605" s="5"/>
      <c r="JZT605" s="5"/>
      <c r="JZU605" s="5"/>
      <c r="JZV605" s="5"/>
      <c r="JZW605" s="5"/>
      <c r="JZX605" s="5"/>
      <c r="JZY605" s="5"/>
      <c r="JZZ605" s="5"/>
      <c r="KAA605" s="5"/>
      <c r="KAB605" s="5"/>
      <c r="KAC605" s="5"/>
      <c r="KAD605" s="5"/>
      <c r="KAE605" s="5"/>
      <c r="KAF605" s="5"/>
      <c r="KAG605" s="5"/>
      <c r="KAH605" s="5"/>
      <c r="KAI605" s="5"/>
      <c r="KAJ605" s="5"/>
      <c r="KAK605" s="5"/>
      <c r="KAL605" s="5"/>
      <c r="KAM605" s="5"/>
      <c r="KAN605" s="5"/>
      <c r="KAO605" s="5"/>
      <c r="KAP605" s="5"/>
      <c r="KAQ605" s="5"/>
      <c r="KAR605" s="5"/>
      <c r="KAS605" s="5"/>
      <c r="KAT605" s="5"/>
      <c r="KAU605" s="5"/>
      <c r="KAV605" s="5"/>
      <c r="KAW605" s="5"/>
      <c r="KAX605" s="5"/>
      <c r="KAY605" s="5"/>
      <c r="KAZ605" s="5"/>
      <c r="KBA605" s="5"/>
      <c r="KBB605" s="5"/>
      <c r="KBC605" s="5"/>
      <c r="KBD605" s="5"/>
      <c r="KBE605" s="5"/>
      <c r="KBF605" s="5"/>
      <c r="KBG605" s="5"/>
      <c r="KBH605" s="5"/>
      <c r="KBI605" s="5"/>
      <c r="KBJ605" s="5"/>
      <c r="KBK605" s="5"/>
      <c r="KBL605" s="5"/>
      <c r="KBM605" s="5"/>
      <c r="KBN605" s="5"/>
      <c r="KBO605" s="5"/>
      <c r="KBP605" s="5"/>
      <c r="KBQ605" s="5"/>
      <c r="KBR605" s="5"/>
      <c r="KBS605" s="5"/>
      <c r="KBT605" s="5"/>
      <c r="KBU605" s="5"/>
      <c r="KBV605" s="5"/>
      <c r="KBW605" s="5"/>
      <c r="KBX605" s="5"/>
      <c r="KBY605" s="5"/>
      <c r="KBZ605" s="5"/>
      <c r="KCA605" s="5"/>
      <c r="KCB605" s="5"/>
      <c r="KCC605" s="5"/>
      <c r="KCD605" s="5"/>
      <c r="KCE605" s="5"/>
      <c r="KCF605" s="5"/>
      <c r="KCG605" s="5"/>
      <c r="KCH605" s="5"/>
      <c r="KCI605" s="5"/>
      <c r="KCJ605" s="5"/>
      <c r="KCK605" s="5"/>
      <c r="KCL605" s="5"/>
      <c r="KCM605" s="5"/>
      <c r="KCN605" s="5"/>
      <c r="KCO605" s="5"/>
      <c r="KCP605" s="5"/>
      <c r="KCQ605" s="5"/>
      <c r="KCR605" s="5"/>
      <c r="KCS605" s="5"/>
      <c r="KCT605" s="5"/>
      <c r="KCU605" s="5"/>
      <c r="KCV605" s="5"/>
      <c r="KCW605" s="5"/>
      <c r="KCX605" s="5"/>
      <c r="KCY605" s="5"/>
      <c r="KCZ605" s="5"/>
      <c r="KDA605" s="5"/>
      <c r="KDB605" s="5"/>
      <c r="KDC605" s="5"/>
      <c r="KDD605" s="5"/>
      <c r="KDE605" s="5"/>
      <c r="KDF605" s="5"/>
      <c r="KDG605" s="5"/>
      <c r="KDH605" s="5"/>
      <c r="KDI605" s="5"/>
      <c r="KDJ605" s="5"/>
      <c r="KDK605" s="5"/>
      <c r="KDL605" s="5"/>
      <c r="KDM605" s="5"/>
      <c r="KDN605" s="5"/>
      <c r="KDO605" s="5"/>
      <c r="KDP605" s="5"/>
      <c r="KDQ605" s="5"/>
      <c r="KDR605" s="5"/>
      <c r="KDS605" s="5"/>
      <c r="KDT605" s="5"/>
      <c r="KDU605" s="5"/>
      <c r="KDV605" s="5"/>
      <c r="KDW605" s="5"/>
      <c r="KDX605" s="5"/>
      <c r="KDY605" s="5"/>
      <c r="KDZ605" s="5"/>
      <c r="KEA605" s="5"/>
      <c r="KEB605" s="5"/>
      <c r="KEC605" s="5"/>
      <c r="KED605" s="5"/>
      <c r="KEE605" s="5"/>
      <c r="KEF605" s="5"/>
      <c r="KEG605" s="5"/>
      <c r="KEH605" s="5"/>
      <c r="KEI605" s="5"/>
      <c r="KEJ605" s="5"/>
      <c r="KEK605" s="5"/>
      <c r="KEL605" s="5"/>
      <c r="KEM605" s="5"/>
      <c r="KEN605" s="5"/>
      <c r="KEO605" s="5"/>
      <c r="KEP605" s="5"/>
      <c r="KEQ605" s="5"/>
      <c r="KER605" s="5"/>
      <c r="KES605" s="5"/>
      <c r="KET605" s="5"/>
      <c r="KEU605" s="5"/>
      <c r="KEV605" s="5"/>
      <c r="KEW605" s="5"/>
      <c r="KEX605" s="5"/>
      <c r="KEY605" s="5"/>
      <c r="KEZ605" s="5"/>
      <c r="KFA605" s="5"/>
      <c r="KFB605" s="5"/>
      <c r="KFC605" s="5"/>
      <c r="KFD605" s="5"/>
      <c r="KFE605" s="5"/>
      <c r="KFF605" s="5"/>
      <c r="KFG605" s="5"/>
      <c r="KFH605" s="5"/>
      <c r="KFI605" s="5"/>
      <c r="KFJ605" s="5"/>
      <c r="KFK605" s="5"/>
      <c r="KFL605" s="5"/>
      <c r="KFM605" s="5"/>
      <c r="KFN605" s="5"/>
      <c r="KFO605" s="5"/>
      <c r="KFP605" s="5"/>
      <c r="KFQ605" s="5"/>
      <c r="KFR605" s="5"/>
      <c r="KFS605" s="5"/>
      <c r="KFT605" s="5"/>
      <c r="KFU605" s="5"/>
      <c r="KFV605" s="5"/>
      <c r="KFW605" s="5"/>
      <c r="KFX605" s="5"/>
      <c r="KFY605" s="5"/>
      <c r="KFZ605" s="5"/>
      <c r="KGA605" s="5"/>
      <c r="KGB605" s="5"/>
      <c r="KGC605" s="5"/>
      <c r="KGD605" s="5"/>
      <c r="KGE605" s="5"/>
      <c r="KGF605" s="5"/>
      <c r="KGG605" s="5"/>
      <c r="KGH605" s="5"/>
      <c r="KGI605" s="5"/>
      <c r="KGJ605" s="5"/>
      <c r="KGK605" s="5"/>
      <c r="KGL605" s="5"/>
      <c r="KGM605" s="5"/>
      <c r="KGN605" s="5"/>
      <c r="KGO605" s="5"/>
      <c r="KGP605" s="5"/>
      <c r="KGQ605" s="5"/>
      <c r="KGR605" s="5"/>
      <c r="KGS605" s="5"/>
      <c r="KGT605" s="5"/>
      <c r="KGU605" s="5"/>
      <c r="KGV605" s="5"/>
      <c r="KGW605" s="5"/>
      <c r="KGX605" s="5"/>
      <c r="KGY605" s="5"/>
      <c r="KGZ605" s="5"/>
      <c r="KHA605" s="5"/>
      <c r="KHB605" s="5"/>
      <c r="KHC605" s="5"/>
      <c r="KHD605" s="5"/>
      <c r="KHE605" s="5"/>
      <c r="KHF605" s="5"/>
      <c r="KHG605" s="5"/>
      <c r="KHH605" s="5"/>
      <c r="KHI605" s="5"/>
      <c r="KHJ605" s="5"/>
      <c r="KHK605" s="5"/>
      <c r="KHL605" s="5"/>
      <c r="KHM605" s="5"/>
      <c r="KHN605" s="5"/>
      <c r="KHO605" s="5"/>
      <c r="KHP605" s="5"/>
      <c r="KHQ605" s="5"/>
      <c r="KHR605" s="5"/>
      <c r="KHS605" s="5"/>
      <c r="KHT605" s="5"/>
      <c r="KHU605" s="5"/>
      <c r="KHV605" s="5"/>
      <c r="KHW605" s="5"/>
      <c r="KHX605" s="5"/>
      <c r="KHY605" s="5"/>
      <c r="KHZ605" s="5"/>
      <c r="KIA605" s="5"/>
      <c r="KIB605" s="5"/>
      <c r="KIC605" s="5"/>
      <c r="KID605" s="5"/>
      <c r="KIE605" s="5"/>
      <c r="KIF605" s="5"/>
      <c r="KIG605" s="5"/>
      <c r="KIH605" s="5"/>
      <c r="KII605" s="5"/>
      <c r="KIJ605" s="5"/>
      <c r="KIK605" s="5"/>
      <c r="KIL605" s="5"/>
      <c r="KIM605" s="5"/>
      <c r="KIN605" s="5"/>
      <c r="KIO605" s="5"/>
      <c r="KIP605" s="5"/>
      <c r="KIQ605" s="5"/>
      <c r="KIR605" s="5"/>
      <c r="KIS605" s="5"/>
      <c r="KIT605" s="5"/>
      <c r="KIU605" s="5"/>
      <c r="KIV605" s="5"/>
      <c r="KIW605" s="5"/>
      <c r="KIX605" s="5"/>
      <c r="KIY605" s="5"/>
      <c r="KIZ605" s="5"/>
      <c r="KJA605" s="5"/>
      <c r="KJB605" s="5"/>
      <c r="KJC605" s="5"/>
      <c r="KJD605" s="5"/>
      <c r="KJE605" s="5"/>
      <c r="KJF605" s="5"/>
      <c r="KJG605" s="5"/>
      <c r="KJH605" s="5"/>
      <c r="KJI605" s="5"/>
      <c r="KJJ605" s="5"/>
      <c r="KJK605" s="5"/>
      <c r="KJL605" s="5"/>
      <c r="KJM605" s="5"/>
      <c r="KJN605" s="5"/>
      <c r="KJO605" s="5"/>
      <c r="KJP605" s="5"/>
      <c r="KJQ605" s="5"/>
      <c r="KJR605" s="5"/>
      <c r="KJS605" s="5"/>
      <c r="KJT605" s="5"/>
      <c r="KJU605" s="5"/>
      <c r="KJV605" s="5"/>
      <c r="KJW605" s="5"/>
      <c r="KJX605" s="5"/>
      <c r="KJY605" s="5"/>
      <c r="KJZ605" s="5"/>
      <c r="KKA605" s="5"/>
      <c r="KKB605" s="5"/>
      <c r="KKC605" s="5"/>
      <c r="KKD605" s="5"/>
      <c r="KKE605" s="5"/>
      <c r="KKF605" s="5"/>
      <c r="KKG605" s="5"/>
      <c r="KKH605" s="5"/>
      <c r="KKI605" s="5"/>
      <c r="KKJ605" s="5"/>
      <c r="KKK605" s="5"/>
      <c r="KKL605" s="5"/>
      <c r="KKM605" s="5"/>
      <c r="KKN605" s="5"/>
      <c r="KKO605" s="5"/>
      <c r="KKP605" s="5"/>
      <c r="KKQ605" s="5"/>
      <c r="KKR605" s="5"/>
      <c r="KKS605" s="5"/>
      <c r="KKT605" s="5"/>
      <c r="KKU605" s="5"/>
      <c r="KKV605" s="5"/>
      <c r="KKW605" s="5"/>
      <c r="KKX605" s="5"/>
      <c r="KKY605" s="5"/>
      <c r="KKZ605" s="5"/>
      <c r="KLA605" s="5"/>
      <c r="KLB605" s="5"/>
      <c r="KLC605" s="5"/>
      <c r="KLD605" s="5"/>
      <c r="KLE605" s="5"/>
      <c r="KLF605" s="5"/>
      <c r="KLG605" s="5"/>
      <c r="KLH605" s="5"/>
      <c r="KLI605" s="5"/>
      <c r="KLJ605" s="5"/>
      <c r="KLK605" s="5"/>
      <c r="KLL605" s="5"/>
      <c r="KLM605" s="5"/>
      <c r="KLN605" s="5"/>
      <c r="KLO605" s="5"/>
      <c r="KLP605" s="5"/>
      <c r="KLQ605" s="5"/>
      <c r="KLR605" s="5"/>
      <c r="KLS605" s="5"/>
      <c r="KLT605" s="5"/>
      <c r="KLU605" s="5"/>
      <c r="KLV605" s="5"/>
      <c r="KLW605" s="5"/>
      <c r="KLX605" s="5"/>
      <c r="KLY605" s="5"/>
      <c r="KLZ605" s="5"/>
      <c r="KMA605" s="5"/>
      <c r="KMB605" s="5"/>
      <c r="KMC605" s="5"/>
      <c r="KMD605" s="5"/>
      <c r="KME605" s="5"/>
      <c r="KMF605" s="5"/>
      <c r="KMG605" s="5"/>
      <c r="KMH605" s="5"/>
      <c r="KMI605" s="5"/>
      <c r="KMJ605" s="5"/>
      <c r="KMK605" s="5"/>
      <c r="KML605" s="5"/>
      <c r="KMM605" s="5"/>
      <c r="KMN605" s="5"/>
      <c r="KMO605" s="5"/>
      <c r="KMP605" s="5"/>
      <c r="KMQ605" s="5"/>
      <c r="KMR605" s="5"/>
      <c r="KMS605" s="5"/>
      <c r="KMT605" s="5"/>
      <c r="KMU605" s="5"/>
      <c r="KMV605" s="5"/>
      <c r="KMW605" s="5"/>
      <c r="KMX605" s="5"/>
      <c r="KMY605" s="5"/>
      <c r="KMZ605" s="5"/>
      <c r="KNA605" s="5"/>
      <c r="KNB605" s="5"/>
      <c r="KNC605" s="5"/>
      <c r="KND605" s="5"/>
      <c r="KNE605" s="5"/>
      <c r="KNF605" s="5"/>
      <c r="KNG605" s="5"/>
      <c r="KNH605" s="5"/>
      <c r="KNI605" s="5"/>
      <c r="KNJ605" s="5"/>
      <c r="KNK605" s="5"/>
      <c r="KNL605" s="5"/>
      <c r="KNM605" s="5"/>
      <c r="KNN605" s="5"/>
      <c r="KNO605" s="5"/>
      <c r="KNP605" s="5"/>
      <c r="KNQ605" s="5"/>
      <c r="KNR605" s="5"/>
      <c r="KNS605" s="5"/>
      <c r="KNT605" s="5"/>
      <c r="KNU605" s="5"/>
      <c r="KNV605" s="5"/>
      <c r="KNW605" s="5"/>
      <c r="KNX605" s="5"/>
      <c r="KNY605" s="5"/>
      <c r="KNZ605" s="5"/>
      <c r="KOA605" s="5"/>
      <c r="KOB605" s="5"/>
      <c r="KOC605" s="5"/>
      <c r="KOD605" s="5"/>
      <c r="KOE605" s="5"/>
      <c r="KOF605" s="5"/>
      <c r="KOG605" s="5"/>
      <c r="KOH605" s="5"/>
      <c r="KOI605" s="5"/>
      <c r="KOJ605" s="5"/>
      <c r="KOK605" s="5"/>
      <c r="KOL605" s="5"/>
      <c r="KOM605" s="5"/>
      <c r="KON605" s="5"/>
      <c r="KOO605" s="5"/>
      <c r="KOP605" s="5"/>
      <c r="KOQ605" s="5"/>
      <c r="KOR605" s="5"/>
      <c r="KOS605" s="5"/>
      <c r="KOT605" s="5"/>
      <c r="KOU605" s="5"/>
      <c r="KOV605" s="5"/>
      <c r="KOW605" s="5"/>
      <c r="KOX605" s="5"/>
      <c r="KOY605" s="5"/>
      <c r="KOZ605" s="5"/>
      <c r="KPA605" s="5"/>
      <c r="KPB605" s="5"/>
      <c r="KPC605" s="5"/>
      <c r="KPD605" s="5"/>
      <c r="KPE605" s="5"/>
      <c r="KPF605" s="5"/>
      <c r="KPG605" s="5"/>
      <c r="KPH605" s="5"/>
      <c r="KPI605" s="5"/>
      <c r="KPJ605" s="5"/>
      <c r="KPK605" s="5"/>
      <c r="KPL605" s="5"/>
      <c r="KPM605" s="5"/>
      <c r="KPN605" s="5"/>
      <c r="KPO605" s="5"/>
      <c r="KPP605" s="5"/>
      <c r="KPQ605" s="5"/>
      <c r="KPR605" s="5"/>
      <c r="KPS605" s="5"/>
      <c r="KPT605" s="5"/>
      <c r="KPU605" s="5"/>
      <c r="KPV605" s="5"/>
      <c r="KPW605" s="5"/>
      <c r="KPX605" s="5"/>
      <c r="KPY605" s="5"/>
      <c r="KPZ605" s="5"/>
      <c r="KQA605" s="5"/>
      <c r="KQB605" s="5"/>
      <c r="KQC605" s="5"/>
      <c r="KQD605" s="5"/>
      <c r="KQE605" s="5"/>
      <c r="KQF605" s="5"/>
      <c r="KQG605" s="5"/>
      <c r="KQH605" s="5"/>
      <c r="KQI605" s="5"/>
      <c r="KQJ605" s="5"/>
      <c r="KQK605" s="5"/>
      <c r="KQL605" s="5"/>
      <c r="KQM605" s="5"/>
      <c r="KQN605" s="5"/>
      <c r="KQO605" s="5"/>
      <c r="KQP605" s="5"/>
      <c r="KQQ605" s="5"/>
      <c r="KQR605" s="5"/>
      <c r="KQS605" s="5"/>
      <c r="KQT605" s="5"/>
      <c r="KQU605" s="5"/>
      <c r="KQV605" s="5"/>
      <c r="KQW605" s="5"/>
      <c r="KQX605" s="5"/>
      <c r="KQY605" s="5"/>
      <c r="KQZ605" s="5"/>
      <c r="KRA605" s="5"/>
      <c r="KRB605" s="5"/>
      <c r="KRC605" s="5"/>
      <c r="KRD605" s="5"/>
      <c r="KRE605" s="5"/>
      <c r="KRF605" s="5"/>
      <c r="KRG605" s="5"/>
      <c r="KRH605" s="5"/>
      <c r="KRI605" s="5"/>
      <c r="KRJ605" s="5"/>
      <c r="KRK605" s="5"/>
      <c r="KRL605" s="5"/>
      <c r="KRM605" s="5"/>
      <c r="KRN605" s="5"/>
      <c r="KRO605" s="5"/>
      <c r="KRP605" s="5"/>
      <c r="KRQ605" s="5"/>
      <c r="KRR605" s="5"/>
      <c r="KRS605" s="5"/>
      <c r="KRT605" s="5"/>
      <c r="KRU605" s="5"/>
      <c r="KRV605" s="5"/>
      <c r="KRW605" s="5"/>
      <c r="KRX605" s="5"/>
      <c r="KRY605" s="5"/>
      <c r="KRZ605" s="5"/>
      <c r="KSA605" s="5"/>
      <c r="KSB605" s="5"/>
      <c r="KSC605" s="5"/>
      <c r="KSD605" s="5"/>
      <c r="KSE605" s="5"/>
      <c r="KSF605" s="5"/>
      <c r="KSG605" s="5"/>
      <c r="KSH605" s="5"/>
      <c r="KSI605" s="5"/>
      <c r="KSJ605" s="5"/>
      <c r="KSK605" s="5"/>
      <c r="KSL605" s="5"/>
      <c r="KSM605" s="5"/>
      <c r="KSN605" s="5"/>
      <c r="KSO605" s="5"/>
      <c r="KSP605" s="5"/>
      <c r="KSQ605" s="5"/>
      <c r="KSR605" s="5"/>
      <c r="KSS605" s="5"/>
      <c r="KST605" s="5"/>
      <c r="KSU605" s="5"/>
      <c r="KSV605" s="5"/>
      <c r="KSW605" s="5"/>
      <c r="KSX605" s="5"/>
      <c r="KSY605" s="5"/>
      <c r="KSZ605" s="5"/>
      <c r="KTA605" s="5"/>
      <c r="KTB605" s="5"/>
      <c r="KTC605" s="5"/>
      <c r="KTD605" s="5"/>
      <c r="KTE605" s="5"/>
      <c r="KTF605" s="5"/>
      <c r="KTG605" s="5"/>
      <c r="KTH605" s="5"/>
      <c r="KTI605" s="5"/>
      <c r="KTJ605" s="5"/>
      <c r="KTK605" s="5"/>
      <c r="KTL605" s="5"/>
      <c r="KTM605" s="5"/>
      <c r="KTN605" s="5"/>
      <c r="KTO605" s="5"/>
      <c r="KTP605" s="5"/>
      <c r="KTQ605" s="5"/>
      <c r="KTR605" s="5"/>
      <c r="KTS605" s="5"/>
      <c r="KTT605" s="5"/>
      <c r="KTU605" s="5"/>
      <c r="KTV605" s="5"/>
      <c r="KTW605" s="5"/>
      <c r="KTX605" s="5"/>
      <c r="KTY605" s="5"/>
      <c r="KTZ605" s="5"/>
      <c r="KUA605" s="5"/>
      <c r="KUB605" s="5"/>
      <c r="KUC605" s="5"/>
      <c r="KUD605" s="5"/>
      <c r="KUE605" s="5"/>
      <c r="KUF605" s="5"/>
      <c r="KUG605" s="5"/>
      <c r="KUH605" s="5"/>
      <c r="KUI605" s="5"/>
      <c r="KUJ605" s="5"/>
      <c r="KUK605" s="5"/>
      <c r="KUL605" s="5"/>
      <c r="KUM605" s="5"/>
      <c r="KUN605" s="5"/>
      <c r="KUO605" s="5"/>
      <c r="KUP605" s="5"/>
      <c r="KUQ605" s="5"/>
      <c r="KUR605" s="5"/>
      <c r="KUS605" s="5"/>
      <c r="KUT605" s="5"/>
      <c r="KUU605" s="5"/>
      <c r="KUV605" s="5"/>
      <c r="KUW605" s="5"/>
      <c r="KUX605" s="5"/>
      <c r="KUY605" s="5"/>
      <c r="KUZ605" s="5"/>
      <c r="KVA605" s="5"/>
      <c r="KVB605" s="5"/>
      <c r="KVC605" s="5"/>
      <c r="KVD605" s="5"/>
      <c r="KVE605" s="5"/>
      <c r="KVF605" s="5"/>
      <c r="KVG605" s="5"/>
      <c r="KVH605" s="5"/>
      <c r="KVI605" s="5"/>
      <c r="KVJ605" s="5"/>
      <c r="KVK605" s="5"/>
      <c r="KVL605" s="5"/>
      <c r="KVM605" s="5"/>
      <c r="KVN605" s="5"/>
      <c r="KVO605" s="5"/>
      <c r="KVP605" s="5"/>
      <c r="KVQ605" s="5"/>
      <c r="KVR605" s="5"/>
      <c r="KVS605" s="5"/>
      <c r="KVT605" s="5"/>
      <c r="KVU605" s="5"/>
      <c r="KVV605" s="5"/>
      <c r="KVW605" s="5"/>
      <c r="KVX605" s="5"/>
      <c r="KVY605" s="5"/>
      <c r="KVZ605" s="5"/>
      <c r="KWA605" s="5"/>
      <c r="KWB605" s="5"/>
      <c r="KWC605" s="5"/>
      <c r="KWD605" s="5"/>
      <c r="KWE605" s="5"/>
      <c r="KWF605" s="5"/>
      <c r="KWG605" s="5"/>
      <c r="KWH605" s="5"/>
      <c r="KWI605" s="5"/>
      <c r="KWJ605" s="5"/>
      <c r="KWK605" s="5"/>
      <c r="KWL605" s="5"/>
      <c r="KWM605" s="5"/>
      <c r="KWN605" s="5"/>
      <c r="KWO605" s="5"/>
      <c r="KWP605" s="5"/>
      <c r="KWQ605" s="5"/>
      <c r="KWR605" s="5"/>
      <c r="KWS605" s="5"/>
      <c r="KWT605" s="5"/>
      <c r="KWU605" s="5"/>
      <c r="KWV605" s="5"/>
      <c r="KWW605" s="5"/>
      <c r="KWX605" s="5"/>
      <c r="KWY605" s="5"/>
      <c r="KWZ605" s="5"/>
      <c r="KXA605" s="5"/>
      <c r="KXB605" s="5"/>
      <c r="KXC605" s="5"/>
      <c r="KXD605" s="5"/>
      <c r="KXE605" s="5"/>
      <c r="KXF605" s="5"/>
      <c r="KXG605" s="5"/>
      <c r="KXH605" s="5"/>
      <c r="KXI605" s="5"/>
      <c r="KXJ605" s="5"/>
      <c r="KXK605" s="5"/>
      <c r="KXL605" s="5"/>
      <c r="KXM605" s="5"/>
      <c r="KXN605" s="5"/>
      <c r="KXO605" s="5"/>
      <c r="KXP605" s="5"/>
      <c r="KXQ605" s="5"/>
      <c r="KXR605" s="5"/>
      <c r="KXS605" s="5"/>
      <c r="KXT605" s="5"/>
      <c r="KXU605" s="5"/>
      <c r="KXV605" s="5"/>
      <c r="KXW605" s="5"/>
      <c r="KXX605" s="5"/>
      <c r="KXY605" s="5"/>
      <c r="KXZ605" s="5"/>
      <c r="KYA605" s="5"/>
      <c r="KYB605" s="5"/>
      <c r="KYC605" s="5"/>
      <c r="KYD605" s="5"/>
      <c r="KYE605" s="5"/>
      <c r="KYF605" s="5"/>
      <c r="KYG605" s="5"/>
      <c r="KYH605" s="5"/>
      <c r="KYI605" s="5"/>
      <c r="KYJ605" s="5"/>
      <c r="KYK605" s="5"/>
      <c r="KYL605" s="5"/>
      <c r="KYM605" s="5"/>
      <c r="KYN605" s="5"/>
      <c r="KYO605" s="5"/>
      <c r="KYP605" s="5"/>
      <c r="KYQ605" s="5"/>
      <c r="KYR605" s="5"/>
      <c r="KYS605" s="5"/>
      <c r="KYT605" s="5"/>
      <c r="KYU605" s="5"/>
      <c r="KYV605" s="5"/>
      <c r="KYW605" s="5"/>
      <c r="KYX605" s="5"/>
      <c r="KYY605" s="5"/>
      <c r="KYZ605" s="5"/>
      <c r="KZA605" s="5"/>
      <c r="KZB605" s="5"/>
      <c r="KZC605" s="5"/>
      <c r="KZD605" s="5"/>
      <c r="KZE605" s="5"/>
      <c r="KZF605" s="5"/>
      <c r="KZG605" s="5"/>
      <c r="KZH605" s="5"/>
      <c r="KZI605" s="5"/>
      <c r="KZJ605" s="5"/>
      <c r="KZK605" s="5"/>
      <c r="KZL605" s="5"/>
      <c r="KZM605" s="5"/>
      <c r="KZN605" s="5"/>
      <c r="KZO605" s="5"/>
      <c r="KZP605" s="5"/>
      <c r="KZQ605" s="5"/>
      <c r="KZR605" s="5"/>
      <c r="KZS605" s="5"/>
      <c r="KZT605" s="5"/>
      <c r="KZU605" s="5"/>
      <c r="KZV605" s="5"/>
      <c r="KZW605" s="5"/>
      <c r="KZX605" s="5"/>
      <c r="KZY605" s="5"/>
      <c r="KZZ605" s="5"/>
      <c r="LAA605" s="5"/>
      <c r="LAB605" s="5"/>
      <c r="LAC605" s="5"/>
      <c r="LAD605" s="5"/>
      <c r="LAE605" s="5"/>
      <c r="LAF605" s="5"/>
      <c r="LAG605" s="5"/>
      <c r="LAH605" s="5"/>
      <c r="LAI605" s="5"/>
      <c r="LAJ605" s="5"/>
      <c r="LAK605" s="5"/>
      <c r="LAL605" s="5"/>
      <c r="LAM605" s="5"/>
      <c r="LAN605" s="5"/>
      <c r="LAO605" s="5"/>
      <c r="LAP605" s="5"/>
      <c r="LAQ605" s="5"/>
      <c r="LAR605" s="5"/>
      <c r="LAS605" s="5"/>
      <c r="LAT605" s="5"/>
      <c r="LAU605" s="5"/>
      <c r="LAV605" s="5"/>
      <c r="LAW605" s="5"/>
      <c r="LAX605" s="5"/>
      <c r="LAY605" s="5"/>
      <c r="LAZ605" s="5"/>
      <c r="LBA605" s="5"/>
      <c r="LBB605" s="5"/>
      <c r="LBC605" s="5"/>
      <c r="LBD605" s="5"/>
      <c r="LBE605" s="5"/>
      <c r="LBF605" s="5"/>
      <c r="LBG605" s="5"/>
      <c r="LBH605" s="5"/>
      <c r="LBI605" s="5"/>
      <c r="LBJ605" s="5"/>
      <c r="LBK605" s="5"/>
      <c r="LBL605" s="5"/>
      <c r="LBM605" s="5"/>
      <c r="LBN605" s="5"/>
      <c r="LBO605" s="5"/>
      <c r="LBP605" s="5"/>
      <c r="LBQ605" s="5"/>
      <c r="LBR605" s="5"/>
      <c r="LBS605" s="5"/>
      <c r="LBT605" s="5"/>
      <c r="LBU605" s="5"/>
      <c r="LBV605" s="5"/>
      <c r="LBW605" s="5"/>
      <c r="LBX605" s="5"/>
      <c r="LBY605" s="5"/>
      <c r="LBZ605" s="5"/>
      <c r="LCA605" s="5"/>
      <c r="LCB605" s="5"/>
      <c r="LCC605" s="5"/>
      <c r="LCD605" s="5"/>
      <c r="LCE605" s="5"/>
      <c r="LCF605" s="5"/>
      <c r="LCG605" s="5"/>
      <c r="LCH605" s="5"/>
      <c r="LCI605" s="5"/>
      <c r="LCJ605" s="5"/>
      <c r="LCK605" s="5"/>
      <c r="LCL605" s="5"/>
      <c r="LCM605" s="5"/>
      <c r="LCN605" s="5"/>
      <c r="LCO605" s="5"/>
      <c r="LCP605" s="5"/>
      <c r="LCQ605" s="5"/>
      <c r="LCR605" s="5"/>
      <c r="LCS605" s="5"/>
      <c r="LCT605" s="5"/>
      <c r="LCU605" s="5"/>
      <c r="LCV605" s="5"/>
      <c r="LCW605" s="5"/>
      <c r="LCX605" s="5"/>
      <c r="LCY605" s="5"/>
      <c r="LCZ605" s="5"/>
      <c r="LDA605" s="5"/>
      <c r="LDB605" s="5"/>
      <c r="LDC605" s="5"/>
      <c r="LDD605" s="5"/>
      <c r="LDE605" s="5"/>
      <c r="LDF605" s="5"/>
      <c r="LDG605" s="5"/>
      <c r="LDH605" s="5"/>
      <c r="LDI605" s="5"/>
      <c r="LDJ605" s="5"/>
      <c r="LDK605" s="5"/>
      <c r="LDL605" s="5"/>
      <c r="LDM605" s="5"/>
      <c r="LDN605" s="5"/>
      <c r="LDO605" s="5"/>
      <c r="LDP605" s="5"/>
      <c r="LDQ605" s="5"/>
      <c r="LDR605" s="5"/>
      <c r="LDS605" s="5"/>
      <c r="LDT605" s="5"/>
      <c r="LDU605" s="5"/>
      <c r="LDV605" s="5"/>
      <c r="LDW605" s="5"/>
      <c r="LDX605" s="5"/>
      <c r="LDY605" s="5"/>
      <c r="LDZ605" s="5"/>
      <c r="LEA605" s="5"/>
      <c r="LEB605" s="5"/>
      <c r="LEC605" s="5"/>
      <c r="LED605" s="5"/>
      <c r="LEE605" s="5"/>
      <c r="LEF605" s="5"/>
      <c r="LEG605" s="5"/>
      <c r="LEH605" s="5"/>
      <c r="LEI605" s="5"/>
      <c r="LEJ605" s="5"/>
      <c r="LEK605" s="5"/>
      <c r="LEL605" s="5"/>
      <c r="LEM605" s="5"/>
      <c r="LEN605" s="5"/>
      <c r="LEO605" s="5"/>
      <c r="LEP605" s="5"/>
      <c r="LEQ605" s="5"/>
      <c r="LER605" s="5"/>
      <c r="LES605" s="5"/>
      <c r="LET605" s="5"/>
      <c r="LEU605" s="5"/>
      <c r="LEV605" s="5"/>
      <c r="LEW605" s="5"/>
      <c r="LEX605" s="5"/>
      <c r="LEY605" s="5"/>
      <c r="LEZ605" s="5"/>
      <c r="LFA605" s="5"/>
      <c r="LFB605" s="5"/>
      <c r="LFC605" s="5"/>
      <c r="LFD605" s="5"/>
      <c r="LFE605" s="5"/>
      <c r="LFF605" s="5"/>
      <c r="LFG605" s="5"/>
      <c r="LFH605" s="5"/>
      <c r="LFI605" s="5"/>
      <c r="LFJ605" s="5"/>
      <c r="LFK605" s="5"/>
      <c r="LFL605" s="5"/>
      <c r="LFM605" s="5"/>
      <c r="LFN605" s="5"/>
      <c r="LFO605" s="5"/>
      <c r="LFP605" s="5"/>
      <c r="LFQ605" s="5"/>
      <c r="LFR605" s="5"/>
      <c r="LFS605" s="5"/>
      <c r="LFT605" s="5"/>
      <c r="LFU605" s="5"/>
      <c r="LFV605" s="5"/>
      <c r="LFW605" s="5"/>
      <c r="LFX605" s="5"/>
      <c r="LFY605" s="5"/>
      <c r="LFZ605" s="5"/>
      <c r="LGA605" s="5"/>
      <c r="LGB605" s="5"/>
      <c r="LGC605" s="5"/>
      <c r="LGD605" s="5"/>
      <c r="LGE605" s="5"/>
      <c r="LGF605" s="5"/>
      <c r="LGG605" s="5"/>
      <c r="LGH605" s="5"/>
      <c r="LGI605" s="5"/>
      <c r="LGJ605" s="5"/>
      <c r="LGK605" s="5"/>
      <c r="LGL605" s="5"/>
      <c r="LGM605" s="5"/>
      <c r="LGN605" s="5"/>
      <c r="LGO605" s="5"/>
      <c r="LGP605" s="5"/>
      <c r="LGQ605" s="5"/>
      <c r="LGR605" s="5"/>
      <c r="LGS605" s="5"/>
      <c r="LGT605" s="5"/>
      <c r="LGU605" s="5"/>
      <c r="LGV605" s="5"/>
      <c r="LGW605" s="5"/>
      <c r="LGX605" s="5"/>
      <c r="LGY605" s="5"/>
      <c r="LGZ605" s="5"/>
      <c r="LHA605" s="5"/>
      <c r="LHB605" s="5"/>
      <c r="LHC605" s="5"/>
      <c r="LHD605" s="5"/>
      <c r="LHE605" s="5"/>
      <c r="LHF605" s="5"/>
      <c r="LHG605" s="5"/>
      <c r="LHH605" s="5"/>
      <c r="LHI605" s="5"/>
      <c r="LHJ605" s="5"/>
      <c r="LHK605" s="5"/>
      <c r="LHL605" s="5"/>
      <c r="LHM605" s="5"/>
      <c r="LHN605" s="5"/>
      <c r="LHO605" s="5"/>
      <c r="LHP605" s="5"/>
      <c r="LHQ605" s="5"/>
      <c r="LHR605" s="5"/>
      <c r="LHS605" s="5"/>
      <c r="LHT605" s="5"/>
      <c r="LHU605" s="5"/>
      <c r="LHV605" s="5"/>
      <c r="LHW605" s="5"/>
      <c r="LHX605" s="5"/>
      <c r="LHY605" s="5"/>
      <c r="LHZ605" s="5"/>
      <c r="LIA605" s="5"/>
      <c r="LIB605" s="5"/>
      <c r="LIC605" s="5"/>
      <c r="LID605" s="5"/>
      <c r="LIE605" s="5"/>
      <c r="LIF605" s="5"/>
      <c r="LIG605" s="5"/>
      <c r="LIH605" s="5"/>
      <c r="LII605" s="5"/>
      <c r="LIJ605" s="5"/>
      <c r="LIK605" s="5"/>
      <c r="LIL605" s="5"/>
      <c r="LIM605" s="5"/>
      <c r="LIN605" s="5"/>
      <c r="LIO605" s="5"/>
      <c r="LIP605" s="5"/>
      <c r="LIQ605" s="5"/>
      <c r="LIR605" s="5"/>
      <c r="LIS605" s="5"/>
      <c r="LIT605" s="5"/>
      <c r="LIU605" s="5"/>
      <c r="LIV605" s="5"/>
      <c r="LIW605" s="5"/>
      <c r="LIX605" s="5"/>
      <c r="LIY605" s="5"/>
      <c r="LIZ605" s="5"/>
      <c r="LJA605" s="5"/>
      <c r="LJB605" s="5"/>
      <c r="LJC605" s="5"/>
      <c r="LJD605" s="5"/>
      <c r="LJE605" s="5"/>
      <c r="LJF605" s="5"/>
      <c r="LJG605" s="5"/>
      <c r="LJH605" s="5"/>
      <c r="LJI605" s="5"/>
      <c r="LJJ605" s="5"/>
      <c r="LJK605" s="5"/>
      <c r="LJL605" s="5"/>
      <c r="LJM605" s="5"/>
      <c r="LJN605" s="5"/>
      <c r="LJO605" s="5"/>
      <c r="LJP605" s="5"/>
      <c r="LJQ605" s="5"/>
      <c r="LJR605" s="5"/>
      <c r="LJS605" s="5"/>
      <c r="LJT605" s="5"/>
      <c r="LJU605" s="5"/>
      <c r="LJV605" s="5"/>
      <c r="LJW605" s="5"/>
      <c r="LJX605" s="5"/>
      <c r="LJY605" s="5"/>
      <c r="LJZ605" s="5"/>
      <c r="LKA605" s="5"/>
      <c r="LKB605" s="5"/>
      <c r="LKC605" s="5"/>
      <c r="LKD605" s="5"/>
      <c r="LKE605" s="5"/>
      <c r="LKF605" s="5"/>
      <c r="LKG605" s="5"/>
      <c r="LKH605" s="5"/>
      <c r="LKI605" s="5"/>
      <c r="LKJ605" s="5"/>
      <c r="LKK605" s="5"/>
      <c r="LKL605" s="5"/>
      <c r="LKM605" s="5"/>
      <c r="LKN605" s="5"/>
      <c r="LKO605" s="5"/>
      <c r="LKP605" s="5"/>
      <c r="LKQ605" s="5"/>
      <c r="LKR605" s="5"/>
      <c r="LKS605" s="5"/>
      <c r="LKT605" s="5"/>
      <c r="LKU605" s="5"/>
      <c r="LKV605" s="5"/>
      <c r="LKW605" s="5"/>
      <c r="LKX605" s="5"/>
      <c r="LKY605" s="5"/>
      <c r="LKZ605" s="5"/>
      <c r="LLA605" s="5"/>
      <c r="LLB605" s="5"/>
      <c r="LLC605" s="5"/>
      <c r="LLD605" s="5"/>
      <c r="LLE605" s="5"/>
      <c r="LLF605" s="5"/>
      <c r="LLG605" s="5"/>
      <c r="LLH605" s="5"/>
      <c r="LLI605" s="5"/>
      <c r="LLJ605" s="5"/>
      <c r="LLK605" s="5"/>
      <c r="LLL605" s="5"/>
      <c r="LLM605" s="5"/>
      <c r="LLN605" s="5"/>
      <c r="LLO605" s="5"/>
      <c r="LLP605" s="5"/>
      <c r="LLQ605" s="5"/>
      <c r="LLR605" s="5"/>
      <c r="LLS605" s="5"/>
      <c r="LLT605" s="5"/>
      <c r="LLU605" s="5"/>
      <c r="LLV605" s="5"/>
      <c r="LLW605" s="5"/>
      <c r="LLX605" s="5"/>
      <c r="LLY605" s="5"/>
      <c r="LLZ605" s="5"/>
      <c r="LMA605" s="5"/>
      <c r="LMB605" s="5"/>
      <c r="LMC605" s="5"/>
      <c r="LMD605" s="5"/>
      <c r="LME605" s="5"/>
      <c r="LMF605" s="5"/>
      <c r="LMG605" s="5"/>
      <c r="LMH605" s="5"/>
      <c r="LMI605" s="5"/>
      <c r="LMJ605" s="5"/>
      <c r="LMK605" s="5"/>
      <c r="LML605" s="5"/>
      <c r="LMM605" s="5"/>
      <c r="LMN605" s="5"/>
      <c r="LMO605" s="5"/>
      <c r="LMP605" s="5"/>
      <c r="LMQ605" s="5"/>
      <c r="LMR605" s="5"/>
      <c r="LMS605" s="5"/>
      <c r="LMT605" s="5"/>
      <c r="LMU605" s="5"/>
      <c r="LMV605" s="5"/>
      <c r="LMW605" s="5"/>
      <c r="LMX605" s="5"/>
      <c r="LMY605" s="5"/>
      <c r="LMZ605" s="5"/>
      <c r="LNA605" s="5"/>
      <c r="LNB605" s="5"/>
      <c r="LNC605" s="5"/>
      <c r="LND605" s="5"/>
      <c r="LNE605" s="5"/>
      <c r="LNF605" s="5"/>
      <c r="LNG605" s="5"/>
      <c r="LNH605" s="5"/>
      <c r="LNI605" s="5"/>
      <c r="LNJ605" s="5"/>
      <c r="LNK605" s="5"/>
      <c r="LNL605" s="5"/>
      <c r="LNM605" s="5"/>
      <c r="LNN605" s="5"/>
      <c r="LNO605" s="5"/>
      <c r="LNP605" s="5"/>
      <c r="LNQ605" s="5"/>
      <c r="LNR605" s="5"/>
      <c r="LNS605" s="5"/>
      <c r="LNT605" s="5"/>
      <c r="LNU605" s="5"/>
      <c r="LNV605" s="5"/>
      <c r="LNW605" s="5"/>
      <c r="LNX605" s="5"/>
      <c r="LNY605" s="5"/>
      <c r="LNZ605" s="5"/>
      <c r="LOA605" s="5"/>
      <c r="LOB605" s="5"/>
      <c r="LOC605" s="5"/>
      <c r="LOD605" s="5"/>
      <c r="LOE605" s="5"/>
      <c r="LOF605" s="5"/>
      <c r="LOG605" s="5"/>
      <c r="LOH605" s="5"/>
      <c r="LOI605" s="5"/>
      <c r="LOJ605" s="5"/>
      <c r="LOK605" s="5"/>
      <c r="LOL605" s="5"/>
      <c r="LOM605" s="5"/>
      <c r="LON605" s="5"/>
      <c r="LOO605" s="5"/>
      <c r="LOP605" s="5"/>
      <c r="LOQ605" s="5"/>
      <c r="LOR605" s="5"/>
      <c r="LOS605" s="5"/>
      <c r="LOT605" s="5"/>
      <c r="LOU605" s="5"/>
      <c r="LOV605" s="5"/>
      <c r="LOW605" s="5"/>
      <c r="LOX605" s="5"/>
      <c r="LOY605" s="5"/>
      <c r="LOZ605" s="5"/>
      <c r="LPA605" s="5"/>
      <c r="LPB605" s="5"/>
      <c r="LPC605" s="5"/>
      <c r="LPD605" s="5"/>
      <c r="LPE605" s="5"/>
      <c r="LPF605" s="5"/>
      <c r="LPG605" s="5"/>
      <c r="LPH605" s="5"/>
      <c r="LPI605" s="5"/>
      <c r="LPJ605" s="5"/>
      <c r="LPK605" s="5"/>
      <c r="LPL605" s="5"/>
      <c r="LPM605" s="5"/>
      <c r="LPN605" s="5"/>
      <c r="LPO605" s="5"/>
      <c r="LPP605" s="5"/>
      <c r="LPQ605" s="5"/>
      <c r="LPR605" s="5"/>
      <c r="LPS605" s="5"/>
      <c r="LPT605" s="5"/>
      <c r="LPU605" s="5"/>
      <c r="LPV605" s="5"/>
      <c r="LPW605" s="5"/>
      <c r="LPX605" s="5"/>
      <c r="LPY605" s="5"/>
      <c r="LPZ605" s="5"/>
      <c r="LQA605" s="5"/>
      <c r="LQB605" s="5"/>
      <c r="LQC605" s="5"/>
      <c r="LQD605" s="5"/>
      <c r="LQE605" s="5"/>
      <c r="LQF605" s="5"/>
      <c r="LQG605" s="5"/>
      <c r="LQH605" s="5"/>
      <c r="LQI605" s="5"/>
      <c r="LQJ605" s="5"/>
      <c r="LQK605" s="5"/>
      <c r="LQL605" s="5"/>
      <c r="LQM605" s="5"/>
      <c r="LQN605" s="5"/>
      <c r="LQO605" s="5"/>
      <c r="LQP605" s="5"/>
      <c r="LQQ605" s="5"/>
      <c r="LQR605" s="5"/>
      <c r="LQS605" s="5"/>
      <c r="LQT605" s="5"/>
      <c r="LQU605" s="5"/>
      <c r="LQV605" s="5"/>
      <c r="LQW605" s="5"/>
      <c r="LQX605" s="5"/>
      <c r="LQY605" s="5"/>
      <c r="LQZ605" s="5"/>
      <c r="LRA605" s="5"/>
      <c r="LRB605" s="5"/>
      <c r="LRC605" s="5"/>
      <c r="LRD605" s="5"/>
      <c r="LRE605" s="5"/>
      <c r="LRF605" s="5"/>
      <c r="LRG605" s="5"/>
      <c r="LRH605" s="5"/>
      <c r="LRI605" s="5"/>
      <c r="LRJ605" s="5"/>
      <c r="LRK605" s="5"/>
      <c r="LRL605" s="5"/>
      <c r="LRM605" s="5"/>
      <c r="LRN605" s="5"/>
      <c r="LRO605" s="5"/>
      <c r="LRP605" s="5"/>
      <c r="LRQ605" s="5"/>
      <c r="LRR605" s="5"/>
      <c r="LRS605" s="5"/>
      <c r="LRT605" s="5"/>
      <c r="LRU605" s="5"/>
      <c r="LRV605" s="5"/>
      <c r="LRW605" s="5"/>
      <c r="LRX605" s="5"/>
      <c r="LRY605" s="5"/>
      <c r="LRZ605" s="5"/>
      <c r="LSA605" s="5"/>
      <c r="LSB605" s="5"/>
      <c r="LSC605" s="5"/>
      <c r="LSD605" s="5"/>
      <c r="LSE605" s="5"/>
      <c r="LSF605" s="5"/>
      <c r="LSG605" s="5"/>
      <c r="LSH605" s="5"/>
      <c r="LSI605" s="5"/>
      <c r="LSJ605" s="5"/>
      <c r="LSK605" s="5"/>
      <c r="LSL605" s="5"/>
      <c r="LSM605" s="5"/>
      <c r="LSN605" s="5"/>
      <c r="LSO605" s="5"/>
      <c r="LSP605" s="5"/>
      <c r="LSQ605" s="5"/>
      <c r="LSR605" s="5"/>
      <c r="LSS605" s="5"/>
      <c r="LST605" s="5"/>
      <c r="LSU605" s="5"/>
      <c r="LSV605" s="5"/>
      <c r="LSW605" s="5"/>
      <c r="LSX605" s="5"/>
      <c r="LSY605" s="5"/>
      <c r="LSZ605" s="5"/>
      <c r="LTA605" s="5"/>
      <c r="LTB605" s="5"/>
      <c r="LTC605" s="5"/>
      <c r="LTD605" s="5"/>
      <c r="LTE605" s="5"/>
      <c r="LTF605" s="5"/>
      <c r="LTG605" s="5"/>
      <c r="LTH605" s="5"/>
      <c r="LTI605" s="5"/>
      <c r="LTJ605" s="5"/>
      <c r="LTK605" s="5"/>
      <c r="LTL605" s="5"/>
      <c r="LTM605" s="5"/>
      <c r="LTN605" s="5"/>
      <c r="LTO605" s="5"/>
      <c r="LTP605" s="5"/>
      <c r="LTQ605" s="5"/>
      <c r="LTR605" s="5"/>
      <c r="LTS605" s="5"/>
      <c r="LTT605" s="5"/>
      <c r="LTU605" s="5"/>
      <c r="LTV605" s="5"/>
      <c r="LTW605" s="5"/>
      <c r="LTX605" s="5"/>
      <c r="LTY605" s="5"/>
      <c r="LTZ605" s="5"/>
      <c r="LUA605" s="5"/>
      <c r="LUB605" s="5"/>
      <c r="LUC605" s="5"/>
      <c r="LUD605" s="5"/>
      <c r="LUE605" s="5"/>
      <c r="LUF605" s="5"/>
      <c r="LUG605" s="5"/>
      <c r="LUH605" s="5"/>
      <c r="LUI605" s="5"/>
      <c r="LUJ605" s="5"/>
      <c r="LUK605" s="5"/>
      <c r="LUL605" s="5"/>
      <c r="LUM605" s="5"/>
      <c r="LUN605" s="5"/>
      <c r="LUO605" s="5"/>
      <c r="LUP605" s="5"/>
      <c r="LUQ605" s="5"/>
      <c r="LUR605" s="5"/>
      <c r="LUS605" s="5"/>
      <c r="LUT605" s="5"/>
      <c r="LUU605" s="5"/>
      <c r="LUV605" s="5"/>
      <c r="LUW605" s="5"/>
      <c r="LUX605" s="5"/>
      <c r="LUY605" s="5"/>
      <c r="LUZ605" s="5"/>
      <c r="LVA605" s="5"/>
      <c r="LVB605" s="5"/>
      <c r="LVC605" s="5"/>
      <c r="LVD605" s="5"/>
      <c r="LVE605" s="5"/>
      <c r="LVF605" s="5"/>
      <c r="LVG605" s="5"/>
      <c r="LVH605" s="5"/>
      <c r="LVI605" s="5"/>
      <c r="LVJ605" s="5"/>
      <c r="LVK605" s="5"/>
      <c r="LVL605" s="5"/>
      <c r="LVM605" s="5"/>
      <c r="LVN605" s="5"/>
      <c r="LVO605" s="5"/>
      <c r="LVP605" s="5"/>
      <c r="LVQ605" s="5"/>
      <c r="LVR605" s="5"/>
      <c r="LVS605" s="5"/>
      <c r="LVT605" s="5"/>
      <c r="LVU605" s="5"/>
      <c r="LVV605" s="5"/>
      <c r="LVW605" s="5"/>
      <c r="LVX605" s="5"/>
      <c r="LVY605" s="5"/>
      <c r="LVZ605" s="5"/>
      <c r="LWA605" s="5"/>
      <c r="LWB605" s="5"/>
      <c r="LWC605" s="5"/>
      <c r="LWD605" s="5"/>
      <c r="LWE605" s="5"/>
      <c r="LWF605" s="5"/>
      <c r="LWG605" s="5"/>
      <c r="LWH605" s="5"/>
      <c r="LWI605" s="5"/>
      <c r="LWJ605" s="5"/>
      <c r="LWK605" s="5"/>
      <c r="LWL605" s="5"/>
      <c r="LWM605" s="5"/>
      <c r="LWN605" s="5"/>
      <c r="LWO605" s="5"/>
      <c r="LWP605" s="5"/>
      <c r="LWQ605" s="5"/>
      <c r="LWR605" s="5"/>
      <c r="LWS605" s="5"/>
      <c r="LWT605" s="5"/>
      <c r="LWU605" s="5"/>
      <c r="LWV605" s="5"/>
      <c r="LWW605" s="5"/>
      <c r="LWX605" s="5"/>
      <c r="LWY605" s="5"/>
      <c r="LWZ605" s="5"/>
      <c r="LXA605" s="5"/>
      <c r="LXB605" s="5"/>
      <c r="LXC605" s="5"/>
      <c r="LXD605" s="5"/>
      <c r="LXE605" s="5"/>
      <c r="LXF605" s="5"/>
      <c r="LXG605" s="5"/>
      <c r="LXH605" s="5"/>
      <c r="LXI605" s="5"/>
      <c r="LXJ605" s="5"/>
      <c r="LXK605" s="5"/>
      <c r="LXL605" s="5"/>
      <c r="LXM605" s="5"/>
      <c r="LXN605" s="5"/>
      <c r="LXO605" s="5"/>
      <c r="LXP605" s="5"/>
      <c r="LXQ605" s="5"/>
      <c r="LXR605" s="5"/>
      <c r="LXS605" s="5"/>
      <c r="LXT605" s="5"/>
      <c r="LXU605" s="5"/>
      <c r="LXV605" s="5"/>
      <c r="LXW605" s="5"/>
      <c r="LXX605" s="5"/>
      <c r="LXY605" s="5"/>
      <c r="LXZ605" s="5"/>
      <c r="LYA605" s="5"/>
      <c r="LYB605" s="5"/>
      <c r="LYC605" s="5"/>
      <c r="LYD605" s="5"/>
      <c r="LYE605" s="5"/>
      <c r="LYF605" s="5"/>
      <c r="LYG605" s="5"/>
      <c r="LYH605" s="5"/>
      <c r="LYI605" s="5"/>
      <c r="LYJ605" s="5"/>
      <c r="LYK605" s="5"/>
      <c r="LYL605" s="5"/>
      <c r="LYM605" s="5"/>
      <c r="LYN605" s="5"/>
      <c r="LYO605" s="5"/>
      <c r="LYP605" s="5"/>
      <c r="LYQ605" s="5"/>
      <c r="LYR605" s="5"/>
      <c r="LYS605" s="5"/>
      <c r="LYT605" s="5"/>
      <c r="LYU605" s="5"/>
      <c r="LYV605" s="5"/>
      <c r="LYW605" s="5"/>
      <c r="LYX605" s="5"/>
      <c r="LYY605" s="5"/>
      <c r="LYZ605" s="5"/>
      <c r="LZA605" s="5"/>
      <c r="LZB605" s="5"/>
      <c r="LZC605" s="5"/>
      <c r="LZD605" s="5"/>
      <c r="LZE605" s="5"/>
      <c r="LZF605" s="5"/>
      <c r="LZG605" s="5"/>
      <c r="LZH605" s="5"/>
      <c r="LZI605" s="5"/>
      <c r="LZJ605" s="5"/>
      <c r="LZK605" s="5"/>
      <c r="LZL605" s="5"/>
      <c r="LZM605" s="5"/>
      <c r="LZN605" s="5"/>
      <c r="LZO605" s="5"/>
      <c r="LZP605" s="5"/>
      <c r="LZQ605" s="5"/>
      <c r="LZR605" s="5"/>
      <c r="LZS605" s="5"/>
      <c r="LZT605" s="5"/>
      <c r="LZU605" s="5"/>
      <c r="LZV605" s="5"/>
      <c r="LZW605" s="5"/>
      <c r="LZX605" s="5"/>
      <c r="LZY605" s="5"/>
      <c r="LZZ605" s="5"/>
      <c r="MAA605" s="5"/>
      <c r="MAB605" s="5"/>
      <c r="MAC605" s="5"/>
      <c r="MAD605" s="5"/>
      <c r="MAE605" s="5"/>
      <c r="MAF605" s="5"/>
      <c r="MAG605" s="5"/>
      <c r="MAH605" s="5"/>
      <c r="MAI605" s="5"/>
      <c r="MAJ605" s="5"/>
      <c r="MAK605" s="5"/>
      <c r="MAL605" s="5"/>
      <c r="MAM605" s="5"/>
      <c r="MAN605" s="5"/>
      <c r="MAO605" s="5"/>
      <c r="MAP605" s="5"/>
      <c r="MAQ605" s="5"/>
      <c r="MAR605" s="5"/>
      <c r="MAS605" s="5"/>
      <c r="MAT605" s="5"/>
      <c r="MAU605" s="5"/>
      <c r="MAV605" s="5"/>
      <c r="MAW605" s="5"/>
      <c r="MAX605" s="5"/>
      <c r="MAY605" s="5"/>
      <c r="MAZ605" s="5"/>
      <c r="MBA605" s="5"/>
      <c r="MBB605" s="5"/>
      <c r="MBC605" s="5"/>
      <c r="MBD605" s="5"/>
      <c r="MBE605" s="5"/>
      <c r="MBF605" s="5"/>
      <c r="MBG605" s="5"/>
      <c r="MBH605" s="5"/>
      <c r="MBI605" s="5"/>
      <c r="MBJ605" s="5"/>
      <c r="MBK605" s="5"/>
      <c r="MBL605" s="5"/>
      <c r="MBM605" s="5"/>
      <c r="MBN605" s="5"/>
      <c r="MBO605" s="5"/>
      <c r="MBP605" s="5"/>
      <c r="MBQ605" s="5"/>
      <c r="MBR605" s="5"/>
      <c r="MBS605" s="5"/>
      <c r="MBT605" s="5"/>
      <c r="MBU605" s="5"/>
      <c r="MBV605" s="5"/>
      <c r="MBW605" s="5"/>
      <c r="MBX605" s="5"/>
      <c r="MBY605" s="5"/>
      <c r="MBZ605" s="5"/>
      <c r="MCA605" s="5"/>
      <c r="MCB605" s="5"/>
      <c r="MCC605" s="5"/>
      <c r="MCD605" s="5"/>
      <c r="MCE605" s="5"/>
      <c r="MCF605" s="5"/>
      <c r="MCG605" s="5"/>
      <c r="MCH605" s="5"/>
      <c r="MCI605" s="5"/>
      <c r="MCJ605" s="5"/>
      <c r="MCK605" s="5"/>
      <c r="MCL605" s="5"/>
      <c r="MCM605" s="5"/>
      <c r="MCN605" s="5"/>
      <c r="MCO605" s="5"/>
      <c r="MCP605" s="5"/>
      <c r="MCQ605" s="5"/>
      <c r="MCR605" s="5"/>
      <c r="MCS605" s="5"/>
      <c r="MCT605" s="5"/>
      <c r="MCU605" s="5"/>
      <c r="MCV605" s="5"/>
      <c r="MCW605" s="5"/>
      <c r="MCX605" s="5"/>
      <c r="MCY605" s="5"/>
      <c r="MCZ605" s="5"/>
      <c r="MDA605" s="5"/>
      <c r="MDB605" s="5"/>
      <c r="MDC605" s="5"/>
      <c r="MDD605" s="5"/>
      <c r="MDE605" s="5"/>
      <c r="MDF605" s="5"/>
      <c r="MDG605" s="5"/>
      <c r="MDH605" s="5"/>
      <c r="MDI605" s="5"/>
      <c r="MDJ605" s="5"/>
      <c r="MDK605" s="5"/>
      <c r="MDL605" s="5"/>
      <c r="MDM605" s="5"/>
      <c r="MDN605" s="5"/>
      <c r="MDO605" s="5"/>
      <c r="MDP605" s="5"/>
      <c r="MDQ605" s="5"/>
      <c r="MDR605" s="5"/>
      <c r="MDS605" s="5"/>
      <c r="MDT605" s="5"/>
      <c r="MDU605" s="5"/>
      <c r="MDV605" s="5"/>
      <c r="MDW605" s="5"/>
      <c r="MDX605" s="5"/>
      <c r="MDY605" s="5"/>
      <c r="MDZ605" s="5"/>
      <c r="MEA605" s="5"/>
      <c r="MEB605" s="5"/>
      <c r="MEC605" s="5"/>
      <c r="MED605" s="5"/>
      <c r="MEE605" s="5"/>
      <c r="MEF605" s="5"/>
      <c r="MEG605" s="5"/>
      <c r="MEH605" s="5"/>
      <c r="MEI605" s="5"/>
      <c r="MEJ605" s="5"/>
      <c r="MEK605" s="5"/>
      <c r="MEL605" s="5"/>
      <c r="MEM605" s="5"/>
      <c r="MEN605" s="5"/>
      <c r="MEO605" s="5"/>
      <c r="MEP605" s="5"/>
      <c r="MEQ605" s="5"/>
      <c r="MER605" s="5"/>
      <c r="MES605" s="5"/>
      <c r="MET605" s="5"/>
      <c r="MEU605" s="5"/>
      <c r="MEV605" s="5"/>
      <c r="MEW605" s="5"/>
      <c r="MEX605" s="5"/>
      <c r="MEY605" s="5"/>
      <c r="MEZ605" s="5"/>
      <c r="MFA605" s="5"/>
      <c r="MFB605" s="5"/>
      <c r="MFC605" s="5"/>
      <c r="MFD605" s="5"/>
      <c r="MFE605" s="5"/>
      <c r="MFF605" s="5"/>
      <c r="MFG605" s="5"/>
      <c r="MFH605" s="5"/>
      <c r="MFI605" s="5"/>
      <c r="MFJ605" s="5"/>
      <c r="MFK605" s="5"/>
      <c r="MFL605" s="5"/>
      <c r="MFM605" s="5"/>
      <c r="MFN605" s="5"/>
      <c r="MFO605" s="5"/>
      <c r="MFP605" s="5"/>
      <c r="MFQ605" s="5"/>
      <c r="MFR605" s="5"/>
      <c r="MFS605" s="5"/>
      <c r="MFT605" s="5"/>
      <c r="MFU605" s="5"/>
      <c r="MFV605" s="5"/>
      <c r="MFW605" s="5"/>
      <c r="MFX605" s="5"/>
      <c r="MFY605" s="5"/>
      <c r="MFZ605" s="5"/>
      <c r="MGA605" s="5"/>
      <c r="MGB605" s="5"/>
      <c r="MGC605" s="5"/>
      <c r="MGD605" s="5"/>
      <c r="MGE605" s="5"/>
      <c r="MGF605" s="5"/>
      <c r="MGG605" s="5"/>
      <c r="MGH605" s="5"/>
      <c r="MGI605" s="5"/>
      <c r="MGJ605" s="5"/>
      <c r="MGK605" s="5"/>
      <c r="MGL605" s="5"/>
      <c r="MGM605" s="5"/>
      <c r="MGN605" s="5"/>
      <c r="MGO605" s="5"/>
      <c r="MGP605" s="5"/>
      <c r="MGQ605" s="5"/>
      <c r="MGR605" s="5"/>
      <c r="MGS605" s="5"/>
      <c r="MGT605" s="5"/>
      <c r="MGU605" s="5"/>
      <c r="MGV605" s="5"/>
      <c r="MGW605" s="5"/>
      <c r="MGX605" s="5"/>
      <c r="MGY605" s="5"/>
      <c r="MGZ605" s="5"/>
      <c r="MHA605" s="5"/>
      <c r="MHB605" s="5"/>
      <c r="MHC605" s="5"/>
      <c r="MHD605" s="5"/>
      <c r="MHE605" s="5"/>
      <c r="MHF605" s="5"/>
      <c r="MHG605" s="5"/>
      <c r="MHH605" s="5"/>
      <c r="MHI605" s="5"/>
      <c r="MHJ605" s="5"/>
      <c r="MHK605" s="5"/>
      <c r="MHL605" s="5"/>
      <c r="MHM605" s="5"/>
      <c r="MHN605" s="5"/>
      <c r="MHO605" s="5"/>
      <c r="MHP605" s="5"/>
      <c r="MHQ605" s="5"/>
      <c r="MHR605" s="5"/>
      <c r="MHS605" s="5"/>
      <c r="MHT605" s="5"/>
      <c r="MHU605" s="5"/>
      <c r="MHV605" s="5"/>
      <c r="MHW605" s="5"/>
      <c r="MHX605" s="5"/>
      <c r="MHY605" s="5"/>
      <c r="MHZ605" s="5"/>
      <c r="MIA605" s="5"/>
      <c r="MIB605" s="5"/>
      <c r="MIC605" s="5"/>
      <c r="MID605" s="5"/>
      <c r="MIE605" s="5"/>
      <c r="MIF605" s="5"/>
      <c r="MIG605" s="5"/>
      <c r="MIH605" s="5"/>
      <c r="MII605" s="5"/>
      <c r="MIJ605" s="5"/>
      <c r="MIK605" s="5"/>
      <c r="MIL605" s="5"/>
      <c r="MIM605" s="5"/>
      <c r="MIN605" s="5"/>
      <c r="MIO605" s="5"/>
      <c r="MIP605" s="5"/>
      <c r="MIQ605" s="5"/>
      <c r="MIR605" s="5"/>
      <c r="MIS605" s="5"/>
      <c r="MIT605" s="5"/>
      <c r="MIU605" s="5"/>
      <c r="MIV605" s="5"/>
      <c r="MIW605" s="5"/>
      <c r="MIX605" s="5"/>
      <c r="MIY605" s="5"/>
      <c r="MIZ605" s="5"/>
      <c r="MJA605" s="5"/>
      <c r="MJB605" s="5"/>
      <c r="MJC605" s="5"/>
      <c r="MJD605" s="5"/>
      <c r="MJE605" s="5"/>
      <c r="MJF605" s="5"/>
      <c r="MJG605" s="5"/>
      <c r="MJH605" s="5"/>
      <c r="MJI605" s="5"/>
      <c r="MJJ605" s="5"/>
      <c r="MJK605" s="5"/>
      <c r="MJL605" s="5"/>
      <c r="MJM605" s="5"/>
      <c r="MJN605" s="5"/>
      <c r="MJO605" s="5"/>
      <c r="MJP605" s="5"/>
      <c r="MJQ605" s="5"/>
      <c r="MJR605" s="5"/>
      <c r="MJS605" s="5"/>
      <c r="MJT605" s="5"/>
      <c r="MJU605" s="5"/>
      <c r="MJV605" s="5"/>
      <c r="MJW605" s="5"/>
      <c r="MJX605" s="5"/>
      <c r="MJY605" s="5"/>
      <c r="MJZ605" s="5"/>
      <c r="MKA605" s="5"/>
      <c r="MKB605" s="5"/>
      <c r="MKC605" s="5"/>
      <c r="MKD605" s="5"/>
      <c r="MKE605" s="5"/>
      <c r="MKF605" s="5"/>
      <c r="MKG605" s="5"/>
      <c r="MKH605" s="5"/>
      <c r="MKI605" s="5"/>
      <c r="MKJ605" s="5"/>
      <c r="MKK605" s="5"/>
      <c r="MKL605" s="5"/>
      <c r="MKM605" s="5"/>
      <c r="MKN605" s="5"/>
      <c r="MKO605" s="5"/>
      <c r="MKP605" s="5"/>
      <c r="MKQ605" s="5"/>
      <c r="MKR605" s="5"/>
      <c r="MKS605" s="5"/>
      <c r="MKT605" s="5"/>
      <c r="MKU605" s="5"/>
      <c r="MKV605" s="5"/>
      <c r="MKW605" s="5"/>
      <c r="MKX605" s="5"/>
      <c r="MKY605" s="5"/>
      <c r="MKZ605" s="5"/>
      <c r="MLA605" s="5"/>
      <c r="MLB605" s="5"/>
      <c r="MLC605" s="5"/>
      <c r="MLD605" s="5"/>
      <c r="MLE605" s="5"/>
      <c r="MLF605" s="5"/>
      <c r="MLG605" s="5"/>
      <c r="MLH605" s="5"/>
      <c r="MLI605" s="5"/>
      <c r="MLJ605" s="5"/>
      <c r="MLK605" s="5"/>
      <c r="MLL605" s="5"/>
      <c r="MLM605" s="5"/>
      <c r="MLN605" s="5"/>
      <c r="MLO605" s="5"/>
      <c r="MLP605" s="5"/>
      <c r="MLQ605" s="5"/>
      <c r="MLR605" s="5"/>
      <c r="MLS605" s="5"/>
      <c r="MLT605" s="5"/>
      <c r="MLU605" s="5"/>
      <c r="MLV605" s="5"/>
      <c r="MLW605" s="5"/>
      <c r="MLX605" s="5"/>
      <c r="MLY605" s="5"/>
      <c r="MLZ605" s="5"/>
      <c r="MMA605" s="5"/>
      <c r="MMB605" s="5"/>
      <c r="MMC605" s="5"/>
      <c r="MMD605" s="5"/>
      <c r="MME605" s="5"/>
      <c r="MMF605" s="5"/>
      <c r="MMG605" s="5"/>
      <c r="MMH605" s="5"/>
      <c r="MMI605" s="5"/>
      <c r="MMJ605" s="5"/>
      <c r="MMK605" s="5"/>
      <c r="MML605" s="5"/>
      <c r="MMM605" s="5"/>
      <c r="MMN605" s="5"/>
      <c r="MMO605" s="5"/>
      <c r="MMP605" s="5"/>
      <c r="MMQ605" s="5"/>
      <c r="MMR605" s="5"/>
      <c r="MMS605" s="5"/>
      <c r="MMT605" s="5"/>
      <c r="MMU605" s="5"/>
      <c r="MMV605" s="5"/>
      <c r="MMW605" s="5"/>
      <c r="MMX605" s="5"/>
      <c r="MMY605" s="5"/>
      <c r="MMZ605" s="5"/>
      <c r="MNA605" s="5"/>
      <c r="MNB605" s="5"/>
      <c r="MNC605" s="5"/>
      <c r="MND605" s="5"/>
      <c r="MNE605" s="5"/>
      <c r="MNF605" s="5"/>
      <c r="MNG605" s="5"/>
      <c r="MNH605" s="5"/>
      <c r="MNI605" s="5"/>
      <c r="MNJ605" s="5"/>
      <c r="MNK605" s="5"/>
      <c r="MNL605" s="5"/>
      <c r="MNM605" s="5"/>
      <c r="MNN605" s="5"/>
      <c r="MNO605" s="5"/>
      <c r="MNP605" s="5"/>
      <c r="MNQ605" s="5"/>
      <c r="MNR605" s="5"/>
      <c r="MNS605" s="5"/>
      <c r="MNT605" s="5"/>
      <c r="MNU605" s="5"/>
      <c r="MNV605" s="5"/>
      <c r="MNW605" s="5"/>
      <c r="MNX605" s="5"/>
      <c r="MNY605" s="5"/>
      <c r="MNZ605" s="5"/>
      <c r="MOA605" s="5"/>
      <c r="MOB605" s="5"/>
      <c r="MOC605" s="5"/>
      <c r="MOD605" s="5"/>
      <c r="MOE605" s="5"/>
      <c r="MOF605" s="5"/>
      <c r="MOG605" s="5"/>
      <c r="MOH605" s="5"/>
      <c r="MOI605" s="5"/>
      <c r="MOJ605" s="5"/>
      <c r="MOK605" s="5"/>
      <c r="MOL605" s="5"/>
      <c r="MOM605" s="5"/>
      <c r="MON605" s="5"/>
      <c r="MOO605" s="5"/>
      <c r="MOP605" s="5"/>
      <c r="MOQ605" s="5"/>
      <c r="MOR605" s="5"/>
      <c r="MOS605" s="5"/>
      <c r="MOT605" s="5"/>
      <c r="MOU605" s="5"/>
      <c r="MOV605" s="5"/>
      <c r="MOW605" s="5"/>
      <c r="MOX605" s="5"/>
      <c r="MOY605" s="5"/>
      <c r="MOZ605" s="5"/>
      <c r="MPA605" s="5"/>
      <c r="MPB605" s="5"/>
      <c r="MPC605" s="5"/>
      <c r="MPD605" s="5"/>
      <c r="MPE605" s="5"/>
      <c r="MPF605" s="5"/>
      <c r="MPG605" s="5"/>
      <c r="MPH605" s="5"/>
      <c r="MPI605" s="5"/>
      <c r="MPJ605" s="5"/>
      <c r="MPK605" s="5"/>
      <c r="MPL605" s="5"/>
      <c r="MPM605" s="5"/>
      <c r="MPN605" s="5"/>
      <c r="MPO605" s="5"/>
      <c r="MPP605" s="5"/>
      <c r="MPQ605" s="5"/>
      <c r="MPR605" s="5"/>
      <c r="MPS605" s="5"/>
      <c r="MPT605" s="5"/>
      <c r="MPU605" s="5"/>
      <c r="MPV605" s="5"/>
      <c r="MPW605" s="5"/>
      <c r="MPX605" s="5"/>
      <c r="MPY605" s="5"/>
      <c r="MPZ605" s="5"/>
      <c r="MQA605" s="5"/>
      <c r="MQB605" s="5"/>
      <c r="MQC605" s="5"/>
      <c r="MQD605" s="5"/>
      <c r="MQE605" s="5"/>
      <c r="MQF605" s="5"/>
      <c r="MQG605" s="5"/>
      <c r="MQH605" s="5"/>
      <c r="MQI605" s="5"/>
      <c r="MQJ605" s="5"/>
      <c r="MQK605" s="5"/>
      <c r="MQL605" s="5"/>
      <c r="MQM605" s="5"/>
      <c r="MQN605" s="5"/>
      <c r="MQO605" s="5"/>
      <c r="MQP605" s="5"/>
      <c r="MQQ605" s="5"/>
      <c r="MQR605" s="5"/>
      <c r="MQS605" s="5"/>
      <c r="MQT605" s="5"/>
      <c r="MQU605" s="5"/>
      <c r="MQV605" s="5"/>
      <c r="MQW605" s="5"/>
      <c r="MQX605" s="5"/>
      <c r="MQY605" s="5"/>
      <c r="MQZ605" s="5"/>
      <c r="MRA605" s="5"/>
      <c r="MRB605" s="5"/>
      <c r="MRC605" s="5"/>
      <c r="MRD605" s="5"/>
      <c r="MRE605" s="5"/>
      <c r="MRF605" s="5"/>
      <c r="MRG605" s="5"/>
      <c r="MRH605" s="5"/>
      <c r="MRI605" s="5"/>
      <c r="MRJ605" s="5"/>
      <c r="MRK605" s="5"/>
      <c r="MRL605" s="5"/>
      <c r="MRM605" s="5"/>
      <c r="MRN605" s="5"/>
      <c r="MRO605" s="5"/>
      <c r="MRP605" s="5"/>
      <c r="MRQ605" s="5"/>
      <c r="MRR605" s="5"/>
      <c r="MRS605" s="5"/>
      <c r="MRT605" s="5"/>
      <c r="MRU605" s="5"/>
      <c r="MRV605" s="5"/>
      <c r="MRW605" s="5"/>
      <c r="MRX605" s="5"/>
      <c r="MRY605" s="5"/>
      <c r="MRZ605" s="5"/>
      <c r="MSA605" s="5"/>
      <c r="MSB605" s="5"/>
      <c r="MSC605" s="5"/>
      <c r="MSD605" s="5"/>
      <c r="MSE605" s="5"/>
      <c r="MSF605" s="5"/>
      <c r="MSG605" s="5"/>
      <c r="MSH605" s="5"/>
      <c r="MSI605" s="5"/>
      <c r="MSJ605" s="5"/>
      <c r="MSK605" s="5"/>
      <c r="MSL605" s="5"/>
      <c r="MSM605" s="5"/>
      <c r="MSN605" s="5"/>
      <c r="MSO605" s="5"/>
      <c r="MSP605" s="5"/>
      <c r="MSQ605" s="5"/>
      <c r="MSR605" s="5"/>
      <c r="MSS605" s="5"/>
      <c r="MST605" s="5"/>
      <c r="MSU605" s="5"/>
      <c r="MSV605" s="5"/>
      <c r="MSW605" s="5"/>
      <c r="MSX605" s="5"/>
      <c r="MSY605" s="5"/>
      <c r="MSZ605" s="5"/>
      <c r="MTA605" s="5"/>
      <c r="MTB605" s="5"/>
      <c r="MTC605" s="5"/>
      <c r="MTD605" s="5"/>
      <c r="MTE605" s="5"/>
      <c r="MTF605" s="5"/>
      <c r="MTG605" s="5"/>
      <c r="MTH605" s="5"/>
      <c r="MTI605" s="5"/>
      <c r="MTJ605" s="5"/>
      <c r="MTK605" s="5"/>
      <c r="MTL605" s="5"/>
      <c r="MTM605" s="5"/>
      <c r="MTN605" s="5"/>
      <c r="MTO605" s="5"/>
      <c r="MTP605" s="5"/>
      <c r="MTQ605" s="5"/>
      <c r="MTR605" s="5"/>
      <c r="MTS605" s="5"/>
      <c r="MTT605" s="5"/>
      <c r="MTU605" s="5"/>
      <c r="MTV605" s="5"/>
      <c r="MTW605" s="5"/>
      <c r="MTX605" s="5"/>
      <c r="MTY605" s="5"/>
      <c r="MTZ605" s="5"/>
      <c r="MUA605" s="5"/>
      <c r="MUB605" s="5"/>
      <c r="MUC605" s="5"/>
      <c r="MUD605" s="5"/>
      <c r="MUE605" s="5"/>
      <c r="MUF605" s="5"/>
      <c r="MUG605" s="5"/>
      <c r="MUH605" s="5"/>
      <c r="MUI605" s="5"/>
      <c r="MUJ605" s="5"/>
      <c r="MUK605" s="5"/>
      <c r="MUL605" s="5"/>
      <c r="MUM605" s="5"/>
      <c r="MUN605" s="5"/>
      <c r="MUO605" s="5"/>
      <c r="MUP605" s="5"/>
      <c r="MUQ605" s="5"/>
      <c r="MUR605" s="5"/>
      <c r="MUS605" s="5"/>
      <c r="MUT605" s="5"/>
      <c r="MUU605" s="5"/>
      <c r="MUV605" s="5"/>
      <c r="MUW605" s="5"/>
      <c r="MUX605" s="5"/>
      <c r="MUY605" s="5"/>
      <c r="MUZ605" s="5"/>
      <c r="MVA605" s="5"/>
      <c r="MVB605" s="5"/>
      <c r="MVC605" s="5"/>
      <c r="MVD605" s="5"/>
      <c r="MVE605" s="5"/>
      <c r="MVF605" s="5"/>
      <c r="MVG605" s="5"/>
      <c r="MVH605" s="5"/>
      <c r="MVI605" s="5"/>
      <c r="MVJ605" s="5"/>
      <c r="MVK605" s="5"/>
      <c r="MVL605" s="5"/>
      <c r="MVM605" s="5"/>
      <c r="MVN605" s="5"/>
      <c r="MVO605" s="5"/>
      <c r="MVP605" s="5"/>
      <c r="MVQ605" s="5"/>
      <c r="MVR605" s="5"/>
      <c r="MVS605" s="5"/>
      <c r="MVT605" s="5"/>
      <c r="MVU605" s="5"/>
      <c r="MVV605" s="5"/>
      <c r="MVW605" s="5"/>
      <c r="MVX605" s="5"/>
      <c r="MVY605" s="5"/>
      <c r="MVZ605" s="5"/>
      <c r="MWA605" s="5"/>
      <c r="MWB605" s="5"/>
      <c r="MWC605" s="5"/>
      <c r="MWD605" s="5"/>
      <c r="MWE605" s="5"/>
      <c r="MWF605" s="5"/>
      <c r="MWG605" s="5"/>
      <c r="MWH605" s="5"/>
      <c r="MWI605" s="5"/>
      <c r="MWJ605" s="5"/>
      <c r="MWK605" s="5"/>
      <c r="MWL605" s="5"/>
      <c r="MWM605" s="5"/>
      <c r="MWN605" s="5"/>
      <c r="MWO605" s="5"/>
      <c r="MWP605" s="5"/>
      <c r="MWQ605" s="5"/>
      <c r="MWR605" s="5"/>
      <c r="MWS605" s="5"/>
      <c r="MWT605" s="5"/>
      <c r="MWU605" s="5"/>
      <c r="MWV605" s="5"/>
      <c r="MWW605" s="5"/>
      <c r="MWX605" s="5"/>
      <c r="MWY605" s="5"/>
      <c r="MWZ605" s="5"/>
      <c r="MXA605" s="5"/>
      <c r="MXB605" s="5"/>
      <c r="MXC605" s="5"/>
      <c r="MXD605" s="5"/>
      <c r="MXE605" s="5"/>
      <c r="MXF605" s="5"/>
      <c r="MXG605" s="5"/>
      <c r="MXH605" s="5"/>
      <c r="MXI605" s="5"/>
      <c r="MXJ605" s="5"/>
      <c r="MXK605" s="5"/>
      <c r="MXL605" s="5"/>
      <c r="MXM605" s="5"/>
      <c r="MXN605" s="5"/>
      <c r="MXO605" s="5"/>
      <c r="MXP605" s="5"/>
      <c r="MXQ605" s="5"/>
      <c r="MXR605" s="5"/>
      <c r="MXS605" s="5"/>
      <c r="MXT605" s="5"/>
      <c r="MXU605" s="5"/>
      <c r="MXV605" s="5"/>
      <c r="MXW605" s="5"/>
      <c r="MXX605" s="5"/>
      <c r="MXY605" s="5"/>
      <c r="MXZ605" s="5"/>
      <c r="MYA605" s="5"/>
      <c r="MYB605" s="5"/>
      <c r="MYC605" s="5"/>
      <c r="MYD605" s="5"/>
      <c r="MYE605" s="5"/>
      <c r="MYF605" s="5"/>
      <c r="MYG605" s="5"/>
      <c r="MYH605" s="5"/>
      <c r="MYI605" s="5"/>
      <c r="MYJ605" s="5"/>
      <c r="MYK605" s="5"/>
      <c r="MYL605" s="5"/>
      <c r="MYM605" s="5"/>
      <c r="MYN605" s="5"/>
      <c r="MYO605" s="5"/>
      <c r="MYP605" s="5"/>
      <c r="MYQ605" s="5"/>
      <c r="MYR605" s="5"/>
      <c r="MYS605" s="5"/>
      <c r="MYT605" s="5"/>
      <c r="MYU605" s="5"/>
      <c r="MYV605" s="5"/>
      <c r="MYW605" s="5"/>
      <c r="MYX605" s="5"/>
      <c r="MYY605" s="5"/>
      <c r="MYZ605" s="5"/>
      <c r="MZA605" s="5"/>
      <c r="MZB605" s="5"/>
      <c r="MZC605" s="5"/>
      <c r="MZD605" s="5"/>
      <c r="MZE605" s="5"/>
      <c r="MZF605" s="5"/>
      <c r="MZG605" s="5"/>
      <c r="MZH605" s="5"/>
      <c r="MZI605" s="5"/>
      <c r="MZJ605" s="5"/>
      <c r="MZK605" s="5"/>
      <c r="MZL605" s="5"/>
      <c r="MZM605" s="5"/>
      <c r="MZN605" s="5"/>
      <c r="MZO605" s="5"/>
      <c r="MZP605" s="5"/>
      <c r="MZQ605" s="5"/>
      <c r="MZR605" s="5"/>
      <c r="MZS605" s="5"/>
      <c r="MZT605" s="5"/>
      <c r="MZU605" s="5"/>
      <c r="MZV605" s="5"/>
      <c r="MZW605" s="5"/>
      <c r="MZX605" s="5"/>
      <c r="MZY605" s="5"/>
      <c r="MZZ605" s="5"/>
      <c r="NAA605" s="5"/>
      <c r="NAB605" s="5"/>
      <c r="NAC605" s="5"/>
      <c r="NAD605" s="5"/>
      <c r="NAE605" s="5"/>
      <c r="NAF605" s="5"/>
      <c r="NAG605" s="5"/>
      <c r="NAH605" s="5"/>
      <c r="NAI605" s="5"/>
      <c r="NAJ605" s="5"/>
      <c r="NAK605" s="5"/>
      <c r="NAL605" s="5"/>
      <c r="NAM605" s="5"/>
      <c r="NAN605" s="5"/>
      <c r="NAO605" s="5"/>
      <c r="NAP605" s="5"/>
      <c r="NAQ605" s="5"/>
      <c r="NAR605" s="5"/>
      <c r="NAS605" s="5"/>
      <c r="NAT605" s="5"/>
      <c r="NAU605" s="5"/>
      <c r="NAV605" s="5"/>
      <c r="NAW605" s="5"/>
      <c r="NAX605" s="5"/>
      <c r="NAY605" s="5"/>
      <c r="NAZ605" s="5"/>
      <c r="NBA605" s="5"/>
      <c r="NBB605" s="5"/>
      <c r="NBC605" s="5"/>
      <c r="NBD605" s="5"/>
      <c r="NBE605" s="5"/>
      <c r="NBF605" s="5"/>
      <c r="NBG605" s="5"/>
      <c r="NBH605" s="5"/>
      <c r="NBI605" s="5"/>
      <c r="NBJ605" s="5"/>
      <c r="NBK605" s="5"/>
      <c r="NBL605" s="5"/>
      <c r="NBM605" s="5"/>
      <c r="NBN605" s="5"/>
      <c r="NBO605" s="5"/>
      <c r="NBP605" s="5"/>
      <c r="NBQ605" s="5"/>
      <c r="NBR605" s="5"/>
      <c r="NBS605" s="5"/>
      <c r="NBT605" s="5"/>
      <c r="NBU605" s="5"/>
      <c r="NBV605" s="5"/>
      <c r="NBW605" s="5"/>
      <c r="NBX605" s="5"/>
      <c r="NBY605" s="5"/>
      <c r="NBZ605" s="5"/>
      <c r="NCA605" s="5"/>
      <c r="NCB605" s="5"/>
      <c r="NCC605" s="5"/>
      <c r="NCD605" s="5"/>
      <c r="NCE605" s="5"/>
      <c r="NCF605" s="5"/>
      <c r="NCG605" s="5"/>
      <c r="NCH605" s="5"/>
      <c r="NCI605" s="5"/>
      <c r="NCJ605" s="5"/>
      <c r="NCK605" s="5"/>
      <c r="NCL605" s="5"/>
      <c r="NCM605" s="5"/>
      <c r="NCN605" s="5"/>
      <c r="NCO605" s="5"/>
      <c r="NCP605" s="5"/>
      <c r="NCQ605" s="5"/>
      <c r="NCR605" s="5"/>
      <c r="NCS605" s="5"/>
      <c r="NCT605" s="5"/>
      <c r="NCU605" s="5"/>
      <c r="NCV605" s="5"/>
      <c r="NCW605" s="5"/>
      <c r="NCX605" s="5"/>
      <c r="NCY605" s="5"/>
      <c r="NCZ605" s="5"/>
      <c r="NDA605" s="5"/>
      <c r="NDB605" s="5"/>
      <c r="NDC605" s="5"/>
      <c r="NDD605" s="5"/>
      <c r="NDE605" s="5"/>
      <c r="NDF605" s="5"/>
      <c r="NDG605" s="5"/>
      <c r="NDH605" s="5"/>
      <c r="NDI605" s="5"/>
      <c r="NDJ605" s="5"/>
      <c r="NDK605" s="5"/>
      <c r="NDL605" s="5"/>
      <c r="NDM605" s="5"/>
      <c r="NDN605" s="5"/>
      <c r="NDO605" s="5"/>
      <c r="NDP605" s="5"/>
      <c r="NDQ605" s="5"/>
      <c r="NDR605" s="5"/>
      <c r="NDS605" s="5"/>
      <c r="NDT605" s="5"/>
      <c r="NDU605" s="5"/>
      <c r="NDV605" s="5"/>
      <c r="NDW605" s="5"/>
      <c r="NDX605" s="5"/>
      <c r="NDY605" s="5"/>
      <c r="NDZ605" s="5"/>
      <c r="NEA605" s="5"/>
      <c r="NEB605" s="5"/>
      <c r="NEC605" s="5"/>
      <c r="NED605" s="5"/>
      <c r="NEE605" s="5"/>
      <c r="NEF605" s="5"/>
      <c r="NEG605" s="5"/>
      <c r="NEH605" s="5"/>
      <c r="NEI605" s="5"/>
      <c r="NEJ605" s="5"/>
      <c r="NEK605" s="5"/>
      <c r="NEL605" s="5"/>
      <c r="NEM605" s="5"/>
      <c r="NEN605" s="5"/>
      <c r="NEO605" s="5"/>
      <c r="NEP605" s="5"/>
      <c r="NEQ605" s="5"/>
      <c r="NER605" s="5"/>
      <c r="NES605" s="5"/>
      <c r="NET605" s="5"/>
      <c r="NEU605" s="5"/>
      <c r="NEV605" s="5"/>
      <c r="NEW605" s="5"/>
      <c r="NEX605" s="5"/>
      <c r="NEY605" s="5"/>
      <c r="NEZ605" s="5"/>
      <c r="NFA605" s="5"/>
      <c r="NFB605" s="5"/>
      <c r="NFC605" s="5"/>
      <c r="NFD605" s="5"/>
      <c r="NFE605" s="5"/>
      <c r="NFF605" s="5"/>
      <c r="NFG605" s="5"/>
      <c r="NFH605" s="5"/>
      <c r="NFI605" s="5"/>
      <c r="NFJ605" s="5"/>
      <c r="NFK605" s="5"/>
      <c r="NFL605" s="5"/>
      <c r="NFM605" s="5"/>
      <c r="NFN605" s="5"/>
      <c r="NFO605" s="5"/>
      <c r="NFP605" s="5"/>
      <c r="NFQ605" s="5"/>
      <c r="NFR605" s="5"/>
      <c r="NFS605" s="5"/>
      <c r="NFT605" s="5"/>
      <c r="NFU605" s="5"/>
      <c r="NFV605" s="5"/>
      <c r="NFW605" s="5"/>
      <c r="NFX605" s="5"/>
      <c r="NFY605" s="5"/>
      <c r="NFZ605" s="5"/>
      <c r="NGA605" s="5"/>
      <c r="NGB605" s="5"/>
      <c r="NGC605" s="5"/>
      <c r="NGD605" s="5"/>
      <c r="NGE605" s="5"/>
      <c r="NGF605" s="5"/>
      <c r="NGG605" s="5"/>
      <c r="NGH605" s="5"/>
      <c r="NGI605" s="5"/>
      <c r="NGJ605" s="5"/>
      <c r="NGK605" s="5"/>
      <c r="NGL605" s="5"/>
      <c r="NGM605" s="5"/>
      <c r="NGN605" s="5"/>
      <c r="NGO605" s="5"/>
      <c r="NGP605" s="5"/>
      <c r="NGQ605" s="5"/>
      <c r="NGR605" s="5"/>
      <c r="NGS605" s="5"/>
      <c r="NGT605" s="5"/>
      <c r="NGU605" s="5"/>
      <c r="NGV605" s="5"/>
      <c r="NGW605" s="5"/>
      <c r="NGX605" s="5"/>
      <c r="NGY605" s="5"/>
      <c r="NGZ605" s="5"/>
      <c r="NHA605" s="5"/>
      <c r="NHB605" s="5"/>
      <c r="NHC605" s="5"/>
      <c r="NHD605" s="5"/>
      <c r="NHE605" s="5"/>
      <c r="NHF605" s="5"/>
      <c r="NHG605" s="5"/>
      <c r="NHH605" s="5"/>
      <c r="NHI605" s="5"/>
      <c r="NHJ605" s="5"/>
      <c r="NHK605" s="5"/>
      <c r="NHL605" s="5"/>
      <c r="NHM605" s="5"/>
      <c r="NHN605" s="5"/>
      <c r="NHO605" s="5"/>
      <c r="NHP605" s="5"/>
      <c r="NHQ605" s="5"/>
      <c r="NHR605" s="5"/>
      <c r="NHS605" s="5"/>
      <c r="NHT605" s="5"/>
      <c r="NHU605" s="5"/>
      <c r="NHV605" s="5"/>
      <c r="NHW605" s="5"/>
      <c r="NHX605" s="5"/>
      <c r="NHY605" s="5"/>
      <c r="NHZ605" s="5"/>
      <c r="NIA605" s="5"/>
      <c r="NIB605" s="5"/>
      <c r="NIC605" s="5"/>
      <c r="NID605" s="5"/>
      <c r="NIE605" s="5"/>
      <c r="NIF605" s="5"/>
      <c r="NIG605" s="5"/>
      <c r="NIH605" s="5"/>
      <c r="NII605" s="5"/>
      <c r="NIJ605" s="5"/>
      <c r="NIK605" s="5"/>
      <c r="NIL605" s="5"/>
      <c r="NIM605" s="5"/>
      <c r="NIN605" s="5"/>
      <c r="NIO605" s="5"/>
      <c r="NIP605" s="5"/>
      <c r="NIQ605" s="5"/>
      <c r="NIR605" s="5"/>
      <c r="NIS605" s="5"/>
      <c r="NIT605" s="5"/>
      <c r="NIU605" s="5"/>
      <c r="NIV605" s="5"/>
      <c r="NIW605" s="5"/>
      <c r="NIX605" s="5"/>
      <c r="NIY605" s="5"/>
      <c r="NIZ605" s="5"/>
      <c r="NJA605" s="5"/>
      <c r="NJB605" s="5"/>
      <c r="NJC605" s="5"/>
      <c r="NJD605" s="5"/>
      <c r="NJE605" s="5"/>
      <c r="NJF605" s="5"/>
      <c r="NJG605" s="5"/>
      <c r="NJH605" s="5"/>
      <c r="NJI605" s="5"/>
      <c r="NJJ605" s="5"/>
      <c r="NJK605" s="5"/>
      <c r="NJL605" s="5"/>
      <c r="NJM605" s="5"/>
      <c r="NJN605" s="5"/>
      <c r="NJO605" s="5"/>
      <c r="NJP605" s="5"/>
      <c r="NJQ605" s="5"/>
      <c r="NJR605" s="5"/>
      <c r="NJS605" s="5"/>
      <c r="NJT605" s="5"/>
      <c r="NJU605" s="5"/>
      <c r="NJV605" s="5"/>
      <c r="NJW605" s="5"/>
      <c r="NJX605" s="5"/>
      <c r="NJY605" s="5"/>
      <c r="NJZ605" s="5"/>
      <c r="NKA605" s="5"/>
      <c r="NKB605" s="5"/>
      <c r="NKC605" s="5"/>
      <c r="NKD605" s="5"/>
      <c r="NKE605" s="5"/>
      <c r="NKF605" s="5"/>
      <c r="NKG605" s="5"/>
      <c r="NKH605" s="5"/>
      <c r="NKI605" s="5"/>
      <c r="NKJ605" s="5"/>
      <c r="NKK605" s="5"/>
      <c r="NKL605" s="5"/>
      <c r="NKM605" s="5"/>
      <c r="NKN605" s="5"/>
      <c r="NKO605" s="5"/>
      <c r="NKP605" s="5"/>
      <c r="NKQ605" s="5"/>
      <c r="NKR605" s="5"/>
      <c r="NKS605" s="5"/>
      <c r="NKT605" s="5"/>
      <c r="NKU605" s="5"/>
      <c r="NKV605" s="5"/>
      <c r="NKW605" s="5"/>
      <c r="NKX605" s="5"/>
      <c r="NKY605" s="5"/>
      <c r="NKZ605" s="5"/>
      <c r="NLA605" s="5"/>
      <c r="NLB605" s="5"/>
      <c r="NLC605" s="5"/>
      <c r="NLD605" s="5"/>
      <c r="NLE605" s="5"/>
      <c r="NLF605" s="5"/>
      <c r="NLG605" s="5"/>
      <c r="NLH605" s="5"/>
      <c r="NLI605" s="5"/>
      <c r="NLJ605" s="5"/>
      <c r="NLK605" s="5"/>
      <c r="NLL605" s="5"/>
      <c r="NLM605" s="5"/>
      <c r="NLN605" s="5"/>
      <c r="NLO605" s="5"/>
      <c r="NLP605" s="5"/>
      <c r="NLQ605" s="5"/>
      <c r="NLR605" s="5"/>
      <c r="NLS605" s="5"/>
      <c r="NLT605" s="5"/>
      <c r="NLU605" s="5"/>
      <c r="NLV605" s="5"/>
      <c r="NLW605" s="5"/>
      <c r="NLX605" s="5"/>
      <c r="NLY605" s="5"/>
      <c r="NLZ605" s="5"/>
      <c r="NMA605" s="5"/>
      <c r="NMB605" s="5"/>
      <c r="NMC605" s="5"/>
      <c r="NMD605" s="5"/>
      <c r="NME605" s="5"/>
      <c r="NMF605" s="5"/>
      <c r="NMG605" s="5"/>
      <c r="NMH605" s="5"/>
      <c r="NMI605" s="5"/>
      <c r="NMJ605" s="5"/>
      <c r="NMK605" s="5"/>
      <c r="NML605" s="5"/>
      <c r="NMM605" s="5"/>
      <c r="NMN605" s="5"/>
      <c r="NMO605" s="5"/>
      <c r="NMP605" s="5"/>
      <c r="NMQ605" s="5"/>
      <c r="NMR605" s="5"/>
      <c r="NMS605" s="5"/>
      <c r="NMT605" s="5"/>
      <c r="NMU605" s="5"/>
      <c r="NMV605" s="5"/>
      <c r="NMW605" s="5"/>
      <c r="NMX605" s="5"/>
      <c r="NMY605" s="5"/>
      <c r="NMZ605" s="5"/>
      <c r="NNA605" s="5"/>
      <c r="NNB605" s="5"/>
      <c r="NNC605" s="5"/>
      <c r="NND605" s="5"/>
      <c r="NNE605" s="5"/>
      <c r="NNF605" s="5"/>
      <c r="NNG605" s="5"/>
      <c r="NNH605" s="5"/>
      <c r="NNI605" s="5"/>
      <c r="NNJ605" s="5"/>
      <c r="NNK605" s="5"/>
      <c r="NNL605" s="5"/>
      <c r="NNM605" s="5"/>
      <c r="NNN605" s="5"/>
      <c r="NNO605" s="5"/>
      <c r="NNP605" s="5"/>
      <c r="NNQ605" s="5"/>
      <c r="NNR605" s="5"/>
      <c r="NNS605" s="5"/>
      <c r="NNT605" s="5"/>
      <c r="NNU605" s="5"/>
      <c r="NNV605" s="5"/>
      <c r="NNW605" s="5"/>
      <c r="NNX605" s="5"/>
      <c r="NNY605" s="5"/>
      <c r="NNZ605" s="5"/>
      <c r="NOA605" s="5"/>
      <c r="NOB605" s="5"/>
      <c r="NOC605" s="5"/>
      <c r="NOD605" s="5"/>
      <c r="NOE605" s="5"/>
      <c r="NOF605" s="5"/>
      <c r="NOG605" s="5"/>
      <c r="NOH605" s="5"/>
      <c r="NOI605" s="5"/>
      <c r="NOJ605" s="5"/>
      <c r="NOK605" s="5"/>
      <c r="NOL605" s="5"/>
      <c r="NOM605" s="5"/>
      <c r="NON605" s="5"/>
      <c r="NOO605" s="5"/>
      <c r="NOP605" s="5"/>
      <c r="NOQ605" s="5"/>
      <c r="NOR605" s="5"/>
      <c r="NOS605" s="5"/>
      <c r="NOT605" s="5"/>
      <c r="NOU605" s="5"/>
      <c r="NOV605" s="5"/>
      <c r="NOW605" s="5"/>
      <c r="NOX605" s="5"/>
      <c r="NOY605" s="5"/>
      <c r="NOZ605" s="5"/>
      <c r="NPA605" s="5"/>
      <c r="NPB605" s="5"/>
      <c r="NPC605" s="5"/>
      <c r="NPD605" s="5"/>
      <c r="NPE605" s="5"/>
      <c r="NPF605" s="5"/>
      <c r="NPG605" s="5"/>
      <c r="NPH605" s="5"/>
      <c r="NPI605" s="5"/>
      <c r="NPJ605" s="5"/>
      <c r="NPK605" s="5"/>
      <c r="NPL605" s="5"/>
      <c r="NPM605" s="5"/>
      <c r="NPN605" s="5"/>
      <c r="NPO605" s="5"/>
      <c r="NPP605" s="5"/>
      <c r="NPQ605" s="5"/>
      <c r="NPR605" s="5"/>
      <c r="NPS605" s="5"/>
      <c r="NPT605" s="5"/>
      <c r="NPU605" s="5"/>
      <c r="NPV605" s="5"/>
      <c r="NPW605" s="5"/>
      <c r="NPX605" s="5"/>
      <c r="NPY605" s="5"/>
      <c r="NPZ605" s="5"/>
      <c r="NQA605" s="5"/>
      <c r="NQB605" s="5"/>
      <c r="NQC605" s="5"/>
      <c r="NQD605" s="5"/>
      <c r="NQE605" s="5"/>
      <c r="NQF605" s="5"/>
      <c r="NQG605" s="5"/>
      <c r="NQH605" s="5"/>
      <c r="NQI605" s="5"/>
      <c r="NQJ605" s="5"/>
      <c r="NQK605" s="5"/>
      <c r="NQL605" s="5"/>
      <c r="NQM605" s="5"/>
      <c r="NQN605" s="5"/>
      <c r="NQO605" s="5"/>
      <c r="NQP605" s="5"/>
      <c r="NQQ605" s="5"/>
      <c r="NQR605" s="5"/>
      <c r="NQS605" s="5"/>
      <c r="NQT605" s="5"/>
      <c r="NQU605" s="5"/>
      <c r="NQV605" s="5"/>
      <c r="NQW605" s="5"/>
      <c r="NQX605" s="5"/>
      <c r="NQY605" s="5"/>
      <c r="NQZ605" s="5"/>
      <c r="NRA605" s="5"/>
      <c r="NRB605" s="5"/>
      <c r="NRC605" s="5"/>
      <c r="NRD605" s="5"/>
      <c r="NRE605" s="5"/>
      <c r="NRF605" s="5"/>
      <c r="NRG605" s="5"/>
      <c r="NRH605" s="5"/>
      <c r="NRI605" s="5"/>
      <c r="NRJ605" s="5"/>
      <c r="NRK605" s="5"/>
      <c r="NRL605" s="5"/>
      <c r="NRM605" s="5"/>
      <c r="NRN605" s="5"/>
      <c r="NRO605" s="5"/>
      <c r="NRP605" s="5"/>
      <c r="NRQ605" s="5"/>
      <c r="NRR605" s="5"/>
      <c r="NRS605" s="5"/>
      <c r="NRT605" s="5"/>
      <c r="NRU605" s="5"/>
      <c r="NRV605" s="5"/>
      <c r="NRW605" s="5"/>
      <c r="NRX605" s="5"/>
      <c r="NRY605" s="5"/>
      <c r="NRZ605" s="5"/>
      <c r="NSA605" s="5"/>
      <c r="NSB605" s="5"/>
      <c r="NSC605" s="5"/>
      <c r="NSD605" s="5"/>
      <c r="NSE605" s="5"/>
      <c r="NSF605" s="5"/>
      <c r="NSG605" s="5"/>
      <c r="NSH605" s="5"/>
      <c r="NSI605" s="5"/>
      <c r="NSJ605" s="5"/>
      <c r="NSK605" s="5"/>
      <c r="NSL605" s="5"/>
      <c r="NSM605" s="5"/>
      <c r="NSN605" s="5"/>
      <c r="NSO605" s="5"/>
      <c r="NSP605" s="5"/>
      <c r="NSQ605" s="5"/>
      <c r="NSR605" s="5"/>
      <c r="NSS605" s="5"/>
      <c r="NST605" s="5"/>
      <c r="NSU605" s="5"/>
      <c r="NSV605" s="5"/>
      <c r="NSW605" s="5"/>
      <c r="NSX605" s="5"/>
      <c r="NSY605" s="5"/>
      <c r="NSZ605" s="5"/>
      <c r="NTA605" s="5"/>
      <c r="NTB605" s="5"/>
      <c r="NTC605" s="5"/>
      <c r="NTD605" s="5"/>
      <c r="NTE605" s="5"/>
      <c r="NTF605" s="5"/>
      <c r="NTG605" s="5"/>
      <c r="NTH605" s="5"/>
      <c r="NTI605" s="5"/>
      <c r="NTJ605" s="5"/>
      <c r="NTK605" s="5"/>
      <c r="NTL605" s="5"/>
      <c r="NTM605" s="5"/>
      <c r="NTN605" s="5"/>
      <c r="NTO605" s="5"/>
      <c r="NTP605" s="5"/>
      <c r="NTQ605" s="5"/>
      <c r="NTR605" s="5"/>
      <c r="NTS605" s="5"/>
      <c r="NTT605" s="5"/>
      <c r="NTU605" s="5"/>
      <c r="NTV605" s="5"/>
      <c r="NTW605" s="5"/>
      <c r="NTX605" s="5"/>
      <c r="NTY605" s="5"/>
      <c r="NTZ605" s="5"/>
      <c r="NUA605" s="5"/>
      <c r="NUB605" s="5"/>
      <c r="NUC605" s="5"/>
      <c r="NUD605" s="5"/>
      <c r="NUE605" s="5"/>
      <c r="NUF605" s="5"/>
      <c r="NUG605" s="5"/>
      <c r="NUH605" s="5"/>
      <c r="NUI605" s="5"/>
      <c r="NUJ605" s="5"/>
      <c r="NUK605" s="5"/>
      <c r="NUL605" s="5"/>
      <c r="NUM605" s="5"/>
      <c r="NUN605" s="5"/>
      <c r="NUO605" s="5"/>
      <c r="NUP605" s="5"/>
      <c r="NUQ605" s="5"/>
      <c r="NUR605" s="5"/>
      <c r="NUS605" s="5"/>
      <c r="NUT605" s="5"/>
      <c r="NUU605" s="5"/>
      <c r="NUV605" s="5"/>
      <c r="NUW605" s="5"/>
      <c r="NUX605" s="5"/>
      <c r="NUY605" s="5"/>
      <c r="NUZ605" s="5"/>
      <c r="NVA605" s="5"/>
      <c r="NVB605" s="5"/>
      <c r="NVC605" s="5"/>
      <c r="NVD605" s="5"/>
      <c r="NVE605" s="5"/>
      <c r="NVF605" s="5"/>
      <c r="NVG605" s="5"/>
      <c r="NVH605" s="5"/>
      <c r="NVI605" s="5"/>
      <c r="NVJ605" s="5"/>
      <c r="NVK605" s="5"/>
      <c r="NVL605" s="5"/>
      <c r="NVM605" s="5"/>
      <c r="NVN605" s="5"/>
      <c r="NVO605" s="5"/>
      <c r="NVP605" s="5"/>
      <c r="NVQ605" s="5"/>
      <c r="NVR605" s="5"/>
      <c r="NVS605" s="5"/>
      <c r="NVT605" s="5"/>
      <c r="NVU605" s="5"/>
      <c r="NVV605" s="5"/>
      <c r="NVW605" s="5"/>
      <c r="NVX605" s="5"/>
      <c r="NVY605" s="5"/>
      <c r="NVZ605" s="5"/>
      <c r="NWA605" s="5"/>
      <c r="NWB605" s="5"/>
      <c r="NWC605" s="5"/>
      <c r="NWD605" s="5"/>
      <c r="NWE605" s="5"/>
      <c r="NWF605" s="5"/>
      <c r="NWG605" s="5"/>
      <c r="NWH605" s="5"/>
      <c r="NWI605" s="5"/>
      <c r="NWJ605" s="5"/>
      <c r="NWK605" s="5"/>
      <c r="NWL605" s="5"/>
      <c r="NWM605" s="5"/>
      <c r="NWN605" s="5"/>
      <c r="NWO605" s="5"/>
      <c r="NWP605" s="5"/>
      <c r="NWQ605" s="5"/>
      <c r="NWR605" s="5"/>
      <c r="NWS605" s="5"/>
      <c r="NWT605" s="5"/>
      <c r="NWU605" s="5"/>
      <c r="NWV605" s="5"/>
      <c r="NWW605" s="5"/>
      <c r="NWX605" s="5"/>
      <c r="NWY605" s="5"/>
      <c r="NWZ605" s="5"/>
      <c r="NXA605" s="5"/>
      <c r="NXB605" s="5"/>
      <c r="NXC605" s="5"/>
      <c r="NXD605" s="5"/>
      <c r="NXE605" s="5"/>
      <c r="NXF605" s="5"/>
      <c r="NXG605" s="5"/>
      <c r="NXH605" s="5"/>
      <c r="NXI605" s="5"/>
      <c r="NXJ605" s="5"/>
      <c r="NXK605" s="5"/>
      <c r="NXL605" s="5"/>
      <c r="NXM605" s="5"/>
      <c r="NXN605" s="5"/>
      <c r="NXO605" s="5"/>
      <c r="NXP605" s="5"/>
      <c r="NXQ605" s="5"/>
      <c r="NXR605" s="5"/>
      <c r="NXS605" s="5"/>
      <c r="NXT605" s="5"/>
      <c r="NXU605" s="5"/>
      <c r="NXV605" s="5"/>
      <c r="NXW605" s="5"/>
      <c r="NXX605" s="5"/>
      <c r="NXY605" s="5"/>
      <c r="NXZ605" s="5"/>
      <c r="NYA605" s="5"/>
      <c r="NYB605" s="5"/>
      <c r="NYC605" s="5"/>
      <c r="NYD605" s="5"/>
      <c r="NYE605" s="5"/>
      <c r="NYF605" s="5"/>
      <c r="NYG605" s="5"/>
      <c r="NYH605" s="5"/>
      <c r="NYI605" s="5"/>
      <c r="NYJ605" s="5"/>
      <c r="NYK605" s="5"/>
      <c r="NYL605" s="5"/>
      <c r="NYM605" s="5"/>
      <c r="NYN605" s="5"/>
      <c r="NYO605" s="5"/>
      <c r="NYP605" s="5"/>
      <c r="NYQ605" s="5"/>
      <c r="NYR605" s="5"/>
      <c r="NYS605" s="5"/>
      <c r="NYT605" s="5"/>
      <c r="NYU605" s="5"/>
      <c r="NYV605" s="5"/>
      <c r="NYW605" s="5"/>
      <c r="NYX605" s="5"/>
      <c r="NYY605" s="5"/>
      <c r="NYZ605" s="5"/>
      <c r="NZA605" s="5"/>
      <c r="NZB605" s="5"/>
      <c r="NZC605" s="5"/>
      <c r="NZD605" s="5"/>
      <c r="NZE605" s="5"/>
      <c r="NZF605" s="5"/>
      <c r="NZG605" s="5"/>
      <c r="NZH605" s="5"/>
      <c r="NZI605" s="5"/>
      <c r="NZJ605" s="5"/>
      <c r="NZK605" s="5"/>
      <c r="NZL605" s="5"/>
      <c r="NZM605" s="5"/>
      <c r="NZN605" s="5"/>
      <c r="NZO605" s="5"/>
      <c r="NZP605" s="5"/>
      <c r="NZQ605" s="5"/>
      <c r="NZR605" s="5"/>
      <c r="NZS605" s="5"/>
      <c r="NZT605" s="5"/>
      <c r="NZU605" s="5"/>
      <c r="NZV605" s="5"/>
      <c r="NZW605" s="5"/>
      <c r="NZX605" s="5"/>
      <c r="NZY605" s="5"/>
      <c r="NZZ605" s="5"/>
      <c r="OAA605" s="5"/>
      <c r="OAB605" s="5"/>
      <c r="OAC605" s="5"/>
      <c r="OAD605" s="5"/>
      <c r="OAE605" s="5"/>
      <c r="OAF605" s="5"/>
      <c r="OAG605" s="5"/>
      <c r="OAH605" s="5"/>
      <c r="OAI605" s="5"/>
      <c r="OAJ605" s="5"/>
      <c r="OAK605" s="5"/>
      <c r="OAL605" s="5"/>
      <c r="OAM605" s="5"/>
      <c r="OAN605" s="5"/>
      <c r="OAO605" s="5"/>
      <c r="OAP605" s="5"/>
      <c r="OAQ605" s="5"/>
      <c r="OAR605" s="5"/>
      <c r="OAS605" s="5"/>
      <c r="OAT605" s="5"/>
      <c r="OAU605" s="5"/>
      <c r="OAV605" s="5"/>
      <c r="OAW605" s="5"/>
      <c r="OAX605" s="5"/>
      <c r="OAY605" s="5"/>
      <c r="OAZ605" s="5"/>
      <c r="OBA605" s="5"/>
      <c r="OBB605" s="5"/>
      <c r="OBC605" s="5"/>
      <c r="OBD605" s="5"/>
      <c r="OBE605" s="5"/>
      <c r="OBF605" s="5"/>
      <c r="OBG605" s="5"/>
      <c r="OBH605" s="5"/>
      <c r="OBI605" s="5"/>
      <c r="OBJ605" s="5"/>
      <c r="OBK605" s="5"/>
      <c r="OBL605" s="5"/>
      <c r="OBM605" s="5"/>
      <c r="OBN605" s="5"/>
      <c r="OBO605" s="5"/>
      <c r="OBP605" s="5"/>
      <c r="OBQ605" s="5"/>
      <c r="OBR605" s="5"/>
      <c r="OBS605" s="5"/>
      <c r="OBT605" s="5"/>
      <c r="OBU605" s="5"/>
      <c r="OBV605" s="5"/>
      <c r="OBW605" s="5"/>
      <c r="OBX605" s="5"/>
      <c r="OBY605" s="5"/>
      <c r="OBZ605" s="5"/>
      <c r="OCA605" s="5"/>
      <c r="OCB605" s="5"/>
      <c r="OCC605" s="5"/>
      <c r="OCD605" s="5"/>
      <c r="OCE605" s="5"/>
      <c r="OCF605" s="5"/>
      <c r="OCG605" s="5"/>
      <c r="OCH605" s="5"/>
      <c r="OCI605" s="5"/>
      <c r="OCJ605" s="5"/>
      <c r="OCK605" s="5"/>
      <c r="OCL605" s="5"/>
      <c r="OCM605" s="5"/>
      <c r="OCN605" s="5"/>
      <c r="OCO605" s="5"/>
      <c r="OCP605" s="5"/>
      <c r="OCQ605" s="5"/>
      <c r="OCR605" s="5"/>
      <c r="OCS605" s="5"/>
      <c r="OCT605" s="5"/>
      <c r="OCU605" s="5"/>
      <c r="OCV605" s="5"/>
      <c r="OCW605" s="5"/>
      <c r="OCX605" s="5"/>
      <c r="OCY605" s="5"/>
      <c r="OCZ605" s="5"/>
      <c r="ODA605" s="5"/>
      <c r="ODB605" s="5"/>
      <c r="ODC605" s="5"/>
      <c r="ODD605" s="5"/>
      <c r="ODE605" s="5"/>
      <c r="ODF605" s="5"/>
      <c r="ODG605" s="5"/>
      <c r="ODH605" s="5"/>
      <c r="ODI605" s="5"/>
      <c r="ODJ605" s="5"/>
      <c r="ODK605" s="5"/>
      <c r="ODL605" s="5"/>
      <c r="ODM605" s="5"/>
      <c r="ODN605" s="5"/>
      <c r="ODO605" s="5"/>
      <c r="ODP605" s="5"/>
      <c r="ODQ605" s="5"/>
      <c r="ODR605" s="5"/>
      <c r="ODS605" s="5"/>
      <c r="ODT605" s="5"/>
      <c r="ODU605" s="5"/>
      <c r="ODV605" s="5"/>
      <c r="ODW605" s="5"/>
      <c r="ODX605" s="5"/>
      <c r="ODY605" s="5"/>
      <c r="ODZ605" s="5"/>
      <c r="OEA605" s="5"/>
      <c r="OEB605" s="5"/>
      <c r="OEC605" s="5"/>
      <c r="OED605" s="5"/>
      <c r="OEE605" s="5"/>
      <c r="OEF605" s="5"/>
      <c r="OEG605" s="5"/>
      <c r="OEH605" s="5"/>
      <c r="OEI605" s="5"/>
      <c r="OEJ605" s="5"/>
      <c r="OEK605" s="5"/>
      <c r="OEL605" s="5"/>
      <c r="OEM605" s="5"/>
      <c r="OEN605" s="5"/>
      <c r="OEO605" s="5"/>
      <c r="OEP605" s="5"/>
      <c r="OEQ605" s="5"/>
      <c r="OER605" s="5"/>
      <c r="OES605" s="5"/>
      <c r="OET605" s="5"/>
      <c r="OEU605" s="5"/>
      <c r="OEV605" s="5"/>
      <c r="OEW605" s="5"/>
      <c r="OEX605" s="5"/>
      <c r="OEY605" s="5"/>
      <c r="OEZ605" s="5"/>
      <c r="OFA605" s="5"/>
      <c r="OFB605" s="5"/>
      <c r="OFC605" s="5"/>
      <c r="OFD605" s="5"/>
      <c r="OFE605" s="5"/>
      <c r="OFF605" s="5"/>
      <c r="OFG605" s="5"/>
      <c r="OFH605" s="5"/>
      <c r="OFI605" s="5"/>
      <c r="OFJ605" s="5"/>
      <c r="OFK605" s="5"/>
      <c r="OFL605" s="5"/>
      <c r="OFM605" s="5"/>
      <c r="OFN605" s="5"/>
      <c r="OFO605" s="5"/>
      <c r="OFP605" s="5"/>
      <c r="OFQ605" s="5"/>
      <c r="OFR605" s="5"/>
      <c r="OFS605" s="5"/>
      <c r="OFT605" s="5"/>
      <c r="OFU605" s="5"/>
      <c r="OFV605" s="5"/>
      <c r="OFW605" s="5"/>
      <c r="OFX605" s="5"/>
      <c r="OFY605" s="5"/>
      <c r="OFZ605" s="5"/>
      <c r="OGA605" s="5"/>
      <c r="OGB605" s="5"/>
      <c r="OGC605" s="5"/>
      <c r="OGD605" s="5"/>
      <c r="OGE605" s="5"/>
      <c r="OGF605" s="5"/>
      <c r="OGG605" s="5"/>
      <c r="OGH605" s="5"/>
      <c r="OGI605" s="5"/>
      <c r="OGJ605" s="5"/>
      <c r="OGK605" s="5"/>
      <c r="OGL605" s="5"/>
      <c r="OGM605" s="5"/>
      <c r="OGN605" s="5"/>
      <c r="OGO605" s="5"/>
      <c r="OGP605" s="5"/>
      <c r="OGQ605" s="5"/>
      <c r="OGR605" s="5"/>
      <c r="OGS605" s="5"/>
      <c r="OGT605" s="5"/>
      <c r="OGU605" s="5"/>
      <c r="OGV605" s="5"/>
      <c r="OGW605" s="5"/>
      <c r="OGX605" s="5"/>
      <c r="OGY605" s="5"/>
      <c r="OGZ605" s="5"/>
      <c r="OHA605" s="5"/>
      <c r="OHB605" s="5"/>
      <c r="OHC605" s="5"/>
      <c r="OHD605" s="5"/>
      <c r="OHE605" s="5"/>
      <c r="OHF605" s="5"/>
      <c r="OHG605" s="5"/>
      <c r="OHH605" s="5"/>
      <c r="OHI605" s="5"/>
      <c r="OHJ605" s="5"/>
      <c r="OHK605" s="5"/>
      <c r="OHL605" s="5"/>
      <c r="OHM605" s="5"/>
      <c r="OHN605" s="5"/>
      <c r="OHO605" s="5"/>
      <c r="OHP605" s="5"/>
      <c r="OHQ605" s="5"/>
      <c r="OHR605" s="5"/>
      <c r="OHS605" s="5"/>
      <c r="OHT605" s="5"/>
      <c r="OHU605" s="5"/>
      <c r="OHV605" s="5"/>
      <c r="OHW605" s="5"/>
      <c r="OHX605" s="5"/>
      <c r="OHY605" s="5"/>
      <c r="OHZ605" s="5"/>
      <c r="OIA605" s="5"/>
      <c r="OIB605" s="5"/>
      <c r="OIC605" s="5"/>
      <c r="OID605" s="5"/>
      <c r="OIE605" s="5"/>
      <c r="OIF605" s="5"/>
      <c r="OIG605" s="5"/>
      <c r="OIH605" s="5"/>
      <c r="OII605" s="5"/>
      <c r="OIJ605" s="5"/>
      <c r="OIK605" s="5"/>
      <c r="OIL605" s="5"/>
      <c r="OIM605" s="5"/>
      <c r="OIN605" s="5"/>
      <c r="OIO605" s="5"/>
      <c r="OIP605" s="5"/>
      <c r="OIQ605" s="5"/>
      <c r="OIR605" s="5"/>
      <c r="OIS605" s="5"/>
      <c r="OIT605" s="5"/>
      <c r="OIU605" s="5"/>
      <c r="OIV605" s="5"/>
      <c r="OIW605" s="5"/>
      <c r="OIX605" s="5"/>
      <c r="OIY605" s="5"/>
      <c r="OIZ605" s="5"/>
      <c r="OJA605" s="5"/>
      <c r="OJB605" s="5"/>
      <c r="OJC605" s="5"/>
      <c r="OJD605" s="5"/>
      <c r="OJE605" s="5"/>
      <c r="OJF605" s="5"/>
      <c r="OJG605" s="5"/>
      <c r="OJH605" s="5"/>
      <c r="OJI605" s="5"/>
      <c r="OJJ605" s="5"/>
      <c r="OJK605" s="5"/>
      <c r="OJL605" s="5"/>
      <c r="OJM605" s="5"/>
      <c r="OJN605" s="5"/>
      <c r="OJO605" s="5"/>
      <c r="OJP605" s="5"/>
      <c r="OJQ605" s="5"/>
      <c r="OJR605" s="5"/>
      <c r="OJS605" s="5"/>
      <c r="OJT605" s="5"/>
      <c r="OJU605" s="5"/>
      <c r="OJV605" s="5"/>
      <c r="OJW605" s="5"/>
      <c r="OJX605" s="5"/>
      <c r="OJY605" s="5"/>
      <c r="OJZ605" s="5"/>
      <c r="OKA605" s="5"/>
      <c r="OKB605" s="5"/>
      <c r="OKC605" s="5"/>
      <c r="OKD605" s="5"/>
      <c r="OKE605" s="5"/>
      <c r="OKF605" s="5"/>
      <c r="OKG605" s="5"/>
      <c r="OKH605" s="5"/>
      <c r="OKI605" s="5"/>
      <c r="OKJ605" s="5"/>
      <c r="OKK605" s="5"/>
      <c r="OKL605" s="5"/>
      <c r="OKM605" s="5"/>
      <c r="OKN605" s="5"/>
      <c r="OKO605" s="5"/>
      <c r="OKP605" s="5"/>
      <c r="OKQ605" s="5"/>
      <c r="OKR605" s="5"/>
      <c r="OKS605" s="5"/>
      <c r="OKT605" s="5"/>
      <c r="OKU605" s="5"/>
      <c r="OKV605" s="5"/>
      <c r="OKW605" s="5"/>
      <c r="OKX605" s="5"/>
      <c r="OKY605" s="5"/>
      <c r="OKZ605" s="5"/>
      <c r="OLA605" s="5"/>
      <c r="OLB605" s="5"/>
      <c r="OLC605" s="5"/>
      <c r="OLD605" s="5"/>
      <c r="OLE605" s="5"/>
      <c r="OLF605" s="5"/>
      <c r="OLG605" s="5"/>
      <c r="OLH605" s="5"/>
      <c r="OLI605" s="5"/>
      <c r="OLJ605" s="5"/>
      <c r="OLK605" s="5"/>
      <c r="OLL605" s="5"/>
      <c r="OLM605" s="5"/>
      <c r="OLN605" s="5"/>
      <c r="OLO605" s="5"/>
      <c r="OLP605" s="5"/>
      <c r="OLQ605" s="5"/>
      <c r="OLR605" s="5"/>
      <c r="OLS605" s="5"/>
      <c r="OLT605" s="5"/>
      <c r="OLU605" s="5"/>
      <c r="OLV605" s="5"/>
      <c r="OLW605" s="5"/>
      <c r="OLX605" s="5"/>
      <c r="OLY605" s="5"/>
      <c r="OLZ605" s="5"/>
      <c r="OMA605" s="5"/>
      <c r="OMB605" s="5"/>
      <c r="OMC605" s="5"/>
      <c r="OMD605" s="5"/>
      <c r="OME605" s="5"/>
      <c r="OMF605" s="5"/>
      <c r="OMG605" s="5"/>
      <c r="OMH605" s="5"/>
      <c r="OMI605" s="5"/>
      <c r="OMJ605" s="5"/>
      <c r="OMK605" s="5"/>
      <c r="OML605" s="5"/>
      <c r="OMM605" s="5"/>
      <c r="OMN605" s="5"/>
      <c r="OMO605" s="5"/>
      <c r="OMP605" s="5"/>
      <c r="OMQ605" s="5"/>
      <c r="OMR605" s="5"/>
      <c r="OMS605" s="5"/>
      <c r="OMT605" s="5"/>
      <c r="OMU605" s="5"/>
      <c r="OMV605" s="5"/>
      <c r="OMW605" s="5"/>
      <c r="OMX605" s="5"/>
      <c r="OMY605" s="5"/>
      <c r="OMZ605" s="5"/>
      <c r="ONA605" s="5"/>
      <c r="ONB605" s="5"/>
      <c r="ONC605" s="5"/>
      <c r="OND605" s="5"/>
      <c r="ONE605" s="5"/>
      <c r="ONF605" s="5"/>
      <c r="ONG605" s="5"/>
      <c r="ONH605" s="5"/>
      <c r="ONI605" s="5"/>
      <c r="ONJ605" s="5"/>
      <c r="ONK605" s="5"/>
      <c r="ONL605" s="5"/>
      <c r="ONM605" s="5"/>
      <c r="ONN605" s="5"/>
      <c r="ONO605" s="5"/>
      <c r="ONP605" s="5"/>
      <c r="ONQ605" s="5"/>
      <c r="ONR605" s="5"/>
      <c r="ONS605" s="5"/>
      <c r="ONT605" s="5"/>
      <c r="ONU605" s="5"/>
      <c r="ONV605" s="5"/>
      <c r="ONW605" s="5"/>
      <c r="ONX605" s="5"/>
      <c r="ONY605" s="5"/>
      <c r="ONZ605" s="5"/>
      <c r="OOA605" s="5"/>
      <c r="OOB605" s="5"/>
      <c r="OOC605" s="5"/>
      <c r="OOD605" s="5"/>
      <c r="OOE605" s="5"/>
      <c r="OOF605" s="5"/>
      <c r="OOG605" s="5"/>
      <c r="OOH605" s="5"/>
      <c r="OOI605" s="5"/>
      <c r="OOJ605" s="5"/>
      <c r="OOK605" s="5"/>
      <c r="OOL605" s="5"/>
      <c r="OOM605" s="5"/>
      <c r="OON605" s="5"/>
      <c r="OOO605" s="5"/>
      <c r="OOP605" s="5"/>
      <c r="OOQ605" s="5"/>
      <c r="OOR605" s="5"/>
      <c r="OOS605" s="5"/>
      <c r="OOT605" s="5"/>
      <c r="OOU605" s="5"/>
      <c r="OOV605" s="5"/>
      <c r="OOW605" s="5"/>
      <c r="OOX605" s="5"/>
      <c r="OOY605" s="5"/>
      <c r="OOZ605" s="5"/>
      <c r="OPA605" s="5"/>
      <c r="OPB605" s="5"/>
      <c r="OPC605" s="5"/>
      <c r="OPD605" s="5"/>
      <c r="OPE605" s="5"/>
      <c r="OPF605" s="5"/>
      <c r="OPG605" s="5"/>
      <c r="OPH605" s="5"/>
      <c r="OPI605" s="5"/>
      <c r="OPJ605" s="5"/>
      <c r="OPK605" s="5"/>
      <c r="OPL605" s="5"/>
      <c r="OPM605" s="5"/>
      <c r="OPN605" s="5"/>
      <c r="OPO605" s="5"/>
      <c r="OPP605" s="5"/>
      <c r="OPQ605" s="5"/>
      <c r="OPR605" s="5"/>
      <c r="OPS605" s="5"/>
      <c r="OPT605" s="5"/>
      <c r="OPU605" s="5"/>
      <c r="OPV605" s="5"/>
      <c r="OPW605" s="5"/>
      <c r="OPX605" s="5"/>
      <c r="OPY605" s="5"/>
      <c r="OPZ605" s="5"/>
      <c r="OQA605" s="5"/>
      <c r="OQB605" s="5"/>
      <c r="OQC605" s="5"/>
      <c r="OQD605" s="5"/>
      <c r="OQE605" s="5"/>
      <c r="OQF605" s="5"/>
      <c r="OQG605" s="5"/>
      <c r="OQH605" s="5"/>
      <c r="OQI605" s="5"/>
      <c r="OQJ605" s="5"/>
      <c r="OQK605" s="5"/>
      <c r="OQL605" s="5"/>
      <c r="OQM605" s="5"/>
      <c r="OQN605" s="5"/>
      <c r="OQO605" s="5"/>
      <c r="OQP605" s="5"/>
      <c r="OQQ605" s="5"/>
      <c r="OQR605" s="5"/>
      <c r="OQS605" s="5"/>
      <c r="OQT605" s="5"/>
      <c r="OQU605" s="5"/>
      <c r="OQV605" s="5"/>
      <c r="OQW605" s="5"/>
      <c r="OQX605" s="5"/>
      <c r="OQY605" s="5"/>
      <c r="OQZ605" s="5"/>
      <c r="ORA605" s="5"/>
      <c r="ORB605" s="5"/>
      <c r="ORC605" s="5"/>
      <c r="ORD605" s="5"/>
      <c r="ORE605" s="5"/>
      <c r="ORF605" s="5"/>
      <c r="ORG605" s="5"/>
      <c r="ORH605" s="5"/>
      <c r="ORI605" s="5"/>
      <c r="ORJ605" s="5"/>
      <c r="ORK605" s="5"/>
      <c r="ORL605" s="5"/>
      <c r="ORM605" s="5"/>
      <c r="ORN605" s="5"/>
      <c r="ORO605" s="5"/>
      <c r="ORP605" s="5"/>
      <c r="ORQ605" s="5"/>
      <c r="ORR605" s="5"/>
      <c r="ORS605" s="5"/>
      <c r="ORT605" s="5"/>
      <c r="ORU605" s="5"/>
      <c r="ORV605" s="5"/>
      <c r="ORW605" s="5"/>
      <c r="ORX605" s="5"/>
      <c r="ORY605" s="5"/>
      <c r="ORZ605" s="5"/>
      <c r="OSA605" s="5"/>
      <c r="OSB605" s="5"/>
      <c r="OSC605" s="5"/>
      <c r="OSD605" s="5"/>
      <c r="OSE605" s="5"/>
      <c r="OSF605" s="5"/>
      <c r="OSG605" s="5"/>
      <c r="OSH605" s="5"/>
      <c r="OSI605" s="5"/>
      <c r="OSJ605" s="5"/>
      <c r="OSK605" s="5"/>
      <c r="OSL605" s="5"/>
      <c r="OSM605" s="5"/>
      <c r="OSN605" s="5"/>
      <c r="OSO605" s="5"/>
      <c r="OSP605" s="5"/>
      <c r="OSQ605" s="5"/>
      <c r="OSR605" s="5"/>
      <c r="OSS605" s="5"/>
      <c r="OST605" s="5"/>
      <c r="OSU605" s="5"/>
      <c r="OSV605" s="5"/>
      <c r="OSW605" s="5"/>
      <c r="OSX605" s="5"/>
      <c r="OSY605" s="5"/>
      <c r="OSZ605" s="5"/>
      <c r="OTA605" s="5"/>
      <c r="OTB605" s="5"/>
      <c r="OTC605" s="5"/>
      <c r="OTD605" s="5"/>
      <c r="OTE605" s="5"/>
      <c r="OTF605" s="5"/>
      <c r="OTG605" s="5"/>
      <c r="OTH605" s="5"/>
      <c r="OTI605" s="5"/>
      <c r="OTJ605" s="5"/>
      <c r="OTK605" s="5"/>
      <c r="OTL605" s="5"/>
      <c r="OTM605" s="5"/>
      <c r="OTN605" s="5"/>
      <c r="OTO605" s="5"/>
      <c r="OTP605" s="5"/>
      <c r="OTQ605" s="5"/>
      <c r="OTR605" s="5"/>
      <c r="OTS605" s="5"/>
      <c r="OTT605" s="5"/>
      <c r="OTU605" s="5"/>
      <c r="OTV605" s="5"/>
      <c r="OTW605" s="5"/>
      <c r="OTX605" s="5"/>
      <c r="OTY605" s="5"/>
      <c r="OTZ605" s="5"/>
      <c r="OUA605" s="5"/>
      <c r="OUB605" s="5"/>
      <c r="OUC605" s="5"/>
      <c r="OUD605" s="5"/>
      <c r="OUE605" s="5"/>
      <c r="OUF605" s="5"/>
      <c r="OUG605" s="5"/>
      <c r="OUH605" s="5"/>
      <c r="OUI605" s="5"/>
      <c r="OUJ605" s="5"/>
      <c r="OUK605" s="5"/>
      <c r="OUL605" s="5"/>
      <c r="OUM605" s="5"/>
      <c r="OUN605" s="5"/>
      <c r="OUO605" s="5"/>
      <c r="OUP605" s="5"/>
      <c r="OUQ605" s="5"/>
      <c r="OUR605" s="5"/>
      <c r="OUS605" s="5"/>
      <c r="OUT605" s="5"/>
      <c r="OUU605" s="5"/>
      <c r="OUV605" s="5"/>
      <c r="OUW605" s="5"/>
      <c r="OUX605" s="5"/>
      <c r="OUY605" s="5"/>
      <c r="OUZ605" s="5"/>
      <c r="OVA605" s="5"/>
      <c r="OVB605" s="5"/>
      <c r="OVC605" s="5"/>
      <c r="OVD605" s="5"/>
      <c r="OVE605" s="5"/>
      <c r="OVF605" s="5"/>
      <c r="OVG605" s="5"/>
      <c r="OVH605" s="5"/>
      <c r="OVI605" s="5"/>
      <c r="OVJ605" s="5"/>
      <c r="OVK605" s="5"/>
      <c r="OVL605" s="5"/>
      <c r="OVM605" s="5"/>
      <c r="OVN605" s="5"/>
      <c r="OVO605" s="5"/>
      <c r="OVP605" s="5"/>
      <c r="OVQ605" s="5"/>
      <c r="OVR605" s="5"/>
      <c r="OVS605" s="5"/>
      <c r="OVT605" s="5"/>
      <c r="OVU605" s="5"/>
      <c r="OVV605" s="5"/>
      <c r="OVW605" s="5"/>
      <c r="OVX605" s="5"/>
      <c r="OVY605" s="5"/>
      <c r="OVZ605" s="5"/>
      <c r="OWA605" s="5"/>
      <c r="OWB605" s="5"/>
      <c r="OWC605" s="5"/>
      <c r="OWD605" s="5"/>
      <c r="OWE605" s="5"/>
      <c r="OWF605" s="5"/>
      <c r="OWG605" s="5"/>
      <c r="OWH605" s="5"/>
      <c r="OWI605" s="5"/>
      <c r="OWJ605" s="5"/>
      <c r="OWK605" s="5"/>
      <c r="OWL605" s="5"/>
      <c r="OWM605" s="5"/>
      <c r="OWN605" s="5"/>
      <c r="OWO605" s="5"/>
      <c r="OWP605" s="5"/>
      <c r="OWQ605" s="5"/>
      <c r="OWR605" s="5"/>
      <c r="OWS605" s="5"/>
      <c r="OWT605" s="5"/>
      <c r="OWU605" s="5"/>
      <c r="OWV605" s="5"/>
      <c r="OWW605" s="5"/>
      <c r="OWX605" s="5"/>
      <c r="OWY605" s="5"/>
      <c r="OWZ605" s="5"/>
      <c r="OXA605" s="5"/>
      <c r="OXB605" s="5"/>
      <c r="OXC605" s="5"/>
      <c r="OXD605" s="5"/>
      <c r="OXE605" s="5"/>
      <c r="OXF605" s="5"/>
      <c r="OXG605" s="5"/>
      <c r="OXH605" s="5"/>
      <c r="OXI605" s="5"/>
      <c r="OXJ605" s="5"/>
      <c r="OXK605" s="5"/>
      <c r="OXL605" s="5"/>
      <c r="OXM605" s="5"/>
      <c r="OXN605" s="5"/>
      <c r="OXO605" s="5"/>
      <c r="OXP605" s="5"/>
      <c r="OXQ605" s="5"/>
      <c r="OXR605" s="5"/>
      <c r="OXS605" s="5"/>
      <c r="OXT605" s="5"/>
      <c r="OXU605" s="5"/>
      <c r="OXV605" s="5"/>
      <c r="OXW605" s="5"/>
      <c r="OXX605" s="5"/>
      <c r="OXY605" s="5"/>
      <c r="OXZ605" s="5"/>
      <c r="OYA605" s="5"/>
      <c r="OYB605" s="5"/>
      <c r="OYC605" s="5"/>
      <c r="OYD605" s="5"/>
      <c r="OYE605" s="5"/>
      <c r="OYF605" s="5"/>
      <c r="OYG605" s="5"/>
      <c r="OYH605" s="5"/>
      <c r="OYI605" s="5"/>
      <c r="OYJ605" s="5"/>
      <c r="OYK605" s="5"/>
      <c r="OYL605" s="5"/>
      <c r="OYM605" s="5"/>
      <c r="OYN605" s="5"/>
      <c r="OYO605" s="5"/>
      <c r="OYP605" s="5"/>
      <c r="OYQ605" s="5"/>
      <c r="OYR605" s="5"/>
      <c r="OYS605" s="5"/>
      <c r="OYT605" s="5"/>
      <c r="OYU605" s="5"/>
      <c r="OYV605" s="5"/>
      <c r="OYW605" s="5"/>
      <c r="OYX605" s="5"/>
      <c r="OYY605" s="5"/>
      <c r="OYZ605" s="5"/>
      <c r="OZA605" s="5"/>
      <c r="OZB605" s="5"/>
      <c r="OZC605" s="5"/>
      <c r="OZD605" s="5"/>
      <c r="OZE605" s="5"/>
      <c r="OZF605" s="5"/>
      <c r="OZG605" s="5"/>
      <c r="OZH605" s="5"/>
      <c r="OZI605" s="5"/>
      <c r="OZJ605" s="5"/>
      <c r="OZK605" s="5"/>
      <c r="OZL605" s="5"/>
      <c r="OZM605" s="5"/>
      <c r="OZN605" s="5"/>
      <c r="OZO605" s="5"/>
      <c r="OZP605" s="5"/>
      <c r="OZQ605" s="5"/>
      <c r="OZR605" s="5"/>
      <c r="OZS605" s="5"/>
      <c r="OZT605" s="5"/>
      <c r="OZU605" s="5"/>
      <c r="OZV605" s="5"/>
      <c r="OZW605" s="5"/>
      <c r="OZX605" s="5"/>
      <c r="OZY605" s="5"/>
      <c r="OZZ605" s="5"/>
      <c r="PAA605" s="5"/>
      <c r="PAB605" s="5"/>
      <c r="PAC605" s="5"/>
      <c r="PAD605" s="5"/>
      <c r="PAE605" s="5"/>
      <c r="PAF605" s="5"/>
      <c r="PAG605" s="5"/>
      <c r="PAH605" s="5"/>
      <c r="PAI605" s="5"/>
      <c r="PAJ605" s="5"/>
      <c r="PAK605" s="5"/>
      <c r="PAL605" s="5"/>
      <c r="PAM605" s="5"/>
      <c r="PAN605" s="5"/>
      <c r="PAO605" s="5"/>
      <c r="PAP605" s="5"/>
      <c r="PAQ605" s="5"/>
      <c r="PAR605" s="5"/>
      <c r="PAS605" s="5"/>
      <c r="PAT605" s="5"/>
      <c r="PAU605" s="5"/>
      <c r="PAV605" s="5"/>
      <c r="PAW605" s="5"/>
      <c r="PAX605" s="5"/>
      <c r="PAY605" s="5"/>
      <c r="PAZ605" s="5"/>
      <c r="PBA605" s="5"/>
      <c r="PBB605" s="5"/>
      <c r="PBC605" s="5"/>
      <c r="PBD605" s="5"/>
      <c r="PBE605" s="5"/>
      <c r="PBF605" s="5"/>
      <c r="PBG605" s="5"/>
      <c r="PBH605" s="5"/>
      <c r="PBI605" s="5"/>
      <c r="PBJ605" s="5"/>
      <c r="PBK605" s="5"/>
      <c r="PBL605" s="5"/>
      <c r="PBM605" s="5"/>
      <c r="PBN605" s="5"/>
      <c r="PBO605" s="5"/>
      <c r="PBP605" s="5"/>
      <c r="PBQ605" s="5"/>
      <c r="PBR605" s="5"/>
      <c r="PBS605" s="5"/>
      <c r="PBT605" s="5"/>
      <c r="PBU605" s="5"/>
      <c r="PBV605" s="5"/>
      <c r="PBW605" s="5"/>
      <c r="PBX605" s="5"/>
      <c r="PBY605" s="5"/>
      <c r="PBZ605" s="5"/>
      <c r="PCA605" s="5"/>
      <c r="PCB605" s="5"/>
      <c r="PCC605" s="5"/>
      <c r="PCD605" s="5"/>
      <c r="PCE605" s="5"/>
      <c r="PCF605" s="5"/>
      <c r="PCG605" s="5"/>
      <c r="PCH605" s="5"/>
      <c r="PCI605" s="5"/>
      <c r="PCJ605" s="5"/>
      <c r="PCK605" s="5"/>
      <c r="PCL605" s="5"/>
      <c r="PCM605" s="5"/>
      <c r="PCN605" s="5"/>
      <c r="PCO605" s="5"/>
      <c r="PCP605" s="5"/>
      <c r="PCQ605" s="5"/>
      <c r="PCR605" s="5"/>
      <c r="PCS605" s="5"/>
      <c r="PCT605" s="5"/>
      <c r="PCU605" s="5"/>
      <c r="PCV605" s="5"/>
      <c r="PCW605" s="5"/>
      <c r="PCX605" s="5"/>
      <c r="PCY605" s="5"/>
      <c r="PCZ605" s="5"/>
      <c r="PDA605" s="5"/>
      <c r="PDB605" s="5"/>
      <c r="PDC605" s="5"/>
      <c r="PDD605" s="5"/>
      <c r="PDE605" s="5"/>
      <c r="PDF605" s="5"/>
      <c r="PDG605" s="5"/>
      <c r="PDH605" s="5"/>
      <c r="PDI605" s="5"/>
      <c r="PDJ605" s="5"/>
      <c r="PDK605" s="5"/>
      <c r="PDL605" s="5"/>
      <c r="PDM605" s="5"/>
      <c r="PDN605" s="5"/>
      <c r="PDO605" s="5"/>
      <c r="PDP605" s="5"/>
      <c r="PDQ605" s="5"/>
      <c r="PDR605" s="5"/>
      <c r="PDS605" s="5"/>
      <c r="PDT605" s="5"/>
      <c r="PDU605" s="5"/>
      <c r="PDV605" s="5"/>
      <c r="PDW605" s="5"/>
      <c r="PDX605" s="5"/>
      <c r="PDY605" s="5"/>
      <c r="PDZ605" s="5"/>
      <c r="PEA605" s="5"/>
      <c r="PEB605" s="5"/>
      <c r="PEC605" s="5"/>
      <c r="PED605" s="5"/>
      <c r="PEE605" s="5"/>
      <c r="PEF605" s="5"/>
      <c r="PEG605" s="5"/>
      <c r="PEH605" s="5"/>
      <c r="PEI605" s="5"/>
      <c r="PEJ605" s="5"/>
      <c r="PEK605" s="5"/>
      <c r="PEL605" s="5"/>
      <c r="PEM605" s="5"/>
      <c r="PEN605" s="5"/>
      <c r="PEO605" s="5"/>
      <c r="PEP605" s="5"/>
      <c r="PEQ605" s="5"/>
      <c r="PER605" s="5"/>
      <c r="PES605" s="5"/>
      <c r="PET605" s="5"/>
      <c r="PEU605" s="5"/>
      <c r="PEV605" s="5"/>
      <c r="PEW605" s="5"/>
      <c r="PEX605" s="5"/>
      <c r="PEY605" s="5"/>
      <c r="PEZ605" s="5"/>
      <c r="PFA605" s="5"/>
      <c r="PFB605" s="5"/>
      <c r="PFC605" s="5"/>
      <c r="PFD605" s="5"/>
      <c r="PFE605" s="5"/>
      <c r="PFF605" s="5"/>
      <c r="PFG605" s="5"/>
      <c r="PFH605" s="5"/>
      <c r="PFI605" s="5"/>
      <c r="PFJ605" s="5"/>
      <c r="PFK605" s="5"/>
      <c r="PFL605" s="5"/>
      <c r="PFM605" s="5"/>
      <c r="PFN605" s="5"/>
      <c r="PFO605" s="5"/>
      <c r="PFP605" s="5"/>
      <c r="PFQ605" s="5"/>
      <c r="PFR605" s="5"/>
      <c r="PFS605" s="5"/>
      <c r="PFT605" s="5"/>
      <c r="PFU605" s="5"/>
      <c r="PFV605" s="5"/>
      <c r="PFW605" s="5"/>
      <c r="PFX605" s="5"/>
      <c r="PFY605" s="5"/>
      <c r="PFZ605" s="5"/>
      <c r="PGA605" s="5"/>
      <c r="PGB605" s="5"/>
      <c r="PGC605" s="5"/>
      <c r="PGD605" s="5"/>
      <c r="PGE605" s="5"/>
      <c r="PGF605" s="5"/>
      <c r="PGG605" s="5"/>
      <c r="PGH605" s="5"/>
      <c r="PGI605" s="5"/>
      <c r="PGJ605" s="5"/>
      <c r="PGK605" s="5"/>
      <c r="PGL605" s="5"/>
      <c r="PGM605" s="5"/>
      <c r="PGN605" s="5"/>
      <c r="PGO605" s="5"/>
      <c r="PGP605" s="5"/>
      <c r="PGQ605" s="5"/>
      <c r="PGR605" s="5"/>
      <c r="PGS605" s="5"/>
      <c r="PGT605" s="5"/>
      <c r="PGU605" s="5"/>
      <c r="PGV605" s="5"/>
      <c r="PGW605" s="5"/>
      <c r="PGX605" s="5"/>
      <c r="PGY605" s="5"/>
      <c r="PGZ605" s="5"/>
      <c r="PHA605" s="5"/>
      <c r="PHB605" s="5"/>
      <c r="PHC605" s="5"/>
      <c r="PHD605" s="5"/>
      <c r="PHE605" s="5"/>
      <c r="PHF605" s="5"/>
      <c r="PHG605" s="5"/>
      <c r="PHH605" s="5"/>
      <c r="PHI605" s="5"/>
      <c r="PHJ605" s="5"/>
      <c r="PHK605" s="5"/>
      <c r="PHL605" s="5"/>
      <c r="PHM605" s="5"/>
      <c r="PHN605" s="5"/>
      <c r="PHO605" s="5"/>
      <c r="PHP605" s="5"/>
      <c r="PHQ605" s="5"/>
      <c r="PHR605" s="5"/>
      <c r="PHS605" s="5"/>
      <c r="PHT605" s="5"/>
      <c r="PHU605" s="5"/>
      <c r="PHV605" s="5"/>
      <c r="PHW605" s="5"/>
      <c r="PHX605" s="5"/>
      <c r="PHY605" s="5"/>
      <c r="PHZ605" s="5"/>
      <c r="PIA605" s="5"/>
      <c r="PIB605" s="5"/>
      <c r="PIC605" s="5"/>
      <c r="PID605" s="5"/>
      <c r="PIE605" s="5"/>
      <c r="PIF605" s="5"/>
      <c r="PIG605" s="5"/>
      <c r="PIH605" s="5"/>
      <c r="PII605" s="5"/>
      <c r="PIJ605" s="5"/>
      <c r="PIK605" s="5"/>
      <c r="PIL605" s="5"/>
      <c r="PIM605" s="5"/>
      <c r="PIN605" s="5"/>
      <c r="PIO605" s="5"/>
      <c r="PIP605" s="5"/>
      <c r="PIQ605" s="5"/>
      <c r="PIR605" s="5"/>
      <c r="PIS605" s="5"/>
      <c r="PIT605" s="5"/>
      <c r="PIU605" s="5"/>
      <c r="PIV605" s="5"/>
      <c r="PIW605" s="5"/>
      <c r="PIX605" s="5"/>
      <c r="PIY605" s="5"/>
      <c r="PIZ605" s="5"/>
      <c r="PJA605" s="5"/>
      <c r="PJB605" s="5"/>
      <c r="PJC605" s="5"/>
      <c r="PJD605" s="5"/>
      <c r="PJE605" s="5"/>
      <c r="PJF605" s="5"/>
      <c r="PJG605" s="5"/>
      <c r="PJH605" s="5"/>
      <c r="PJI605" s="5"/>
      <c r="PJJ605" s="5"/>
      <c r="PJK605" s="5"/>
      <c r="PJL605" s="5"/>
      <c r="PJM605" s="5"/>
      <c r="PJN605" s="5"/>
      <c r="PJO605" s="5"/>
      <c r="PJP605" s="5"/>
      <c r="PJQ605" s="5"/>
      <c r="PJR605" s="5"/>
      <c r="PJS605" s="5"/>
      <c r="PJT605" s="5"/>
      <c r="PJU605" s="5"/>
      <c r="PJV605" s="5"/>
      <c r="PJW605" s="5"/>
      <c r="PJX605" s="5"/>
      <c r="PJY605" s="5"/>
      <c r="PJZ605" s="5"/>
      <c r="PKA605" s="5"/>
      <c r="PKB605" s="5"/>
      <c r="PKC605" s="5"/>
      <c r="PKD605" s="5"/>
      <c r="PKE605" s="5"/>
      <c r="PKF605" s="5"/>
      <c r="PKG605" s="5"/>
      <c r="PKH605" s="5"/>
      <c r="PKI605" s="5"/>
      <c r="PKJ605" s="5"/>
      <c r="PKK605" s="5"/>
      <c r="PKL605" s="5"/>
      <c r="PKM605" s="5"/>
      <c r="PKN605" s="5"/>
      <c r="PKO605" s="5"/>
      <c r="PKP605" s="5"/>
      <c r="PKQ605" s="5"/>
      <c r="PKR605" s="5"/>
      <c r="PKS605" s="5"/>
      <c r="PKT605" s="5"/>
      <c r="PKU605" s="5"/>
      <c r="PKV605" s="5"/>
      <c r="PKW605" s="5"/>
      <c r="PKX605" s="5"/>
      <c r="PKY605" s="5"/>
      <c r="PKZ605" s="5"/>
      <c r="PLA605" s="5"/>
      <c r="PLB605" s="5"/>
      <c r="PLC605" s="5"/>
      <c r="PLD605" s="5"/>
      <c r="PLE605" s="5"/>
      <c r="PLF605" s="5"/>
      <c r="PLG605" s="5"/>
      <c r="PLH605" s="5"/>
      <c r="PLI605" s="5"/>
      <c r="PLJ605" s="5"/>
      <c r="PLK605" s="5"/>
      <c r="PLL605" s="5"/>
      <c r="PLM605" s="5"/>
      <c r="PLN605" s="5"/>
      <c r="PLO605" s="5"/>
      <c r="PLP605" s="5"/>
      <c r="PLQ605" s="5"/>
      <c r="PLR605" s="5"/>
      <c r="PLS605" s="5"/>
      <c r="PLT605" s="5"/>
      <c r="PLU605" s="5"/>
      <c r="PLV605" s="5"/>
      <c r="PLW605" s="5"/>
      <c r="PLX605" s="5"/>
      <c r="PLY605" s="5"/>
      <c r="PLZ605" s="5"/>
      <c r="PMA605" s="5"/>
      <c r="PMB605" s="5"/>
      <c r="PMC605" s="5"/>
      <c r="PMD605" s="5"/>
      <c r="PME605" s="5"/>
      <c r="PMF605" s="5"/>
      <c r="PMG605" s="5"/>
      <c r="PMH605" s="5"/>
      <c r="PMI605" s="5"/>
      <c r="PMJ605" s="5"/>
      <c r="PMK605" s="5"/>
      <c r="PML605" s="5"/>
      <c r="PMM605" s="5"/>
      <c r="PMN605" s="5"/>
      <c r="PMO605" s="5"/>
      <c r="PMP605" s="5"/>
      <c r="PMQ605" s="5"/>
      <c r="PMR605" s="5"/>
      <c r="PMS605" s="5"/>
      <c r="PMT605" s="5"/>
      <c r="PMU605" s="5"/>
      <c r="PMV605" s="5"/>
      <c r="PMW605" s="5"/>
      <c r="PMX605" s="5"/>
      <c r="PMY605" s="5"/>
      <c r="PMZ605" s="5"/>
      <c r="PNA605" s="5"/>
      <c r="PNB605" s="5"/>
      <c r="PNC605" s="5"/>
      <c r="PND605" s="5"/>
      <c r="PNE605" s="5"/>
      <c r="PNF605" s="5"/>
      <c r="PNG605" s="5"/>
      <c r="PNH605" s="5"/>
      <c r="PNI605" s="5"/>
      <c r="PNJ605" s="5"/>
      <c r="PNK605" s="5"/>
      <c r="PNL605" s="5"/>
      <c r="PNM605" s="5"/>
      <c r="PNN605" s="5"/>
      <c r="PNO605" s="5"/>
      <c r="PNP605" s="5"/>
      <c r="PNQ605" s="5"/>
      <c r="PNR605" s="5"/>
      <c r="PNS605" s="5"/>
      <c r="PNT605" s="5"/>
      <c r="PNU605" s="5"/>
      <c r="PNV605" s="5"/>
      <c r="PNW605" s="5"/>
      <c r="PNX605" s="5"/>
      <c r="PNY605" s="5"/>
      <c r="PNZ605" s="5"/>
      <c r="POA605" s="5"/>
      <c r="POB605" s="5"/>
      <c r="POC605" s="5"/>
      <c r="POD605" s="5"/>
      <c r="POE605" s="5"/>
      <c r="POF605" s="5"/>
      <c r="POG605" s="5"/>
      <c r="POH605" s="5"/>
      <c r="POI605" s="5"/>
      <c r="POJ605" s="5"/>
      <c r="POK605" s="5"/>
      <c r="POL605" s="5"/>
      <c r="POM605" s="5"/>
      <c r="PON605" s="5"/>
      <c r="POO605" s="5"/>
      <c r="POP605" s="5"/>
      <c r="POQ605" s="5"/>
      <c r="POR605" s="5"/>
      <c r="POS605" s="5"/>
      <c r="POT605" s="5"/>
      <c r="POU605" s="5"/>
      <c r="POV605" s="5"/>
      <c r="POW605" s="5"/>
      <c r="POX605" s="5"/>
      <c r="POY605" s="5"/>
      <c r="POZ605" s="5"/>
      <c r="PPA605" s="5"/>
      <c r="PPB605" s="5"/>
      <c r="PPC605" s="5"/>
      <c r="PPD605" s="5"/>
      <c r="PPE605" s="5"/>
      <c r="PPF605" s="5"/>
      <c r="PPG605" s="5"/>
      <c r="PPH605" s="5"/>
      <c r="PPI605" s="5"/>
      <c r="PPJ605" s="5"/>
      <c r="PPK605" s="5"/>
      <c r="PPL605" s="5"/>
      <c r="PPM605" s="5"/>
      <c r="PPN605" s="5"/>
      <c r="PPO605" s="5"/>
      <c r="PPP605" s="5"/>
      <c r="PPQ605" s="5"/>
      <c r="PPR605" s="5"/>
      <c r="PPS605" s="5"/>
      <c r="PPT605" s="5"/>
      <c r="PPU605" s="5"/>
      <c r="PPV605" s="5"/>
      <c r="PPW605" s="5"/>
      <c r="PPX605" s="5"/>
      <c r="PPY605" s="5"/>
      <c r="PPZ605" s="5"/>
      <c r="PQA605" s="5"/>
      <c r="PQB605" s="5"/>
      <c r="PQC605" s="5"/>
      <c r="PQD605" s="5"/>
      <c r="PQE605" s="5"/>
      <c r="PQF605" s="5"/>
      <c r="PQG605" s="5"/>
      <c r="PQH605" s="5"/>
      <c r="PQI605" s="5"/>
      <c r="PQJ605" s="5"/>
      <c r="PQK605" s="5"/>
      <c r="PQL605" s="5"/>
      <c r="PQM605" s="5"/>
      <c r="PQN605" s="5"/>
      <c r="PQO605" s="5"/>
      <c r="PQP605" s="5"/>
      <c r="PQQ605" s="5"/>
      <c r="PQR605" s="5"/>
      <c r="PQS605" s="5"/>
      <c r="PQT605" s="5"/>
      <c r="PQU605" s="5"/>
      <c r="PQV605" s="5"/>
      <c r="PQW605" s="5"/>
      <c r="PQX605" s="5"/>
      <c r="PQY605" s="5"/>
      <c r="PQZ605" s="5"/>
      <c r="PRA605" s="5"/>
      <c r="PRB605" s="5"/>
      <c r="PRC605" s="5"/>
      <c r="PRD605" s="5"/>
      <c r="PRE605" s="5"/>
      <c r="PRF605" s="5"/>
      <c r="PRG605" s="5"/>
      <c r="PRH605" s="5"/>
      <c r="PRI605" s="5"/>
      <c r="PRJ605" s="5"/>
      <c r="PRK605" s="5"/>
      <c r="PRL605" s="5"/>
      <c r="PRM605" s="5"/>
      <c r="PRN605" s="5"/>
      <c r="PRO605" s="5"/>
      <c r="PRP605" s="5"/>
      <c r="PRQ605" s="5"/>
      <c r="PRR605" s="5"/>
      <c r="PRS605" s="5"/>
      <c r="PRT605" s="5"/>
      <c r="PRU605" s="5"/>
      <c r="PRV605" s="5"/>
      <c r="PRW605" s="5"/>
      <c r="PRX605" s="5"/>
      <c r="PRY605" s="5"/>
      <c r="PRZ605" s="5"/>
      <c r="PSA605" s="5"/>
      <c r="PSB605" s="5"/>
      <c r="PSC605" s="5"/>
      <c r="PSD605" s="5"/>
      <c r="PSE605" s="5"/>
      <c r="PSF605" s="5"/>
      <c r="PSG605" s="5"/>
      <c r="PSH605" s="5"/>
      <c r="PSI605" s="5"/>
      <c r="PSJ605" s="5"/>
      <c r="PSK605" s="5"/>
      <c r="PSL605" s="5"/>
      <c r="PSM605" s="5"/>
      <c r="PSN605" s="5"/>
      <c r="PSO605" s="5"/>
      <c r="PSP605" s="5"/>
      <c r="PSQ605" s="5"/>
      <c r="PSR605" s="5"/>
      <c r="PSS605" s="5"/>
      <c r="PST605" s="5"/>
      <c r="PSU605" s="5"/>
      <c r="PSV605" s="5"/>
      <c r="PSW605" s="5"/>
      <c r="PSX605" s="5"/>
      <c r="PSY605" s="5"/>
      <c r="PSZ605" s="5"/>
      <c r="PTA605" s="5"/>
      <c r="PTB605" s="5"/>
      <c r="PTC605" s="5"/>
      <c r="PTD605" s="5"/>
      <c r="PTE605" s="5"/>
      <c r="PTF605" s="5"/>
      <c r="PTG605" s="5"/>
      <c r="PTH605" s="5"/>
      <c r="PTI605" s="5"/>
      <c r="PTJ605" s="5"/>
      <c r="PTK605" s="5"/>
      <c r="PTL605" s="5"/>
      <c r="PTM605" s="5"/>
      <c r="PTN605" s="5"/>
      <c r="PTO605" s="5"/>
      <c r="PTP605" s="5"/>
      <c r="PTQ605" s="5"/>
      <c r="PTR605" s="5"/>
      <c r="PTS605" s="5"/>
      <c r="PTT605" s="5"/>
      <c r="PTU605" s="5"/>
      <c r="PTV605" s="5"/>
      <c r="PTW605" s="5"/>
      <c r="PTX605" s="5"/>
      <c r="PTY605" s="5"/>
      <c r="PTZ605" s="5"/>
      <c r="PUA605" s="5"/>
      <c r="PUB605" s="5"/>
      <c r="PUC605" s="5"/>
      <c r="PUD605" s="5"/>
      <c r="PUE605" s="5"/>
      <c r="PUF605" s="5"/>
      <c r="PUG605" s="5"/>
      <c r="PUH605" s="5"/>
      <c r="PUI605" s="5"/>
      <c r="PUJ605" s="5"/>
      <c r="PUK605" s="5"/>
      <c r="PUL605" s="5"/>
      <c r="PUM605" s="5"/>
      <c r="PUN605" s="5"/>
      <c r="PUO605" s="5"/>
      <c r="PUP605" s="5"/>
      <c r="PUQ605" s="5"/>
      <c r="PUR605" s="5"/>
      <c r="PUS605" s="5"/>
      <c r="PUT605" s="5"/>
      <c r="PUU605" s="5"/>
      <c r="PUV605" s="5"/>
      <c r="PUW605" s="5"/>
      <c r="PUX605" s="5"/>
      <c r="PUY605" s="5"/>
      <c r="PUZ605" s="5"/>
      <c r="PVA605" s="5"/>
      <c r="PVB605" s="5"/>
      <c r="PVC605" s="5"/>
      <c r="PVD605" s="5"/>
      <c r="PVE605" s="5"/>
      <c r="PVF605" s="5"/>
      <c r="PVG605" s="5"/>
      <c r="PVH605" s="5"/>
      <c r="PVI605" s="5"/>
      <c r="PVJ605" s="5"/>
      <c r="PVK605" s="5"/>
      <c r="PVL605" s="5"/>
      <c r="PVM605" s="5"/>
      <c r="PVN605" s="5"/>
      <c r="PVO605" s="5"/>
      <c r="PVP605" s="5"/>
      <c r="PVQ605" s="5"/>
      <c r="PVR605" s="5"/>
      <c r="PVS605" s="5"/>
      <c r="PVT605" s="5"/>
      <c r="PVU605" s="5"/>
      <c r="PVV605" s="5"/>
      <c r="PVW605" s="5"/>
      <c r="PVX605" s="5"/>
      <c r="PVY605" s="5"/>
      <c r="PVZ605" s="5"/>
      <c r="PWA605" s="5"/>
      <c r="PWB605" s="5"/>
      <c r="PWC605" s="5"/>
      <c r="PWD605" s="5"/>
      <c r="PWE605" s="5"/>
      <c r="PWF605" s="5"/>
      <c r="PWG605" s="5"/>
      <c r="PWH605" s="5"/>
      <c r="PWI605" s="5"/>
      <c r="PWJ605" s="5"/>
      <c r="PWK605" s="5"/>
      <c r="PWL605" s="5"/>
      <c r="PWM605" s="5"/>
      <c r="PWN605" s="5"/>
      <c r="PWO605" s="5"/>
      <c r="PWP605" s="5"/>
      <c r="PWQ605" s="5"/>
      <c r="PWR605" s="5"/>
      <c r="PWS605" s="5"/>
      <c r="PWT605" s="5"/>
      <c r="PWU605" s="5"/>
      <c r="PWV605" s="5"/>
      <c r="PWW605" s="5"/>
      <c r="PWX605" s="5"/>
      <c r="PWY605" s="5"/>
      <c r="PWZ605" s="5"/>
      <c r="PXA605" s="5"/>
      <c r="PXB605" s="5"/>
      <c r="PXC605" s="5"/>
      <c r="PXD605" s="5"/>
      <c r="PXE605" s="5"/>
      <c r="PXF605" s="5"/>
      <c r="PXG605" s="5"/>
      <c r="PXH605" s="5"/>
      <c r="PXI605" s="5"/>
      <c r="PXJ605" s="5"/>
      <c r="PXK605" s="5"/>
      <c r="PXL605" s="5"/>
      <c r="PXM605" s="5"/>
      <c r="PXN605" s="5"/>
      <c r="PXO605" s="5"/>
      <c r="PXP605" s="5"/>
      <c r="PXQ605" s="5"/>
      <c r="PXR605" s="5"/>
      <c r="PXS605" s="5"/>
      <c r="PXT605" s="5"/>
      <c r="PXU605" s="5"/>
      <c r="PXV605" s="5"/>
      <c r="PXW605" s="5"/>
      <c r="PXX605" s="5"/>
      <c r="PXY605" s="5"/>
      <c r="PXZ605" s="5"/>
      <c r="PYA605" s="5"/>
      <c r="PYB605" s="5"/>
      <c r="PYC605" s="5"/>
      <c r="PYD605" s="5"/>
      <c r="PYE605" s="5"/>
      <c r="PYF605" s="5"/>
      <c r="PYG605" s="5"/>
      <c r="PYH605" s="5"/>
      <c r="PYI605" s="5"/>
      <c r="PYJ605" s="5"/>
      <c r="PYK605" s="5"/>
      <c r="PYL605" s="5"/>
      <c r="PYM605" s="5"/>
      <c r="PYN605" s="5"/>
      <c r="PYO605" s="5"/>
      <c r="PYP605" s="5"/>
      <c r="PYQ605" s="5"/>
      <c r="PYR605" s="5"/>
      <c r="PYS605" s="5"/>
      <c r="PYT605" s="5"/>
      <c r="PYU605" s="5"/>
      <c r="PYV605" s="5"/>
      <c r="PYW605" s="5"/>
      <c r="PYX605" s="5"/>
      <c r="PYY605" s="5"/>
      <c r="PYZ605" s="5"/>
      <c r="PZA605" s="5"/>
      <c r="PZB605" s="5"/>
      <c r="PZC605" s="5"/>
      <c r="PZD605" s="5"/>
      <c r="PZE605" s="5"/>
      <c r="PZF605" s="5"/>
      <c r="PZG605" s="5"/>
      <c r="PZH605" s="5"/>
      <c r="PZI605" s="5"/>
      <c r="PZJ605" s="5"/>
      <c r="PZK605" s="5"/>
      <c r="PZL605" s="5"/>
      <c r="PZM605" s="5"/>
      <c r="PZN605" s="5"/>
      <c r="PZO605" s="5"/>
      <c r="PZP605" s="5"/>
      <c r="PZQ605" s="5"/>
      <c r="PZR605" s="5"/>
      <c r="PZS605" s="5"/>
      <c r="PZT605" s="5"/>
      <c r="PZU605" s="5"/>
      <c r="PZV605" s="5"/>
      <c r="PZW605" s="5"/>
      <c r="PZX605" s="5"/>
      <c r="PZY605" s="5"/>
      <c r="PZZ605" s="5"/>
      <c r="QAA605" s="5"/>
      <c r="QAB605" s="5"/>
      <c r="QAC605" s="5"/>
      <c r="QAD605" s="5"/>
      <c r="QAE605" s="5"/>
      <c r="QAF605" s="5"/>
      <c r="QAG605" s="5"/>
      <c r="QAH605" s="5"/>
      <c r="QAI605" s="5"/>
      <c r="QAJ605" s="5"/>
      <c r="QAK605" s="5"/>
      <c r="QAL605" s="5"/>
      <c r="QAM605" s="5"/>
      <c r="QAN605" s="5"/>
      <c r="QAO605" s="5"/>
      <c r="QAP605" s="5"/>
      <c r="QAQ605" s="5"/>
      <c r="QAR605" s="5"/>
      <c r="QAS605" s="5"/>
      <c r="QAT605" s="5"/>
      <c r="QAU605" s="5"/>
      <c r="QAV605" s="5"/>
      <c r="QAW605" s="5"/>
      <c r="QAX605" s="5"/>
      <c r="QAY605" s="5"/>
      <c r="QAZ605" s="5"/>
      <c r="QBA605" s="5"/>
      <c r="QBB605" s="5"/>
      <c r="QBC605" s="5"/>
      <c r="QBD605" s="5"/>
      <c r="QBE605" s="5"/>
      <c r="QBF605" s="5"/>
      <c r="QBG605" s="5"/>
      <c r="QBH605" s="5"/>
      <c r="QBI605" s="5"/>
      <c r="QBJ605" s="5"/>
      <c r="QBK605" s="5"/>
      <c r="QBL605" s="5"/>
      <c r="QBM605" s="5"/>
      <c r="QBN605" s="5"/>
      <c r="QBO605" s="5"/>
      <c r="QBP605" s="5"/>
      <c r="QBQ605" s="5"/>
      <c r="QBR605" s="5"/>
      <c r="QBS605" s="5"/>
      <c r="QBT605" s="5"/>
      <c r="QBU605" s="5"/>
      <c r="QBV605" s="5"/>
      <c r="QBW605" s="5"/>
      <c r="QBX605" s="5"/>
      <c r="QBY605" s="5"/>
      <c r="QBZ605" s="5"/>
      <c r="QCA605" s="5"/>
      <c r="QCB605" s="5"/>
      <c r="QCC605" s="5"/>
      <c r="QCD605" s="5"/>
      <c r="QCE605" s="5"/>
      <c r="QCF605" s="5"/>
      <c r="QCG605" s="5"/>
      <c r="QCH605" s="5"/>
      <c r="QCI605" s="5"/>
      <c r="QCJ605" s="5"/>
      <c r="QCK605" s="5"/>
      <c r="QCL605" s="5"/>
      <c r="QCM605" s="5"/>
      <c r="QCN605" s="5"/>
      <c r="QCO605" s="5"/>
      <c r="QCP605" s="5"/>
      <c r="QCQ605" s="5"/>
      <c r="QCR605" s="5"/>
      <c r="QCS605" s="5"/>
      <c r="QCT605" s="5"/>
      <c r="QCU605" s="5"/>
      <c r="QCV605" s="5"/>
      <c r="QCW605" s="5"/>
      <c r="QCX605" s="5"/>
      <c r="QCY605" s="5"/>
      <c r="QCZ605" s="5"/>
      <c r="QDA605" s="5"/>
      <c r="QDB605" s="5"/>
      <c r="QDC605" s="5"/>
      <c r="QDD605" s="5"/>
      <c r="QDE605" s="5"/>
      <c r="QDF605" s="5"/>
      <c r="QDG605" s="5"/>
      <c r="QDH605" s="5"/>
      <c r="QDI605" s="5"/>
      <c r="QDJ605" s="5"/>
      <c r="QDK605" s="5"/>
      <c r="QDL605" s="5"/>
      <c r="QDM605" s="5"/>
      <c r="QDN605" s="5"/>
      <c r="QDO605" s="5"/>
      <c r="QDP605" s="5"/>
      <c r="QDQ605" s="5"/>
      <c r="QDR605" s="5"/>
      <c r="QDS605" s="5"/>
      <c r="QDT605" s="5"/>
      <c r="QDU605" s="5"/>
      <c r="QDV605" s="5"/>
      <c r="QDW605" s="5"/>
      <c r="QDX605" s="5"/>
      <c r="QDY605" s="5"/>
      <c r="QDZ605" s="5"/>
      <c r="QEA605" s="5"/>
      <c r="QEB605" s="5"/>
      <c r="QEC605" s="5"/>
      <c r="QED605" s="5"/>
      <c r="QEE605" s="5"/>
      <c r="QEF605" s="5"/>
      <c r="QEG605" s="5"/>
      <c r="QEH605" s="5"/>
      <c r="QEI605" s="5"/>
      <c r="QEJ605" s="5"/>
      <c r="QEK605" s="5"/>
      <c r="QEL605" s="5"/>
      <c r="QEM605" s="5"/>
      <c r="QEN605" s="5"/>
      <c r="QEO605" s="5"/>
      <c r="QEP605" s="5"/>
      <c r="QEQ605" s="5"/>
      <c r="QER605" s="5"/>
      <c r="QES605" s="5"/>
      <c r="QET605" s="5"/>
      <c r="QEU605" s="5"/>
      <c r="QEV605" s="5"/>
      <c r="QEW605" s="5"/>
      <c r="QEX605" s="5"/>
      <c r="QEY605" s="5"/>
      <c r="QEZ605" s="5"/>
      <c r="QFA605" s="5"/>
      <c r="QFB605" s="5"/>
      <c r="QFC605" s="5"/>
      <c r="QFD605" s="5"/>
      <c r="QFE605" s="5"/>
      <c r="QFF605" s="5"/>
      <c r="QFG605" s="5"/>
      <c r="QFH605" s="5"/>
      <c r="QFI605" s="5"/>
      <c r="QFJ605" s="5"/>
      <c r="QFK605" s="5"/>
      <c r="QFL605" s="5"/>
      <c r="QFM605" s="5"/>
      <c r="QFN605" s="5"/>
      <c r="QFO605" s="5"/>
      <c r="QFP605" s="5"/>
      <c r="QFQ605" s="5"/>
      <c r="QFR605" s="5"/>
      <c r="QFS605" s="5"/>
      <c r="QFT605" s="5"/>
      <c r="QFU605" s="5"/>
      <c r="QFV605" s="5"/>
      <c r="QFW605" s="5"/>
      <c r="QFX605" s="5"/>
      <c r="QFY605" s="5"/>
      <c r="QFZ605" s="5"/>
      <c r="QGA605" s="5"/>
      <c r="QGB605" s="5"/>
      <c r="QGC605" s="5"/>
      <c r="QGD605" s="5"/>
      <c r="QGE605" s="5"/>
      <c r="QGF605" s="5"/>
      <c r="QGG605" s="5"/>
      <c r="QGH605" s="5"/>
      <c r="QGI605" s="5"/>
      <c r="QGJ605" s="5"/>
      <c r="QGK605" s="5"/>
      <c r="QGL605" s="5"/>
      <c r="QGM605" s="5"/>
      <c r="QGN605" s="5"/>
      <c r="QGO605" s="5"/>
      <c r="QGP605" s="5"/>
      <c r="QGQ605" s="5"/>
      <c r="QGR605" s="5"/>
      <c r="QGS605" s="5"/>
      <c r="QGT605" s="5"/>
      <c r="QGU605" s="5"/>
      <c r="QGV605" s="5"/>
      <c r="QGW605" s="5"/>
      <c r="QGX605" s="5"/>
      <c r="QGY605" s="5"/>
      <c r="QGZ605" s="5"/>
      <c r="QHA605" s="5"/>
      <c r="QHB605" s="5"/>
      <c r="QHC605" s="5"/>
      <c r="QHD605" s="5"/>
      <c r="QHE605" s="5"/>
      <c r="QHF605" s="5"/>
      <c r="QHG605" s="5"/>
      <c r="QHH605" s="5"/>
      <c r="QHI605" s="5"/>
      <c r="QHJ605" s="5"/>
      <c r="QHK605" s="5"/>
      <c r="QHL605" s="5"/>
      <c r="QHM605" s="5"/>
      <c r="QHN605" s="5"/>
      <c r="QHO605" s="5"/>
      <c r="QHP605" s="5"/>
      <c r="QHQ605" s="5"/>
      <c r="QHR605" s="5"/>
      <c r="QHS605" s="5"/>
      <c r="QHT605" s="5"/>
      <c r="QHU605" s="5"/>
      <c r="QHV605" s="5"/>
      <c r="QHW605" s="5"/>
      <c r="QHX605" s="5"/>
      <c r="QHY605" s="5"/>
      <c r="QHZ605" s="5"/>
      <c r="QIA605" s="5"/>
      <c r="QIB605" s="5"/>
      <c r="QIC605" s="5"/>
      <c r="QID605" s="5"/>
      <c r="QIE605" s="5"/>
      <c r="QIF605" s="5"/>
      <c r="QIG605" s="5"/>
      <c r="QIH605" s="5"/>
      <c r="QII605" s="5"/>
      <c r="QIJ605" s="5"/>
      <c r="QIK605" s="5"/>
      <c r="QIL605" s="5"/>
      <c r="QIM605" s="5"/>
      <c r="QIN605" s="5"/>
      <c r="QIO605" s="5"/>
      <c r="QIP605" s="5"/>
      <c r="QIQ605" s="5"/>
      <c r="QIR605" s="5"/>
      <c r="QIS605" s="5"/>
      <c r="QIT605" s="5"/>
      <c r="QIU605" s="5"/>
      <c r="QIV605" s="5"/>
      <c r="QIW605" s="5"/>
      <c r="QIX605" s="5"/>
      <c r="QIY605" s="5"/>
      <c r="QIZ605" s="5"/>
      <c r="QJA605" s="5"/>
      <c r="QJB605" s="5"/>
      <c r="QJC605" s="5"/>
      <c r="QJD605" s="5"/>
      <c r="QJE605" s="5"/>
      <c r="QJF605" s="5"/>
      <c r="QJG605" s="5"/>
      <c r="QJH605" s="5"/>
      <c r="QJI605" s="5"/>
      <c r="QJJ605" s="5"/>
      <c r="QJK605" s="5"/>
      <c r="QJL605" s="5"/>
      <c r="QJM605" s="5"/>
      <c r="QJN605" s="5"/>
      <c r="QJO605" s="5"/>
      <c r="QJP605" s="5"/>
      <c r="QJQ605" s="5"/>
      <c r="QJR605" s="5"/>
      <c r="QJS605" s="5"/>
      <c r="QJT605" s="5"/>
      <c r="QJU605" s="5"/>
      <c r="QJV605" s="5"/>
      <c r="QJW605" s="5"/>
      <c r="QJX605" s="5"/>
      <c r="QJY605" s="5"/>
      <c r="QJZ605" s="5"/>
      <c r="QKA605" s="5"/>
      <c r="QKB605" s="5"/>
      <c r="QKC605" s="5"/>
      <c r="QKD605" s="5"/>
      <c r="QKE605" s="5"/>
      <c r="QKF605" s="5"/>
      <c r="QKG605" s="5"/>
      <c r="QKH605" s="5"/>
      <c r="QKI605" s="5"/>
      <c r="QKJ605" s="5"/>
      <c r="QKK605" s="5"/>
      <c r="QKL605" s="5"/>
      <c r="QKM605" s="5"/>
      <c r="QKN605" s="5"/>
      <c r="QKO605" s="5"/>
      <c r="QKP605" s="5"/>
      <c r="QKQ605" s="5"/>
      <c r="QKR605" s="5"/>
      <c r="QKS605" s="5"/>
      <c r="QKT605" s="5"/>
      <c r="QKU605" s="5"/>
      <c r="QKV605" s="5"/>
      <c r="QKW605" s="5"/>
      <c r="QKX605" s="5"/>
      <c r="QKY605" s="5"/>
      <c r="QKZ605" s="5"/>
      <c r="QLA605" s="5"/>
      <c r="QLB605" s="5"/>
      <c r="QLC605" s="5"/>
      <c r="QLD605" s="5"/>
      <c r="QLE605" s="5"/>
      <c r="QLF605" s="5"/>
      <c r="QLG605" s="5"/>
      <c r="QLH605" s="5"/>
      <c r="QLI605" s="5"/>
      <c r="QLJ605" s="5"/>
      <c r="QLK605" s="5"/>
      <c r="QLL605" s="5"/>
      <c r="QLM605" s="5"/>
      <c r="QLN605" s="5"/>
      <c r="QLO605" s="5"/>
      <c r="QLP605" s="5"/>
      <c r="QLQ605" s="5"/>
      <c r="QLR605" s="5"/>
      <c r="QLS605" s="5"/>
      <c r="QLT605" s="5"/>
      <c r="QLU605" s="5"/>
      <c r="QLV605" s="5"/>
      <c r="QLW605" s="5"/>
      <c r="QLX605" s="5"/>
      <c r="QLY605" s="5"/>
      <c r="QLZ605" s="5"/>
      <c r="QMA605" s="5"/>
      <c r="QMB605" s="5"/>
      <c r="QMC605" s="5"/>
      <c r="QMD605" s="5"/>
      <c r="QME605" s="5"/>
      <c r="QMF605" s="5"/>
      <c r="QMG605" s="5"/>
      <c r="QMH605" s="5"/>
      <c r="QMI605" s="5"/>
      <c r="QMJ605" s="5"/>
      <c r="QMK605" s="5"/>
      <c r="QML605" s="5"/>
      <c r="QMM605" s="5"/>
      <c r="QMN605" s="5"/>
      <c r="QMO605" s="5"/>
      <c r="QMP605" s="5"/>
      <c r="QMQ605" s="5"/>
      <c r="QMR605" s="5"/>
      <c r="QMS605" s="5"/>
      <c r="QMT605" s="5"/>
      <c r="QMU605" s="5"/>
      <c r="QMV605" s="5"/>
      <c r="QMW605" s="5"/>
      <c r="QMX605" s="5"/>
      <c r="QMY605" s="5"/>
      <c r="QMZ605" s="5"/>
      <c r="QNA605" s="5"/>
      <c r="QNB605" s="5"/>
      <c r="QNC605" s="5"/>
      <c r="QND605" s="5"/>
      <c r="QNE605" s="5"/>
      <c r="QNF605" s="5"/>
      <c r="QNG605" s="5"/>
      <c r="QNH605" s="5"/>
      <c r="QNI605" s="5"/>
      <c r="QNJ605" s="5"/>
      <c r="QNK605" s="5"/>
      <c r="QNL605" s="5"/>
      <c r="QNM605" s="5"/>
      <c r="QNN605" s="5"/>
      <c r="QNO605" s="5"/>
      <c r="QNP605" s="5"/>
      <c r="QNQ605" s="5"/>
      <c r="QNR605" s="5"/>
      <c r="QNS605" s="5"/>
      <c r="QNT605" s="5"/>
      <c r="QNU605" s="5"/>
      <c r="QNV605" s="5"/>
      <c r="QNW605" s="5"/>
      <c r="QNX605" s="5"/>
      <c r="QNY605" s="5"/>
      <c r="QNZ605" s="5"/>
      <c r="QOA605" s="5"/>
      <c r="QOB605" s="5"/>
      <c r="QOC605" s="5"/>
      <c r="QOD605" s="5"/>
      <c r="QOE605" s="5"/>
      <c r="QOF605" s="5"/>
      <c r="QOG605" s="5"/>
      <c r="QOH605" s="5"/>
      <c r="QOI605" s="5"/>
      <c r="QOJ605" s="5"/>
      <c r="QOK605" s="5"/>
      <c r="QOL605" s="5"/>
      <c r="QOM605" s="5"/>
      <c r="QON605" s="5"/>
      <c r="QOO605" s="5"/>
      <c r="QOP605" s="5"/>
      <c r="QOQ605" s="5"/>
      <c r="QOR605" s="5"/>
      <c r="QOS605" s="5"/>
      <c r="QOT605" s="5"/>
      <c r="QOU605" s="5"/>
      <c r="QOV605" s="5"/>
      <c r="QOW605" s="5"/>
      <c r="QOX605" s="5"/>
      <c r="QOY605" s="5"/>
      <c r="QOZ605" s="5"/>
      <c r="QPA605" s="5"/>
      <c r="QPB605" s="5"/>
      <c r="QPC605" s="5"/>
      <c r="QPD605" s="5"/>
      <c r="QPE605" s="5"/>
      <c r="QPF605" s="5"/>
      <c r="QPG605" s="5"/>
      <c r="QPH605" s="5"/>
      <c r="QPI605" s="5"/>
      <c r="QPJ605" s="5"/>
      <c r="QPK605" s="5"/>
      <c r="QPL605" s="5"/>
      <c r="QPM605" s="5"/>
      <c r="QPN605" s="5"/>
      <c r="QPO605" s="5"/>
      <c r="QPP605" s="5"/>
      <c r="QPQ605" s="5"/>
      <c r="QPR605" s="5"/>
      <c r="QPS605" s="5"/>
      <c r="QPT605" s="5"/>
      <c r="QPU605" s="5"/>
      <c r="QPV605" s="5"/>
      <c r="QPW605" s="5"/>
      <c r="QPX605" s="5"/>
      <c r="QPY605" s="5"/>
      <c r="QPZ605" s="5"/>
      <c r="QQA605" s="5"/>
      <c r="QQB605" s="5"/>
      <c r="QQC605" s="5"/>
      <c r="QQD605" s="5"/>
      <c r="QQE605" s="5"/>
      <c r="QQF605" s="5"/>
      <c r="QQG605" s="5"/>
      <c r="QQH605" s="5"/>
      <c r="QQI605" s="5"/>
      <c r="QQJ605" s="5"/>
      <c r="QQK605" s="5"/>
      <c r="QQL605" s="5"/>
      <c r="QQM605" s="5"/>
      <c r="QQN605" s="5"/>
      <c r="QQO605" s="5"/>
      <c r="QQP605" s="5"/>
      <c r="QQQ605" s="5"/>
      <c r="QQR605" s="5"/>
      <c r="QQS605" s="5"/>
      <c r="QQT605" s="5"/>
      <c r="QQU605" s="5"/>
      <c r="QQV605" s="5"/>
      <c r="QQW605" s="5"/>
      <c r="QQX605" s="5"/>
      <c r="QQY605" s="5"/>
      <c r="QQZ605" s="5"/>
      <c r="QRA605" s="5"/>
      <c r="QRB605" s="5"/>
      <c r="QRC605" s="5"/>
      <c r="QRD605" s="5"/>
      <c r="QRE605" s="5"/>
      <c r="QRF605" s="5"/>
      <c r="QRG605" s="5"/>
      <c r="QRH605" s="5"/>
      <c r="QRI605" s="5"/>
      <c r="QRJ605" s="5"/>
      <c r="QRK605" s="5"/>
      <c r="QRL605" s="5"/>
      <c r="QRM605" s="5"/>
      <c r="QRN605" s="5"/>
      <c r="QRO605" s="5"/>
      <c r="QRP605" s="5"/>
      <c r="QRQ605" s="5"/>
      <c r="QRR605" s="5"/>
      <c r="QRS605" s="5"/>
      <c r="QRT605" s="5"/>
      <c r="QRU605" s="5"/>
      <c r="QRV605" s="5"/>
      <c r="QRW605" s="5"/>
      <c r="QRX605" s="5"/>
      <c r="QRY605" s="5"/>
      <c r="QRZ605" s="5"/>
      <c r="QSA605" s="5"/>
      <c r="QSB605" s="5"/>
      <c r="QSC605" s="5"/>
      <c r="QSD605" s="5"/>
      <c r="QSE605" s="5"/>
      <c r="QSF605" s="5"/>
      <c r="QSG605" s="5"/>
      <c r="QSH605" s="5"/>
      <c r="QSI605" s="5"/>
      <c r="QSJ605" s="5"/>
      <c r="QSK605" s="5"/>
      <c r="QSL605" s="5"/>
      <c r="QSM605" s="5"/>
      <c r="QSN605" s="5"/>
      <c r="QSO605" s="5"/>
      <c r="QSP605" s="5"/>
      <c r="QSQ605" s="5"/>
      <c r="QSR605" s="5"/>
      <c r="QSS605" s="5"/>
      <c r="QST605" s="5"/>
      <c r="QSU605" s="5"/>
      <c r="QSV605" s="5"/>
      <c r="QSW605" s="5"/>
      <c r="QSX605" s="5"/>
      <c r="QSY605" s="5"/>
      <c r="QSZ605" s="5"/>
      <c r="QTA605" s="5"/>
      <c r="QTB605" s="5"/>
      <c r="QTC605" s="5"/>
      <c r="QTD605" s="5"/>
      <c r="QTE605" s="5"/>
      <c r="QTF605" s="5"/>
      <c r="QTG605" s="5"/>
      <c r="QTH605" s="5"/>
      <c r="QTI605" s="5"/>
      <c r="QTJ605" s="5"/>
      <c r="QTK605" s="5"/>
      <c r="QTL605" s="5"/>
      <c r="QTM605" s="5"/>
      <c r="QTN605" s="5"/>
      <c r="QTO605" s="5"/>
      <c r="QTP605" s="5"/>
      <c r="QTQ605" s="5"/>
      <c r="QTR605" s="5"/>
      <c r="QTS605" s="5"/>
      <c r="QTT605" s="5"/>
      <c r="QTU605" s="5"/>
      <c r="QTV605" s="5"/>
      <c r="QTW605" s="5"/>
      <c r="QTX605" s="5"/>
      <c r="QTY605" s="5"/>
      <c r="QTZ605" s="5"/>
      <c r="QUA605" s="5"/>
      <c r="QUB605" s="5"/>
      <c r="QUC605" s="5"/>
      <c r="QUD605" s="5"/>
      <c r="QUE605" s="5"/>
      <c r="QUF605" s="5"/>
      <c r="QUG605" s="5"/>
      <c r="QUH605" s="5"/>
      <c r="QUI605" s="5"/>
      <c r="QUJ605" s="5"/>
      <c r="QUK605" s="5"/>
      <c r="QUL605" s="5"/>
      <c r="QUM605" s="5"/>
      <c r="QUN605" s="5"/>
      <c r="QUO605" s="5"/>
      <c r="QUP605" s="5"/>
      <c r="QUQ605" s="5"/>
      <c r="QUR605" s="5"/>
      <c r="QUS605" s="5"/>
      <c r="QUT605" s="5"/>
      <c r="QUU605" s="5"/>
      <c r="QUV605" s="5"/>
      <c r="QUW605" s="5"/>
      <c r="QUX605" s="5"/>
      <c r="QUY605" s="5"/>
      <c r="QUZ605" s="5"/>
      <c r="QVA605" s="5"/>
      <c r="QVB605" s="5"/>
      <c r="QVC605" s="5"/>
      <c r="QVD605" s="5"/>
      <c r="QVE605" s="5"/>
      <c r="QVF605" s="5"/>
      <c r="QVG605" s="5"/>
      <c r="QVH605" s="5"/>
      <c r="QVI605" s="5"/>
      <c r="QVJ605" s="5"/>
      <c r="QVK605" s="5"/>
      <c r="QVL605" s="5"/>
      <c r="QVM605" s="5"/>
      <c r="QVN605" s="5"/>
      <c r="QVO605" s="5"/>
      <c r="QVP605" s="5"/>
      <c r="QVQ605" s="5"/>
      <c r="QVR605" s="5"/>
      <c r="QVS605" s="5"/>
      <c r="QVT605" s="5"/>
      <c r="QVU605" s="5"/>
      <c r="QVV605" s="5"/>
      <c r="QVW605" s="5"/>
      <c r="QVX605" s="5"/>
      <c r="QVY605" s="5"/>
      <c r="QVZ605" s="5"/>
      <c r="QWA605" s="5"/>
      <c r="QWB605" s="5"/>
      <c r="QWC605" s="5"/>
      <c r="QWD605" s="5"/>
      <c r="QWE605" s="5"/>
      <c r="QWF605" s="5"/>
      <c r="QWG605" s="5"/>
      <c r="QWH605" s="5"/>
      <c r="QWI605" s="5"/>
      <c r="QWJ605" s="5"/>
      <c r="QWK605" s="5"/>
      <c r="QWL605" s="5"/>
      <c r="QWM605" s="5"/>
      <c r="QWN605" s="5"/>
      <c r="QWO605" s="5"/>
      <c r="QWP605" s="5"/>
      <c r="QWQ605" s="5"/>
      <c r="QWR605" s="5"/>
      <c r="QWS605" s="5"/>
      <c r="QWT605" s="5"/>
      <c r="QWU605" s="5"/>
      <c r="QWV605" s="5"/>
      <c r="QWW605" s="5"/>
      <c r="QWX605" s="5"/>
      <c r="QWY605" s="5"/>
      <c r="QWZ605" s="5"/>
      <c r="QXA605" s="5"/>
      <c r="QXB605" s="5"/>
      <c r="QXC605" s="5"/>
      <c r="QXD605" s="5"/>
      <c r="QXE605" s="5"/>
      <c r="QXF605" s="5"/>
      <c r="QXG605" s="5"/>
      <c r="QXH605" s="5"/>
      <c r="QXI605" s="5"/>
      <c r="QXJ605" s="5"/>
      <c r="QXK605" s="5"/>
      <c r="QXL605" s="5"/>
      <c r="QXM605" s="5"/>
      <c r="QXN605" s="5"/>
      <c r="QXO605" s="5"/>
      <c r="QXP605" s="5"/>
      <c r="QXQ605" s="5"/>
      <c r="QXR605" s="5"/>
      <c r="QXS605" s="5"/>
      <c r="QXT605" s="5"/>
      <c r="QXU605" s="5"/>
      <c r="QXV605" s="5"/>
      <c r="QXW605" s="5"/>
      <c r="QXX605" s="5"/>
      <c r="QXY605" s="5"/>
      <c r="QXZ605" s="5"/>
      <c r="QYA605" s="5"/>
      <c r="QYB605" s="5"/>
      <c r="QYC605" s="5"/>
      <c r="QYD605" s="5"/>
      <c r="QYE605" s="5"/>
      <c r="QYF605" s="5"/>
      <c r="QYG605" s="5"/>
      <c r="QYH605" s="5"/>
      <c r="QYI605" s="5"/>
      <c r="QYJ605" s="5"/>
      <c r="QYK605" s="5"/>
      <c r="QYL605" s="5"/>
      <c r="QYM605" s="5"/>
      <c r="QYN605" s="5"/>
      <c r="QYO605" s="5"/>
      <c r="QYP605" s="5"/>
      <c r="QYQ605" s="5"/>
      <c r="QYR605" s="5"/>
      <c r="QYS605" s="5"/>
      <c r="QYT605" s="5"/>
      <c r="QYU605" s="5"/>
      <c r="QYV605" s="5"/>
      <c r="QYW605" s="5"/>
      <c r="QYX605" s="5"/>
      <c r="QYY605" s="5"/>
      <c r="QYZ605" s="5"/>
      <c r="QZA605" s="5"/>
      <c r="QZB605" s="5"/>
      <c r="QZC605" s="5"/>
      <c r="QZD605" s="5"/>
      <c r="QZE605" s="5"/>
      <c r="QZF605" s="5"/>
      <c r="QZG605" s="5"/>
      <c r="QZH605" s="5"/>
      <c r="QZI605" s="5"/>
      <c r="QZJ605" s="5"/>
      <c r="QZK605" s="5"/>
      <c r="QZL605" s="5"/>
      <c r="QZM605" s="5"/>
      <c r="QZN605" s="5"/>
      <c r="QZO605" s="5"/>
      <c r="QZP605" s="5"/>
      <c r="QZQ605" s="5"/>
      <c r="QZR605" s="5"/>
      <c r="QZS605" s="5"/>
      <c r="QZT605" s="5"/>
      <c r="QZU605" s="5"/>
      <c r="QZV605" s="5"/>
      <c r="QZW605" s="5"/>
      <c r="QZX605" s="5"/>
      <c r="QZY605" s="5"/>
      <c r="QZZ605" s="5"/>
      <c r="RAA605" s="5"/>
      <c r="RAB605" s="5"/>
      <c r="RAC605" s="5"/>
      <c r="RAD605" s="5"/>
      <c r="RAE605" s="5"/>
      <c r="RAF605" s="5"/>
      <c r="RAG605" s="5"/>
      <c r="RAH605" s="5"/>
      <c r="RAI605" s="5"/>
      <c r="RAJ605" s="5"/>
      <c r="RAK605" s="5"/>
      <c r="RAL605" s="5"/>
      <c r="RAM605" s="5"/>
      <c r="RAN605" s="5"/>
      <c r="RAO605" s="5"/>
      <c r="RAP605" s="5"/>
      <c r="RAQ605" s="5"/>
      <c r="RAR605" s="5"/>
      <c r="RAS605" s="5"/>
      <c r="RAT605" s="5"/>
      <c r="RAU605" s="5"/>
      <c r="RAV605" s="5"/>
      <c r="RAW605" s="5"/>
      <c r="RAX605" s="5"/>
      <c r="RAY605" s="5"/>
      <c r="RAZ605" s="5"/>
      <c r="RBA605" s="5"/>
      <c r="RBB605" s="5"/>
      <c r="RBC605" s="5"/>
      <c r="RBD605" s="5"/>
      <c r="RBE605" s="5"/>
      <c r="RBF605" s="5"/>
      <c r="RBG605" s="5"/>
      <c r="RBH605" s="5"/>
      <c r="RBI605" s="5"/>
      <c r="RBJ605" s="5"/>
      <c r="RBK605" s="5"/>
      <c r="RBL605" s="5"/>
      <c r="RBM605" s="5"/>
      <c r="RBN605" s="5"/>
      <c r="RBO605" s="5"/>
      <c r="RBP605" s="5"/>
      <c r="RBQ605" s="5"/>
      <c r="RBR605" s="5"/>
      <c r="RBS605" s="5"/>
      <c r="RBT605" s="5"/>
      <c r="RBU605" s="5"/>
      <c r="RBV605" s="5"/>
      <c r="RBW605" s="5"/>
      <c r="RBX605" s="5"/>
      <c r="RBY605" s="5"/>
      <c r="RBZ605" s="5"/>
      <c r="RCA605" s="5"/>
      <c r="RCB605" s="5"/>
      <c r="RCC605" s="5"/>
      <c r="RCD605" s="5"/>
      <c r="RCE605" s="5"/>
      <c r="RCF605" s="5"/>
      <c r="RCG605" s="5"/>
      <c r="RCH605" s="5"/>
      <c r="RCI605" s="5"/>
      <c r="RCJ605" s="5"/>
      <c r="RCK605" s="5"/>
      <c r="RCL605" s="5"/>
      <c r="RCM605" s="5"/>
      <c r="RCN605" s="5"/>
      <c r="RCO605" s="5"/>
      <c r="RCP605" s="5"/>
      <c r="RCQ605" s="5"/>
      <c r="RCR605" s="5"/>
      <c r="RCS605" s="5"/>
      <c r="RCT605" s="5"/>
      <c r="RCU605" s="5"/>
      <c r="RCV605" s="5"/>
      <c r="RCW605" s="5"/>
      <c r="RCX605" s="5"/>
      <c r="RCY605" s="5"/>
      <c r="RCZ605" s="5"/>
      <c r="RDA605" s="5"/>
      <c r="RDB605" s="5"/>
      <c r="RDC605" s="5"/>
      <c r="RDD605" s="5"/>
      <c r="RDE605" s="5"/>
      <c r="RDF605" s="5"/>
      <c r="RDG605" s="5"/>
      <c r="RDH605" s="5"/>
      <c r="RDI605" s="5"/>
      <c r="RDJ605" s="5"/>
      <c r="RDK605" s="5"/>
      <c r="RDL605" s="5"/>
      <c r="RDM605" s="5"/>
      <c r="RDN605" s="5"/>
      <c r="RDO605" s="5"/>
      <c r="RDP605" s="5"/>
      <c r="RDQ605" s="5"/>
      <c r="RDR605" s="5"/>
      <c r="RDS605" s="5"/>
      <c r="RDT605" s="5"/>
      <c r="RDU605" s="5"/>
      <c r="RDV605" s="5"/>
      <c r="RDW605" s="5"/>
      <c r="RDX605" s="5"/>
      <c r="RDY605" s="5"/>
      <c r="RDZ605" s="5"/>
      <c r="REA605" s="5"/>
      <c r="REB605" s="5"/>
      <c r="REC605" s="5"/>
      <c r="RED605" s="5"/>
      <c r="REE605" s="5"/>
      <c r="REF605" s="5"/>
      <c r="REG605" s="5"/>
      <c r="REH605" s="5"/>
      <c r="REI605" s="5"/>
      <c r="REJ605" s="5"/>
      <c r="REK605" s="5"/>
      <c r="REL605" s="5"/>
      <c r="REM605" s="5"/>
      <c r="REN605" s="5"/>
      <c r="REO605" s="5"/>
      <c r="REP605" s="5"/>
      <c r="REQ605" s="5"/>
      <c r="RER605" s="5"/>
      <c r="RES605" s="5"/>
      <c r="RET605" s="5"/>
      <c r="REU605" s="5"/>
      <c r="REV605" s="5"/>
      <c r="REW605" s="5"/>
      <c r="REX605" s="5"/>
      <c r="REY605" s="5"/>
      <c r="REZ605" s="5"/>
      <c r="RFA605" s="5"/>
      <c r="RFB605" s="5"/>
      <c r="RFC605" s="5"/>
      <c r="RFD605" s="5"/>
      <c r="RFE605" s="5"/>
      <c r="RFF605" s="5"/>
      <c r="RFG605" s="5"/>
      <c r="RFH605" s="5"/>
      <c r="RFI605" s="5"/>
      <c r="RFJ605" s="5"/>
      <c r="RFK605" s="5"/>
      <c r="RFL605" s="5"/>
      <c r="RFM605" s="5"/>
      <c r="RFN605" s="5"/>
      <c r="RFO605" s="5"/>
      <c r="RFP605" s="5"/>
      <c r="RFQ605" s="5"/>
      <c r="RFR605" s="5"/>
      <c r="RFS605" s="5"/>
      <c r="RFT605" s="5"/>
      <c r="RFU605" s="5"/>
      <c r="RFV605" s="5"/>
      <c r="RFW605" s="5"/>
      <c r="RFX605" s="5"/>
      <c r="RFY605" s="5"/>
      <c r="RFZ605" s="5"/>
      <c r="RGA605" s="5"/>
      <c r="RGB605" s="5"/>
      <c r="RGC605" s="5"/>
      <c r="RGD605" s="5"/>
      <c r="RGE605" s="5"/>
      <c r="RGF605" s="5"/>
      <c r="RGG605" s="5"/>
      <c r="RGH605" s="5"/>
      <c r="RGI605" s="5"/>
      <c r="RGJ605" s="5"/>
      <c r="RGK605" s="5"/>
      <c r="RGL605" s="5"/>
      <c r="RGM605" s="5"/>
      <c r="RGN605" s="5"/>
      <c r="RGO605" s="5"/>
      <c r="RGP605" s="5"/>
      <c r="RGQ605" s="5"/>
      <c r="RGR605" s="5"/>
      <c r="RGS605" s="5"/>
      <c r="RGT605" s="5"/>
      <c r="RGU605" s="5"/>
      <c r="RGV605" s="5"/>
      <c r="RGW605" s="5"/>
      <c r="RGX605" s="5"/>
      <c r="RGY605" s="5"/>
      <c r="RGZ605" s="5"/>
      <c r="RHA605" s="5"/>
      <c r="RHB605" s="5"/>
      <c r="RHC605" s="5"/>
      <c r="RHD605" s="5"/>
      <c r="RHE605" s="5"/>
      <c r="RHF605" s="5"/>
      <c r="RHG605" s="5"/>
      <c r="RHH605" s="5"/>
      <c r="RHI605" s="5"/>
      <c r="RHJ605" s="5"/>
      <c r="RHK605" s="5"/>
      <c r="RHL605" s="5"/>
      <c r="RHM605" s="5"/>
      <c r="RHN605" s="5"/>
      <c r="RHO605" s="5"/>
      <c r="RHP605" s="5"/>
      <c r="RHQ605" s="5"/>
      <c r="RHR605" s="5"/>
      <c r="RHS605" s="5"/>
      <c r="RHT605" s="5"/>
      <c r="RHU605" s="5"/>
      <c r="RHV605" s="5"/>
      <c r="RHW605" s="5"/>
      <c r="RHX605" s="5"/>
      <c r="RHY605" s="5"/>
      <c r="RHZ605" s="5"/>
      <c r="RIA605" s="5"/>
      <c r="RIB605" s="5"/>
      <c r="RIC605" s="5"/>
      <c r="RID605" s="5"/>
      <c r="RIE605" s="5"/>
      <c r="RIF605" s="5"/>
      <c r="RIG605" s="5"/>
      <c r="RIH605" s="5"/>
      <c r="RII605" s="5"/>
      <c r="RIJ605" s="5"/>
      <c r="RIK605" s="5"/>
      <c r="RIL605" s="5"/>
      <c r="RIM605" s="5"/>
      <c r="RIN605" s="5"/>
      <c r="RIO605" s="5"/>
      <c r="RIP605" s="5"/>
      <c r="RIQ605" s="5"/>
      <c r="RIR605" s="5"/>
      <c r="RIS605" s="5"/>
      <c r="RIT605" s="5"/>
      <c r="RIU605" s="5"/>
      <c r="RIV605" s="5"/>
      <c r="RIW605" s="5"/>
      <c r="RIX605" s="5"/>
      <c r="RIY605" s="5"/>
      <c r="RIZ605" s="5"/>
      <c r="RJA605" s="5"/>
      <c r="RJB605" s="5"/>
      <c r="RJC605" s="5"/>
      <c r="RJD605" s="5"/>
      <c r="RJE605" s="5"/>
      <c r="RJF605" s="5"/>
      <c r="RJG605" s="5"/>
      <c r="RJH605" s="5"/>
      <c r="RJI605" s="5"/>
      <c r="RJJ605" s="5"/>
      <c r="RJK605" s="5"/>
      <c r="RJL605" s="5"/>
      <c r="RJM605" s="5"/>
      <c r="RJN605" s="5"/>
      <c r="RJO605" s="5"/>
      <c r="RJP605" s="5"/>
      <c r="RJQ605" s="5"/>
      <c r="RJR605" s="5"/>
      <c r="RJS605" s="5"/>
      <c r="RJT605" s="5"/>
      <c r="RJU605" s="5"/>
      <c r="RJV605" s="5"/>
      <c r="RJW605" s="5"/>
      <c r="RJX605" s="5"/>
      <c r="RJY605" s="5"/>
      <c r="RJZ605" s="5"/>
      <c r="RKA605" s="5"/>
      <c r="RKB605" s="5"/>
      <c r="RKC605" s="5"/>
      <c r="RKD605" s="5"/>
      <c r="RKE605" s="5"/>
      <c r="RKF605" s="5"/>
      <c r="RKG605" s="5"/>
      <c r="RKH605" s="5"/>
      <c r="RKI605" s="5"/>
      <c r="RKJ605" s="5"/>
      <c r="RKK605" s="5"/>
      <c r="RKL605" s="5"/>
      <c r="RKM605" s="5"/>
      <c r="RKN605" s="5"/>
      <c r="RKO605" s="5"/>
      <c r="RKP605" s="5"/>
      <c r="RKQ605" s="5"/>
      <c r="RKR605" s="5"/>
      <c r="RKS605" s="5"/>
      <c r="RKT605" s="5"/>
      <c r="RKU605" s="5"/>
      <c r="RKV605" s="5"/>
      <c r="RKW605" s="5"/>
      <c r="RKX605" s="5"/>
      <c r="RKY605" s="5"/>
      <c r="RKZ605" s="5"/>
      <c r="RLA605" s="5"/>
      <c r="RLB605" s="5"/>
      <c r="RLC605" s="5"/>
      <c r="RLD605" s="5"/>
      <c r="RLE605" s="5"/>
      <c r="RLF605" s="5"/>
      <c r="RLG605" s="5"/>
      <c r="RLH605" s="5"/>
      <c r="RLI605" s="5"/>
      <c r="RLJ605" s="5"/>
      <c r="RLK605" s="5"/>
      <c r="RLL605" s="5"/>
      <c r="RLM605" s="5"/>
      <c r="RLN605" s="5"/>
      <c r="RLO605" s="5"/>
      <c r="RLP605" s="5"/>
      <c r="RLQ605" s="5"/>
      <c r="RLR605" s="5"/>
      <c r="RLS605" s="5"/>
      <c r="RLT605" s="5"/>
      <c r="RLU605" s="5"/>
      <c r="RLV605" s="5"/>
      <c r="RLW605" s="5"/>
      <c r="RLX605" s="5"/>
      <c r="RLY605" s="5"/>
      <c r="RLZ605" s="5"/>
      <c r="RMA605" s="5"/>
      <c r="RMB605" s="5"/>
      <c r="RMC605" s="5"/>
      <c r="RMD605" s="5"/>
      <c r="RME605" s="5"/>
      <c r="RMF605" s="5"/>
      <c r="RMG605" s="5"/>
      <c r="RMH605" s="5"/>
      <c r="RMI605" s="5"/>
      <c r="RMJ605" s="5"/>
      <c r="RMK605" s="5"/>
      <c r="RML605" s="5"/>
      <c r="RMM605" s="5"/>
      <c r="RMN605" s="5"/>
      <c r="RMO605" s="5"/>
      <c r="RMP605" s="5"/>
      <c r="RMQ605" s="5"/>
      <c r="RMR605" s="5"/>
      <c r="RMS605" s="5"/>
      <c r="RMT605" s="5"/>
      <c r="RMU605" s="5"/>
      <c r="RMV605" s="5"/>
      <c r="RMW605" s="5"/>
      <c r="RMX605" s="5"/>
      <c r="RMY605" s="5"/>
      <c r="RMZ605" s="5"/>
      <c r="RNA605" s="5"/>
      <c r="RNB605" s="5"/>
      <c r="RNC605" s="5"/>
      <c r="RND605" s="5"/>
      <c r="RNE605" s="5"/>
      <c r="RNF605" s="5"/>
      <c r="RNG605" s="5"/>
      <c r="RNH605" s="5"/>
      <c r="RNI605" s="5"/>
      <c r="RNJ605" s="5"/>
      <c r="RNK605" s="5"/>
      <c r="RNL605" s="5"/>
      <c r="RNM605" s="5"/>
      <c r="RNN605" s="5"/>
      <c r="RNO605" s="5"/>
      <c r="RNP605" s="5"/>
      <c r="RNQ605" s="5"/>
      <c r="RNR605" s="5"/>
      <c r="RNS605" s="5"/>
      <c r="RNT605" s="5"/>
      <c r="RNU605" s="5"/>
      <c r="RNV605" s="5"/>
      <c r="RNW605" s="5"/>
      <c r="RNX605" s="5"/>
      <c r="RNY605" s="5"/>
      <c r="RNZ605" s="5"/>
      <c r="ROA605" s="5"/>
      <c r="ROB605" s="5"/>
      <c r="ROC605" s="5"/>
      <c r="ROD605" s="5"/>
      <c r="ROE605" s="5"/>
      <c r="ROF605" s="5"/>
      <c r="ROG605" s="5"/>
      <c r="ROH605" s="5"/>
      <c r="ROI605" s="5"/>
      <c r="ROJ605" s="5"/>
      <c r="ROK605" s="5"/>
      <c r="ROL605" s="5"/>
      <c r="ROM605" s="5"/>
      <c r="RON605" s="5"/>
      <c r="ROO605" s="5"/>
      <c r="ROP605" s="5"/>
      <c r="ROQ605" s="5"/>
      <c r="ROR605" s="5"/>
      <c r="ROS605" s="5"/>
      <c r="ROT605" s="5"/>
      <c r="ROU605" s="5"/>
      <c r="ROV605" s="5"/>
      <c r="ROW605" s="5"/>
      <c r="ROX605" s="5"/>
      <c r="ROY605" s="5"/>
      <c r="ROZ605" s="5"/>
      <c r="RPA605" s="5"/>
      <c r="RPB605" s="5"/>
      <c r="RPC605" s="5"/>
      <c r="RPD605" s="5"/>
      <c r="RPE605" s="5"/>
      <c r="RPF605" s="5"/>
      <c r="RPG605" s="5"/>
      <c r="RPH605" s="5"/>
      <c r="RPI605" s="5"/>
      <c r="RPJ605" s="5"/>
      <c r="RPK605" s="5"/>
      <c r="RPL605" s="5"/>
      <c r="RPM605" s="5"/>
      <c r="RPN605" s="5"/>
      <c r="RPO605" s="5"/>
      <c r="RPP605" s="5"/>
      <c r="RPQ605" s="5"/>
      <c r="RPR605" s="5"/>
      <c r="RPS605" s="5"/>
      <c r="RPT605" s="5"/>
      <c r="RPU605" s="5"/>
      <c r="RPV605" s="5"/>
      <c r="RPW605" s="5"/>
      <c r="RPX605" s="5"/>
      <c r="RPY605" s="5"/>
      <c r="RPZ605" s="5"/>
      <c r="RQA605" s="5"/>
      <c r="RQB605" s="5"/>
      <c r="RQC605" s="5"/>
      <c r="RQD605" s="5"/>
      <c r="RQE605" s="5"/>
      <c r="RQF605" s="5"/>
      <c r="RQG605" s="5"/>
      <c r="RQH605" s="5"/>
      <c r="RQI605" s="5"/>
      <c r="RQJ605" s="5"/>
      <c r="RQK605" s="5"/>
      <c r="RQL605" s="5"/>
      <c r="RQM605" s="5"/>
      <c r="RQN605" s="5"/>
      <c r="RQO605" s="5"/>
      <c r="RQP605" s="5"/>
      <c r="RQQ605" s="5"/>
      <c r="RQR605" s="5"/>
      <c r="RQS605" s="5"/>
      <c r="RQT605" s="5"/>
      <c r="RQU605" s="5"/>
      <c r="RQV605" s="5"/>
      <c r="RQW605" s="5"/>
      <c r="RQX605" s="5"/>
      <c r="RQY605" s="5"/>
      <c r="RQZ605" s="5"/>
      <c r="RRA605" s="5"/>
      <c r="RRB605" s="5"/>
      <c r="RRC605" s="5"/>
      <c r="RRD605" s="5"/>
      <c r="RRE605" s="5"/>
      <c r="RRF605" s="5"/>
      <c r="RRG605" s="5"/>
      <c r="RRH605" s="5"/>
      <c r="RRI605" s="5"/>
      <c r="RRJ605" s="5"/>
      <c r="RRK605" s="5"/>
      <c r="RRL605" s="5"/>
      <c r="RRM605" s="5"/>
      <c r="RRN605" s="5"/>
      <c r="RRO605" s="5"/>
      <c r="RRP605" s="5"/>
      <c r="RRQ605" s="5"/>
      <c r="RRR605" s="5"/>
      <c r="RRS605" s="5"/>
      <c r="RRT605" s="5"/>
      <c r="RRU605" s="5"/>
      <c r="RRV605" s="5"/>
      <c r="RRW605" s="5"/>
      <c r="RRX605" s="5"/>
      <c r="RRY605" s="5"/>
      <c r="RRZ605" s="5"/>
      <c r="RSA605" s="5"/>
      <c r="RSB605" s="5"/>
      <c r="RSC605" s="5"/>
      <c r="RSD605" s="5"/>
      <c r="RSE605" s="5"/>
      <c r="RSF605" s="5"/>
      <c r="RSG605" s="5"/>
      <c r="RSH605" s="5"/>
      <c r="RSI605" s="5"/>
      <c r="RSJ605" s="5"/>
      <c r="RSK605" s="5"/>
      <c r="RSL605" s="5"/>
      <c r="RSM605" s="5"/>
      <c r="RSN605" s="5"/>
      <c r="RSO605" s="5"/>
      <c r="RSP605" s="5"/>
      <c r="RSQ605" s="5"/>
      <c r="RSR605" s="5"/>
      <c r="RSS605" s="5"/>
      <c r="RST605" s="5"/>
      <c r="RSU605" s="5"/>
      <c r="RSV605" s="5"/>
      <c r="RSW605" s="5"/>
      <c r="RSX605" s="5"/>
      <c r="RSY605" s="5"/>
      <c r="RSZ605" s="5"/>
      <c r="RTA605" s="5"/>
      <c r="RTB605" s="5"/>
      <c r="RTC605" s="5"/>
      <c r="RTD605" s="5"/>
      <c r="RTE605" s="5"/>
      <c r="RTF605" s="5"/>
      <c r="RTG605" s="5"/>
      <c r="RTH605" s="5"/>
      <c r="RTI605" s="5"/>
      <c r="RTJ605" s="5"/>
      <c r="RTK605" s="5"/>
      <c r="RTL605" s="5"/>
      <c r="RTM605" s="5"/>
      <c r="RTN605" s="5"/>
      <c r="RTO605" s="5"/>
      <c r="RTP605" s="5"/>
      <c r="RTQ605" s="5"/>
      <c r="RTR605" s="5"/>
      <c r="RTS605" s="5"/>
      <c r="RTT605" s="5"/>
      <c r="RTU605" s="5"/>
      <c r="RTV605" s="5"/>
      <c r="RTW605" s="5"/>
      <c r="RTX605" s="5"/>
      <c r="RTY605" s="5"/>
      <c r="RTZ605" s="5"/>
      <c r="RUA605" s="5"/>
      <c r="RUB605" s="5"/>
      <c r="RUC605" s="5"/>
      <c r="RUD605" s="5"/>
      <c r="RUE605" s="5"/>
      <c r="RUF605" s="5"/>
      <c r="RUG605" s="5"/>
      <c r="RUH605" s="5"/>
      <c r="RUI605" s="5"/>
      <c r="RUJ605" s="5"/>
      <c r="RUK605" s="5"/>
      <c r="RUL605" s="5"/>
      <c r="RUM605" s="5"/>
      <c r="RUN605" s="5"/>
      <c r="RUO605" s="5"/>
      <c r="RUP605" s="5"/>
      <c r="RUQ605" s="5"/>
      <c r="RUR605" s="5"/>
      <c r="RUS605" s="5"/>
      <c r="RUT605" s="5"/>
      <c r="RUU605" s="5"/>
      <c r="RUV605" s="5"/>
      <c r="RUW605" s="5"/>
      <c r="RUX605" s="5"/>
      <c r="RUY605" s="5"/>
      <c r="RUZ605" s="5"/>
      <c r="RVA605" s="5"/>
      <c r="RVB605" s="5"/>
      <c r="RVC605" s="5"/>
      <c r="RVD605" s="5"/>
      <c r="RVE605" s="5"/>
      <c r="RVF605" s="5"/>
      <c r="RVG605" s="5"/>
      <c r="RVH605" s="5"/>
      <c r="RVI605" s="5"/>
      <c r="RVJ605" s="5"/>
      <c r="RVK605" s="5"/>
      <c r="RVL605" s="5"/>
      <c r="RVM605" s="5"/>
      <c r="RVN605" s="5"/>
      <c r="RVO605" s="5"/>
      <c r="RVP605" s="5"/>
      <c r="RVQ605" s="5"/>
      <c r="RVR605" s="5"/>
      <c r="RVS605" s="5"/>
      <c r="RVT605" s="5"/>
      <c r="RVU605" s="5"/>
      <c r="RVV605" s="5"/>
      <c r="RVW605" s="5"/>
      <c r="RVX605" s="5"/>
      <c r="RVY605" s="5"/>
      <c r="RVZ605" s="5"/>
      <c r="RWA605" s="5"/>
      <c r="RWB605" s="5"/>
      <c r="RWC605" s="5"/>
      <c r="RWD605" s="5"/>
      <c r="RWE605" s="5"/>
      <c r="RWF605" s="5"/>
      <c r="RWG605" s="5"/>
      <c r="RWH605" s="5"/>
      <c r="RWI605" s="5"/>
      <c r="RWJ605" s="5"/>
      <c r="RWK605" s="5"/>
      <c r="RWL605" s="5"/>
      <c r="RWM605" s="5"/>
      <c r="RWN605" s="5"/>
      <c r="RWO605" s="5"/>
      <c r="RWP605" s="5"/>
      <c r="RWQ605" s="5"/>
      <c r="RWR605" s="5"/>
      <c r="RWS605" s="5"/>
      <c r="RWT605" s="5"/>
      <c r="RWU605" s="5"/>
      <c r="RWV605" s="5"/>
      <c r="RWW605" s="5"/>
      <c r="RWX605" s="5"/>
      <c r="RWY605" s="5"/>
      <c r="RWZ605" s="5"/>
      <c r="RXA605" s="5"/>
      <c r="RXB605" s="5"/>
      <c r="RXC605" s="5"/>
      <c r="RXD605" s="5"/>
      <c r="RXE605" s="5"/>
      <c r="RXF605" s="5"/>
      <c r="RXG605" s="5"/>
      <c r="RXH605" s="5"/>
      <c r="RXI605" s="5"/>
      <c r="RXJ605" s="5"/>
      <c r="RXK605" s="5"/>
      <c r="RXL605" s="5"/>
      <c r="RXM605" s="5"/>
      <c r="RXN605" s="5"/>
      <c r="RXO605" s="5"/>
      <c r="RXP605" s="5"/>
      <c r="RXQ605" s="5"/>
      <c r="RXR605" s="5"/>
      <c r="RXS605" s="5"/>
      <c r="RXT605" s="5"/>
      <c r="RXU605" s="5"/>
      <c r="RXV605" s="5"/>
      <c r="RXW605" s="5"/>
      <c r="RXX605" s="5"/>
      <c r="RXY605" s="5"/>
      <c r="RXZ605" s="5"/>
      <c r="RYA605" s="5"/>
      <c r="RYB605" s="5"/>
      <c r="RYC605" s="5"/>
      <c r="RYD605" s="5"/>
      <c r="RYE605" s="5"/>
      <c r="RYF605" s="5"/>
      <c r="RYG605" s="5"/>
      <c r="RYH605" s="5"/>
      <c r="RYI605" s="5"/>
      <c r="RYJ605" s="5"/>
      <c r="RYK605" s="5"/>
      <c r="RYL605" s="5"/>
      <c r="RYM605" s="5"/>
      <c r="RYN605" s="5"/>
      <c r="RYO605" s="5"/>
      <c r="RYP605" s="5"/>
      <c r="RYQ605" s="5"/>
      <c r="RYR605" s="5"/>
      <c r="RYS605" s="5"/>
      <c r="RYT605" s="5"/>
      <c r="RYU605" s="5"/>
      <c r="RYV605" s="5"/>
      <c r="RYW605" s="5"/>
      <c r="RYX605" s="5"/>
      <c r="RYY605" s="5"/>
      <c r="RYZ605" s="5"/>
      <c r="RZA605" s="5"/>
      <c r="RZB605" s="5"/>
      <c r="RZC605" s="5"/>
      <c r="RZD605" s="5"/>
      <c r="RZE605" s="5"/>
      <c r="RZF605" s="5"/>
      <c r="RZG605" s="5"/>
      <c r="RZH605" s="5"/>
      <c r="RZI605" s="5"/>
      <c r="RZJ605" s="5"/>
      <c r="RZK605" s="5"/>
      <c r="RZL605" s="5"/>
      <c r="RZM605" s="5"/>
      <c r="RZN605" s="5"/>
      <c r="RZO605" s="5"/>
      <c r="RZP605" s="5"/>
      <c r="RZQ605" s="5"/>
      <c r="RZR605" s="5"/>
      <c r="RZS605" s="5"/>
      <c r="RZT605" s="5"/>
      <c r="RZU605" s="5"/>
      <c r="RZV605" s="5"/>
      <c r="RZW605" s="5"/>
      <c r="RZX605" s="5"/>
      <c r="RZY605" s="5"/>
      <c r="RZZ605" s="5"/>
      <c r="SAA605" s="5"/>
      <c r="SAB605" s="5"/>
      <c r="SAC605" s="5"/>
      <c r="SAD605" s="5"/>
      <c r="SAE605" s="5"/>
      <c r="SAF605" s="5"/>
      <c r="SAG605" s="5"/>
      <c r="SAH605" s="5"/>
      <c r="SAI605" s="5"/>
      <c r="SAJ605" s="5"/>
      <c r="SAK605" s="5"/>
      <c r="SAL605" s="5"/>
      <c r="SAM605" s="5"/>
      <c r="SAN605" s="5"/>
      <c r="SAO605" s="5"/>
      <c r="SAP605" s="5"/>
      <c r="SAQ605" s="5"/>
      <c r="SAR605" s="5"/>
      <c r="SAS605" s="5"/>
      <c r="SAT605" s="5"/>
      <c r="SAU605" s="5"/>
      <c r="SAV605" s="5"/>
      <c r="SAW605" s="5"/>
      <c r="SAX605" s="5"/>
      <c r="SAY605" s="5"/>
      <c r="SAZ605" s="5"/>
      <c r="SBA605" s="5"/>
      <c r="SBB605" s="5"/>
      <c r="SBC605" s="5"/>
      <c r="SBD605" s="5"/>
      <c r="SBE605" s="5"/>
      <c r="SBF605" s="5"/>
      <c r="SBG605" s="5"/>
      <c r="SBH605" s="5"/>
      <c r="SBI605" s="5"/>
      <c r="SBJ605" s="5"/>
      <c r="SBK605" s="5"/>
      <c r="SBL605" s="5"/>
      <c r="SBM605" s="5"/>
      <c r="SBN605" s="5"/>
      <c r="SBO605" s="5"/>
      <c r="SBP605" s="5"/>
      <c r="SBQ605" s="5"/>
      <c r="SBR605" s="5"/>
      <c r="SBS605" s="5"/>
      <c r="SBT605" s="5"/>
      <c r="SBU605" s="5"/>
      <c r="SBV605" s="5"/>
      <c r="SBW605" s="5"/>
      <c r="SBX605" s="5"/>
      <c r="SBY605" s="5"/>
      <c r="SBZ605" s="5"/>
      <c r="SCA605" s="5"/>
      <c r="SCB605" s="5"/>
      <c r="SCC605" s="5"/>
      <c r="SCD605" s="5"/>
      <c r="SCE605" s="5"/>
      <c r="SCF605" s="5"/>
      <c r="SCG605" s="5"/>
      <c r="SCH605" s="5"/>
      <c r="SCI605" s="5"/>
      <c r="SCJ605" s="5"/>
      <c r="SCK605" s="5"/>
      <c r="SCL605" s="5"/>
      <c r="SCM605" s="5"/>
      <c r="SCN605" s="5"/>
      <c r="SCO605" s="5"/>
      <c r="SCP605" s="5"/>
      <c r="SCQ605" s="5"/>
      <c r="SCR605" s="5"/>
      <c r="SCS605" s="5"/>
      <c r="SCT605" s="5"/>
      <c r="SCU605" s="5"/>
      <c r="SCV605" s="5"/>
      <c r="SCW605" s="5"/>
      <c r="SCX605" s="5"/>
      <c r="SCY605" s="5"/>
      <c r="SCZ605" s="5"/>
      <c r="SDA605" s="5"/>
      <c r="SDB605" s="5"/>
      <c r="SDC605" s="5"/>
      <c r="SDD605" s="5"/>
      <c r="SDE605" s="5"/>
      <c r="SDF605" s="5"/>
      <c r="SDG605" s="5"/>
      <c r="SDH605" s="5"/>
      <c r="SDI605" s="5"/>
      <c r="SDJ605" s="5"/>
      <c r="SDK605" s="5"/>
      <c r="SDL605" s="5"/>
      <c r="SDM605" s="5"/>
      <c r="SDN605" s="5"/>
      <c r="SDO605" s="5"/>
      <c r="SDP605" s="5"/>
      <c r="SDQ605" s="5"/>
      <c r="SDR605" s="5"/>
      <c r="SDS605" s="5"/>
      <c r="SDT605" s="5"/>
      <c r="SDU605" s="5"/>
      <c r="SDV605" s="5"/>
      <c r="SDW605" s="5"/>
      <c r="SDX605" s="5"/>
      <c r="SDY605" s="5"/>
      <c r="SDZ605" s="5"/>
      <c r="SEA605" s="5"/>
      <c r="SEB605" s="5"/>
      <c r="SEC605" s="5"/>
      <c r="SED605" s="5"/>
      <c r="SEE605" s="5"/>
      <c r="SEF605" s="5"/>
      <c r="SEG605" s="5"/>
      <c r="SEH605" s="5"/>
      <c r="SEI605" s="5"/>
      <c r="SEJ605" s="5"/>
      <c r="SEK605" s="5"/>
      <c r="SEL605" s="5"/>
      <c r="SEM605" s="5"/>
      <c r="SEN605" s="5"/>
      <c r="SEO605" s="5"/>
      <c r="SEP605" s="5"/>
      <c r="SEQ605" s="5"/>
      <c r="SER605" s="5"/>
      <c r="SES605" s="5"/>
      <c r="SET605" s="5"/>
      <c r="SEU605" s="5"/>
      <c r="SEV605" s="5"/>
      <c r="SEW605" s="5"/>
      <c r="SEX605" s="5"/>
      <c r="SEY605" s="5"/>
      <c r="SEZ605" s="5"/>
      <c r="SFA605" s="5"/>
      <c r="SFB605" s="5"/>
      <c r="SFC605" s="5"/>
      <c r="SFD605" s="5"/>
      <c r="SFE605" s="5"/>
      <c r="SFF605" s="5"/>
      <c r="SFG605" s="5"/>
      <c r="SFH605" s="5"/>
      <c r="SFI605" s="5"/>
      <c r="SFJ605" s="5"/>
      <c r="SFK605" s="5"/>
      <c r="SFL605" s="5"/>
      <c r="SFM605" s="5"/>
      <c r="SFN605" s="5"/>
      <c r="SFO605" s="5"/>
      <c r="SFP605" s="5"/>
      <c r="SFQ605" s="5"/>
      <c r="SFR605" s="5"/>
      <c r="SFS605" s="5"/>
      <c r="SFT605" s="5"/>
      <c r="SFU605" s="5"/>
      <c r="SFV605" s="5"/>
      <c r="SFW605" s="5"/>
      <c r="SFX605" s="5"/>
      <c r="SFY605" s="5"/>
      <c r="SFZ605" s="5"/>
      <c r="SGA605" s="5"/>
      <c r="SGB605" s="5"/>
      <c r="SGC605" s="5"/>
      <c r="SGD605" s="5"/>
      <c r="SGE605" s="5"/>
      <c r="SGF605" s="5"/>
      <c r="SGG605" s="5"/>
      <c r="SGH605" s="5"/>
      <c r="SGI605" s="5"/>
      <c r="SGJ605" s="5"/>
      <c r="SGK605" s="5"/>
      <c r="SGL605" s="5"/>
      <c r="SGM605" s="5"/>
      <c r="SGN605" s="5"/>
      <c r="SGO605" s="5"/>
      <c r="SGP605" s="5"/>
      <c r="SGQ605" s="5"/>
      <c r="SGR605" s="5"/>
      <c r="SGS605" s="5"/>
      <c r="SGT605" s="5"/>
      <c r="SGU605" s="5"/>
      <c r="SGV605" s="5"/>
      <c r="SGW605" s="5"/>
      <c r="SGX605" s="5"/>
      <c r="SGY605" s="5"/>
      <c r="SGZ605" s="5"/>
      <c r="SHA605" s="5"/>
      <c r="SHB605" s="5"/>
      <c r="SHC605" s="5"/>
      <c r="SHD605" s="5"/>
      <c r="SHE605" s="5"/>
      <c r="SHF605" s="5"/>
      <c r="SHG605" s="5"/>
      <c r="SHH605" s="5"/>
      <c r="SHI605" s="5"/>
      <c r="SHJ605" s="5"/>
      <c r="SHK605" s="5"/>
      <c r="SHL605" s="5"/>
      <c r="SHM605" s="5"/>
      <c r="SHN605" s="5"/>
      <c r="SHO605" s="5"/>
      <c r="SHP605" s="5"/>
      <c r="SHQ605" s="5"/>
      <c r="SHR605" s="5"/>
      <c r="SHS605" s="5"/>
      <c r="SHT605" s="5"/>
      <c r="SHU605" s="5"/>
      <c r="SHV605" s="5"/>
      <c r="SHW605" s="5"/>
      <c r="SHX605" s="5"/>
      <c r="SHY605" s="5"/>
      <c r="SHZ605" s="5"/>
      <c r="SIA605" s="5"/>
      <c r="SIB605" s="5"/>
      <c r="SIC605" s="5"/>
      <c r="SID605" s="5"/>
      <c r="SIE605" s="5"/>
      <c r="SIF605" s="5"/>
      <c r="SIG605" s="5"/>
      <c r="SIH605" s="5"/>
      <c r="SII605" s="5"/>
      <c r="SIJ605" s="5"/>
      <c r="SIK605" s="5"/>
      <c r="SIL605" s="5"/>
      <c r="SIM605" s="5"/>
      <c r="SIN605" s="5"/>
      <c r="SIO605" s="5"/>
      <c r="SIP605" s="5"/>
      <c r="SIQ605" s="5"/>
      <c r="SIR605" s="5"/>
      <c r="SIS605" s="5"/>
      <c r="SIT605" s="5"/>
      <c r="SIU605" s="5"/>
      <c r="SIV605" s="5"/>
      <c r="SIW605" s="5"/>
      <c r="SIX605" s="5"/>
      <c r="SIY605" s="5"/>
      <c r="SIZ605" s="5"/>
      <c r="SJA605" s="5"/>
      <c r="SJB605" s="5"/>
      <c r="SJC605" s="5"/>
      <c r="SJD605" s="5"/>
      <c r="SJE605" s="5"/>
      <c r="SJF605" s="5"/>
      <c r="SJG605" s="5"/>
      <c r="SJH605" s="5"/>
      <c r="SJI605" s="5"/>
      <c r="SJJ605" s="5"/>
      <c r="SJK605" s="5"/>
      <c r="SJL605" s="5"/>
      <c r="SJM605" s="5"/>
      <c r="SJN605" s="5"/>
      <c r="SJO605" s="5"/>
      <c r="SJP605" s="5"/>
      <c r="SJQ605" s="5"/>
      <c r="SJR605" s="5"/>
      <c r="SJS605" s="5"/>
      <c r="SJT605" s="5"/>
      <c r="SJU605" s="5"/>
      <c r="SJV605" s="5"/>
      <c r="SJW605" s="5"/>
      <c r="SJX605" s="5"/>
      <c r="SJY605" s="5"/>
      <c r="SJZ605" s="5"/>
      <c r="SKA605" s="5"/>
      <c r="SKB605" s="5"/>
      <c r="SKC605" s="5"/>
      <c r="SKD605" s="5"/>
      <c r="SKE605" s="5"/>
      <c r="SKF605" s="5"/>
      <c r="SKG605" s="5"/>
      <c r="SKH605" s="5"/>
      <c r="SKI605" s="5"/>
      <c r="SKJ605" s="5"/>
      <c r="SKK605" s="5"/>
      <c r="SKL605" s="5"/>
      <c r="SKM605" s="5"/>
      <c r="SKN605" s="5"/>
      <c r="SKO605" s="5"/>
      <c r="SKP605" s="5"/>
      <c r="SKQ605" s="5"/>
      <c r="SKR605" s="5"/>
      <c r="SKS605" s="5"/>
      <c r="SKT605" s="5"/>
      <c r="SKU605" s="5"/>
      <c r="SKV605" s="5"/>
      <c r="SKW605" s="5"/>
      <c r="SKX605" s="5"/>
      <c r="SKY605" s="5"/>
      <c r="SKZ605" s="5"/>
      <c r="SLA605" s="5"/>
      <c r="SLB605" s="5"/>
      <c r="SLC605" s="5"/>
      <c r="SLD605" s="5"/>
      <c r="SLE605" s="5"/>
      <c r="SLF605" s="5"/>
      <c r="SLG605" s="5"/>
      <c r="SLH605" s="5"/>
      <c r="SLI605" s="5"/>
      <c r="SLJ605" s="5"/>
      <c r="SLK605" s="5"/>
      <c r="SLL605" s="5"/>
      <c r="SLM605" s="5"/>
      <c r="SLN605" s="5"/>
      <c r="SLO605" s="5"/>
      <c r="SLP605" s="5"/>
      <c r="SLQ605" s="5"/>
      <c r="SLR605" s="5"/>
      <c r="SLS605" s="5"/>
      <c r="SLT605" s="5"/>
      <c r="SLU605" s="5"/>
      <c r="SLV605" s="5"/>
      <c r="SLW605" s="5"/>
      <c r="SLX605" s="5"/>
      <c r="SLY605" s="5"/>
      <c r="SLZ605" s="5"/>
      <c r="SMA605" s="5"/>
      <c r="SMB605" s="5"/>
      <c r="SMC605" s="5"/>
      <c r="SMD605" s="5"/>
      <c r="SME605" s="5"/>
      <c r="SMF605" s="5"/>
      <c r="SMG605" s="5"/>
      <c r="SMH605" s="5"/>
      <c r="SMI605" s="5"/>
      <c r="SMJ605" s="5"/>
      <c r="SMK605" s="5"/>
      <c r="SML605" s="5"/>
      <c r="SMM605" s="5"/>
      <c r="SMN605" s="5"/>
      <c r="SMO605" s="5"/>
      <c r="SMP605" s="5"/>
      <c r="SMQ605" s="5"/>
      <c r="SMR605" s="5"/>
      <c r="SMS605" s="5"/>
      <c r="SMT605" s="5"/>
      <c r="SMU605" s="5"/>
      <c r="SMV605" s="5"/>
      <c r="SMW605" s="5"/>
      <c r="SMX605" s="5"/>
      <c r="SMY605" s="5"/>
      <c r="SMZ605" s="5"/>
      <c r="SNA605" s="5"/>
      <c r="SNB605" s="5"/>
      <c r="SNC605" s="5"/>
      <c r="SND605" s="5"/>
      <c r="SNE605" s="5"/>
      <c r="SNF605" s="5"/>
      <c r="SNG605" s="5"/>
      <c r="SNH605" s="5"/>
      <c r="SNI605" s="5"/>
      <c r="SNJ605" s="5"/>
      <c r="SNK605" s="5"/>
      <c r="SNL605" s="5"/>
      <c r="SNM605" s="5"/>
      <c r="SNN605" s="5"/>
      <c r="SNO605" s="5"/>
      <c r="SNP605" s="5"/>
      <c r="SNQ605" s="5"/>
      <c r="SNR605" s="5"/>
      <c r="SNS605" s="5"/>
      <c r="SNT605" s="5"/>
      <c r="SNU605" s="5"/>
      <c r="SNV605" s="5"/>
      <c r="SNW605" s="5"/>
      <c r="SNX605" s="5"/>
      <c r="SNY605" s="5"/>
      <c r="SNZ605" s="5"/>
      <c r="SOA605" s="5"/>
      <c r="SOB605" s="5"/>
      <c r="SOC605" s="5"/>
      <c r="SOD605" s="5"/>
      <c r="SOE605" s="5"/>
      <c r="SOF605" s="5"/>
      <c r="SOG605" s="5"/>
      <c r="SOH605" s="5"/>
      <c r="SOI605" s="5"/>
      <c r="SOJ605" s="5"/>
      <c r="SOK605" s="5"/>
      <c r="SOL605" s="5"/>
      <c r="SOM605" s="5"/>
      <c r="SON605" s="5"/>
      <c r="SOO605" s="5"/>
      <c r="SOP605" s="5"/>
      <c r="SOQ605" s="5"/>
      <c r="SOR605" s="5"/>
      <c r="SOS605" s="5"/>
      <c r="SOT605" s="5"/>
      <c r="SOU605" s="5"/>
      <c r="SOV605" s="5"/>
      <c r="SOW605" s="5"/>
      <c r="SOX605" s="5"/>
      <c r="SOY605" s="5"/>
      <c r="SOZ605" s="5"/>
      <c r="SPA605" s="5"/>
      <c r="SPB605" s="5"/>
      <c r="SPC605" s="5"/>
      <c r="SPD605" s="5"/>
      <c r="SPE605" s="5"/>
      <c r="SPF605" s="5"/>
      <c r="SPG605" s="5"/>
      <c r="SPH605" s="5"/>
      <c r="SPI605" s="5"/>
      <c r="SPJ605" s="5"/>
      <c r="SPK605" s="5"/>
      <c r="SPL605" s="5"/>
      <c r="SPM605" s="5"/>
      <c r="SPN605" s="5"/>
      <c r="SPO605" s="5"/>
      <c r="SPP605" s="5"/>
      <c r="SPQ605" s="5"/>
      <c r="SPR605" s="5"/>
      <c r="SPS605" s="5"/>
      <c r="SPT605" s="5"/>
      <c r="SPU605" s="5"/>
      <c r="SPV605" s="5"/>
      <c r="SPW605" s="5"/>
      <c r="SPX605" s="5"/>
      <c r="SPY605" s="5"/>
      <c r="SPZ605" s="5"/>
      <c r="SQA605" s="5"/>
      <c r="SQB605" s="5"/>
      <c r="SQC605" s="5"/>
      <c r="SQD605" s="5"/>
      <c r="SQE605" s="5"/>
      <c r="SQF605" s="5"/>
      <c r="SQG605" s="5"/>
      <c r="SQH605" s="5"/>
      <c r="SQI605" s="5"/>
      <c r="SQJ605" s="5"/>
      <c r="SQK605" s="5"/>
      <c r="SQL605" s="5"/>
      <c r="SQM605" s="5"/>
      <c r="SQN605" s="5"/>
      <c r="SQO605" s="5"/>
      <c r="SQP605" s="5"/>
      <c r="SQQ605" s="5"/>
      <c r="SQR605" s="5"/>
      <c r="SQS605" s="5"/>
      <c r="SQT605" s="5"/>
      <c r="SQU605" s="5"/>
      <c r="SQV605" s="5"/>
      <c r="SQW605" s="5"/>
      <c r="SQX605" s="5"/>
      <c r="SQY605" s="5"/>
      <c r="SQZ605" s="5"/>
      <c r="SRA605" s="5"/>
      <c r="SRB605" s="5"/>
      <c r="SRC605" s="5"/>
      <c r="SRD605" s="5"/>
      <c r="SRE605" s="5"/>
      <c r="SRF605" s="5"/>
      <c r="SRG605" s="5"/>
      <c r="SRH605" s="5"/>
      <c r="SRI605" s="5"/>
      <c r="SRJ605" s="5"/>
      <c r="SRK605" s="5"/>
      <c r="SRL605" s="5"/>
      <c r="SRM605" s="5"/>
      <c r="SRN605" s="5"/>
      <c r="SRO605" s="5"/>
      <c r="SRP605" s="5"/>
      <c r="SRQ605" s="5"/>
      <c r="SRR605" s="5"/>
      <c r="SRS605" s="5"/>
      <c r="SRT605" s="5"/>
      <c r="SRU605" s="5"/>
      <c r="SRV605" s="5"/>
      <c r="SRW605" s="5"/>
      <c r="SRX605" s="5"/>
      <c r="SRY605" s="5"/>
      <c r="SRZ605" s="5"/>
      <c r="SSA605" s="5"/>
      <c r="SSB605" s="5"/>
      <c r="SSC605" s="5"/>
      <c r="SSD605" s="5"/>
      <c r="SSE605" s="5"/>
      <c r="SSF605" s="5"/>
      <c r="SSG605" s="5"/>
      <c r="SSH605" s="5"/>
      <c r="SSI605" s="5"/>
      <c r="SSJ605" s="5"/>
      <c r="SSK605" s="5"/>
      <c r="SSL605" s="5"/>
      <c r="SSM605" s="5"/>
      <c r="SSN605" s="5"/>
      <c r="SSO605" s="5"/>
      <c r="SSP605" s="5"/>
      <c r="SSQ605" s="5"/>
      <c r="SSR605" s="5"/>
      <c r="SSS605" s="5"/>
      <c r="SST605" s="5"/>
      <c r="SSU605" s="5"/>
      <c r="SSV605" s="5"/>
      <c r="SSW605" s="5"/>
      <c r="SSX605" s="5"/>
      <c r="SSY605" s="5"/>
      <c r="SSZ605" s="5"/>
      <c r="STA605" s="5"/>
      <c r="STB605" s="5"/>
      <c r="STC605" s="5"/>
      <c r="STD605" s="5"/>
      <c r="STE605" s="5"/>
      <c r="STF605" s="5"/>
      <c r="STG605" s="5"/>
      <c r="STH605" s="5"/>
      <c r="STI605" s="5"/>
      <c r="STJ605" s="5"/>
      <c r="STK605" s="5"/>
      <c r="STL605" s="5"/>
      <c r="STM605" s="5"/>
      <c r="STN605" s="5"/>
      <c r="STO605" s="5"/>
      <c r="STP605" s="5"/>
      <c r="STQ605" s="5"/>
      <c r="STR605" s="5"/>
      <c r="STS605" s="5"/>
      <c r="STT605" s="5"/>
      <c r="STU605" s="5"/>
      <c r="STV605" s="5"/>
      <c r="STW605" s="5"/>
      <c r="STX605" s="5"/>
      <c r="STY605" s="5"/>
      <c r="STZ605" s="5"/>
      <c r="SUA605" s="5"/>
      <c r="SUB605" s="5"/>
      <c r="SUC605" s="5"/>
      <c r="SUD605" s="5"/>
      <c r="SUE605" s="5"/>
      <c r="SUF605" s="5"/>
      <c r="SUG605" s="5"/>
      <c r="SUH605" s="5"/>
      <c r="SUI605" s="5"/>
      <c r="SUJ605" s="5"/>
      <c r="SUK605" s="5"/>
      <c r="SUL605" s="5"/>
      <c r="SUM605" s="5"/>
      <c r="SUN605" s="5"/>
      <c r="SUO605" s="5"/>
      <c r="SUP605" s="5"/>
      <c r="SUQ605" s="5"/>
      <c r="SUR605" s="5"/>
      <c r="SUS605" s="5"/>
      <c r="SUT605" s="5"/>
      <c r="SUU605" s="5"/>
      <c r="SUV605" s="5"/>
      <c r="SUW605" s="5"/>
      <c r="SUX605" s="5"/>
      <c r="SUY605" s="5"/>
      <c r="SUZ605" s="5"/>
      <c r="SVA605" s="5"/>
      <c r="SVB605" s="5"/>
      <c r="SVC605" s="5"/>
      <c r="SVD605" s="5"/>
      <c r="SVE605" s="5"/>
      <c r="SVF605" s="5"/>
      <c r="SVG605" s="5"/>
      <c r="SVH605" s="5"/>
      <c r="SVI605" s="5"/>
      <c r="SVJ605" s="5"/>
      <c r="SVK605" s="5"/>
      <c r="SVL605" s="5"/>
      <c r="SVM605" s="5"/>
      <c r="SVN605" s="5"/>
      <c r="SVO605" s="5"/>
      <c r="SVP605" s="5"/>
      <c r="SVQ605" s="5"/>
      <c r="SVR605" s="5"/>
      <c r="SVS605" s="5"/>
      <c r="SVT605" s="5"/>
      <c r="SVU605" s="5"/>
      <c r="SVV605" s="5"/>
      <c r="SVW605" s="5"/>
      <c r="SVX605" s="5"/>
      <c r="SVY605" s="5"/>
      <c r="SVZ605" s="5"/>
      <c r="SWA605" s="5"/>
      <c r="SWB605" s="5"/>
      <c r="SWC605" s="5"/>
      <c r="SWD605" s="5"/>
      <c r="SWE605" s="5"/>
      <c r="SWF605" s="5"/>
      <c r="SWG605" s="5"/>
      <c r="SWH605" s="5"/>
      <c r="SWI605" s="5"/>
      <c r="SWJ605" s="5"/>
      <c r="SWK605" s="5"/>
      <c r="SWL605" s="5"/>
      <c r="SWM605" s="5"/>
      <c r="SWN605" s="5"/>
      <c r="SWO605" s="5"/>
      <c r="SWP605" s="5"/>
      <c r="SWQ605" s="5"/>
      <c r="SWR605" s="5"/>
      <c r="SWS605" s="5"/>
      <c r="SWT605" s="5"/>
      <c r="SWU605" s="5"/>
      <c r="SWV605" s="5"/>
      <c r="SWW605" s="5"/>
      <c r="SWX605" s="5"/>
      <c r="SWY605" s="5"/>
      <c r="SWZ605" s="5"/>
      <c r="SXA605" s="5"/>
      <c r="SXB605" s="5"/>
      <c r="SXC605" s="5"/>
      <c r="SXD605" s="5"/>
      <c r="SXE605" s="5"/>
      <c r="SXF605" s="5"/>
      <c r="SXG605" s="5"/>
      <c r="SXH605" s="5"/>
      <c r="SXI605" s="5"/>
      <c r="SXJ605" s="5"/>
      <c r="SXK605" s="5"/>
      <c r="SXL605" s="5"/>
      <c r="SXM605" s="5"/>
      <c r="SXN605" s="5"/>
      <c r="SXO605" s="5"/>
      <c r="SXP605" s="5"/>
      <c r="SXQ605" s="5"/>
      <c r="SXR605" s="5"/>
      <c r="SXS605" s="5"/>
      <c r="SXT605" s="5"/>
      <c r="SXU605" s="5"/>
      <c r="SXV605" s="5"/>
      <c r="SXW605" s="5"/>
      <c r="SXX605" s="5"/>
      <c r="SXY605" s="5"/>
      <c r="SXZ605" s="5"/>
      <c r="SYA605" s="5"/>
      <c r="SYB605" s="5"/>
      <c r="SYC605" s="5"/>
      <c r="SYD605" s="5"/>
      <c r="SYE605" s="5"/>
      <c r="SYF605" s="5"/>
      <c r="SYG605" s="5"/>
      <c r="SYH605" s="5"/>
      <c r="SYI605" s="5"/>
      <c r="SYJ605" s="5"/>
      <c r="SYK605" s="5"/>
      <c r="SYL605" s="5"/>
      <c r="SYM605" s="5"/>
      <c r="SYN605" s="5"/>
      <c r="SYO605" s="5"/>
      <c r="SYP605" s="5"/>
      <c r="SYQ605" s="5"/>
      <c r="SYR605" s="5"/>
      <c r="SYS605" s="5"/>
      <c r="SYT605" s="5"/>
      <c r="SYU605" s="5"/>
      <c r="SYV605" s="5"/>
      <c r="SYW605" s="5"/>
      <c r="SYX605" s="5"/>
      <c r="SYY605" s="5"/>
      <c r="SYZ605" s="5"/>
      <c r="SZA605" s="5"/>
      <c r="SZB605" s="5"/>
      <c r="SZC605" s="5"/>
      <c r="SZD605" s="5"/>
      <c r="SZE605" s="5"/>
      <c r="SZF605" s="5"/>
      <c r="SZG605" s="5"/>
      <c r="SZH605" s="5"/>
      <c r="SZI605" s="5"/>
      <c r="SZJ605" s="5"/>
      <c r="SZK605" s="5"/>
      <c r="SZL605" s="5"/>
      <c r="SZM605" s="5"/>
      <c r="SZN605" s="5"/>
      <c r="SZO605" s="5"/>
      <c r="SZP605" s="5"/>
      <c r="SZQ605" s="5"/>
      <c r="SZR605" s="5"/>
      <c r="SZS605" s="5"/>
      <c r="SZT605" s="5"/>
      <c r="SZU605" s="5"/>
      <c r="SZV605" s="5"/>
      <c r="SZW605" s="5"/>
      <c r="SZX605" s="5"/>
      <c r="SZY605" s="5"/>
      <c r="SZZ605" s="5"/>
      <c r="TAA605" s="5"/>
      <c r="TAB605" s="5"/>
      <c r="TAC605" s="5"/>
      <c r="TAD605" s="5"/>
      <c r="TAE605" s="5"/>
      <c r="TAF605" s="5"/>
      <c r="TAG605" s="5"/>
      <c r="TAH605" s="5"/>
      <c r="TAI605" s="5"/>
      <c r="TAJ605" s="5"/>
      <c r="TAK605" s="5"/>
      <c r="TAL605" s="5"/>
      <c r="TAM605" s="5"/>
      <c r="TAN605" s="5"/>
      <c r="TAO605" s="5"/>
      <c r="TAP605" s="5"/>
      <c r="TAQ605" s="5"/>
      <c r="TAR605" s="5"/>
      <c r="TAS605" s="5"/>
      <c r="TAT605" s="5"/>
      <c r="TAU605" s="5"/>
      <c r="TAV605" s="5"/>
      <c r="TAW605" s="5"/>
      <c r="TAX605" s="5"/>
      <c r="TAY605" s="5"/>
      <c r="TAZ605" s="5"/>
      <c r="TBA605" s="5"/>
      <c r="TBB605" s="5"/>
      <c r="TBC605" s="5"/>
      <c r="TBD605" s="5"/>
      <c r="TBE605" s="5"/>
      <c r="TBF605" s="5"/>
      <c r="TBG605" s="5"/>
      <c r="TBH605" s="5"/>
      <c r="TBI605" s="5"/>
      <c r="TBJ605" s="5"/>
      <c r="TBK605" s="5"/>
      <c r="TBL605" s="5"/>
      <c r="TBM605" s="5"/>
      <c r="TBN605" s="5"/>
      <c r="TBO605" s="5"/>
      <c r="TBP605" s="5"/>
      <c r="TBQ605" s="5"/>
      <c r="TBR605" s="5"/>
      <c r="TBS605" s="5"/>
      <c r="TBT605" s="5"/>
      <c r="TBU605" s="5"/>
      <c r="TBV605" s="5"/>
      <c r="TBW605" s="5"/>
      <c r="TBX605" s="5"/>
      <c r="TBY605" s="5"/>
      <c r="TBZ605" s="5"/>
      <c r="TCA605" s="5"/>
      <c r="TCB605" s="5"/>
      <c r="TCC605" s="5"/>
      <c r="TCD605" s="5"/>
      <c r="TCE605" s="5"/>
      <c r="TCF605" s="5"/>
      <c r="TCG605" s="5"/>
      <c r="TCH605" s="5"/>
      <c r="TCI605" s="5"/>
      <c r="TCJ605" s="5"/>
      <c r="TCK605" s="5"/>
      <c r="TCL605" s="5"/>
      <c r="TCM605" s="5"/>
      <c r="TCN605" s="5"/>
      <c r="TCO605" s="5"/>
      <c r="TCP605" s="5"/>
      <c r="TCQ605" s="5"/>
      <c r="TCR605" s="5"/>
      <c r="TCS605" s="5"/>
      <c r="TCT605" s="5"/>
      <c r="TCU605" s="5"/>
      <c r="TCV605" s="5"/>
      <c r="TCW605" s="5"/>
      <c r="TCX605" s="5"/>
      <c r="TCY605" s="5"/>
      <c r="TCZ605" s="5"/>
      <c r="TDA605" s="5"/>
      <c r="TDB605" s="5"/>
      <c r="TDC605" s="5"/>
      <c r="TDD605" s="5"/>
      <c r="TDE605" s="5"/>
      <c r="TDF605" s="5"/>
      <c r="TDG605" s="5"/>
      <c r="TDH605" s="5"/>
      <c r="TDI605" s="5"/>
      <c r="TDJ605" s="5"/>
      <c r="TDK605" s="5"/>
      <c r="TDL605" s="5"/>
      <c r="TDM605" s="5"/>
      <c r="TDN605" s="5"/>
      <c r="TDO605" s="5"/>
      <c r="TDP605" s="5"/>
      <c r="TDQ605" s="5"/>
      <c r="TDR605" s="5"/>
      <c r="TDS605" s="5"/>
      <c r="TDT605" s="5"/>
      <c r="TDU605" s="5"/>
      <c r="TDV605" s="5"/>
      <c r="TDW605" s="5"/>
      <c r="TDX605" s="5"/>
      <c r="TDY605" s="5"/>
      <c r="TDZ605" s="5"/>
      <c r="TEA605" s="5"/>
      <c r="TEB605" s="5"/>
      <c r="TEC605" s="5"/>
      <c r="TED605" s="5"/>
      <c r="TEE605" s="5"/>
      <c r="TEF605" s="5"/>
      <c r="TEG605" s="5"/>
      <c r="TEH605" s="5"/>
      <c r="TEI605" s="5"/>
      <c r="TEJ605" s="5"/>
      <c r="TEK605" s="5"/>
      <c r="TEL605" s="5"/>
      <c r="TEM605" s="5"/>
      <c r="TEN605" s="5"/>
      <c r="TEO605" s="5"/>
      <c r="TEP605" s="5"/>
      <c r="TEQ605" s="5"/>
      <c r="TER605" s="5"/>
      <c r="TES605" s="5"/>
      <c r="TET605" s="5"/>
      <c r="TEU605" s="5"/>
      <c r="TEV605" s="5"/>
      <c r="TEW605" s="5"/>
      <c r="TEX605" s="5"/>
      <c r="TEY605" s="5"/>
      <c r="TEZ605" s="5"/>
      <c r="TFA605" s="5"/>
      <c r="TFB605" s="5"/>
      <c r="TFC605" s="5"/>
      <c r="TFD605" s="5"/>
      <c r="TFE605" s="5"/>
      <c r="TFF605" s="5"/>
      <c r="TFG605" s="5"/>
      <c r="TFH605" s="5"/>
      <c r="TFI605" s="5"/>
      <c r="TFJ605" s="5"/>
      <c r="TFK605" s="5"/>
      <c r="TFL605" s="5"/>
      <c r="TFM605" s="5"/>
      <c r="TFN605" s="5"/>
      <c r="TFO605" s="5"/>
      <c r="TFP605" s="5"/>
      <c r="TFQ605" s="5"/>
      <c r="TFR605" s="5"/>
      <c r="TFS605" s="5"/>
      <c r="TFT605" s="5"/>
      <c r="TFU605" s="5"/>
      <c r="TFV605" s="5"/>
      <c r="TFW605" s="5"/>
      <c r="TFX605" s="5"/>
      <c r="TFY605" s="5"/>
      <c r="TFZ605" s="5"/>
      <c r="TGA605" s="5"/>
      <c r="TGB605" s="5"/>
      <c r="TGC605" s="5"/>
      <c r="TGD605" s="5"/>
      <c r="TGE605" s="5"/>
      <c r="TGF605" s="5"/>
      <c r="TGG605" s="5"/>
      <c r="TGH605" s="5"/>
      <c r="TGI605" s="5"/>
      <c r="TGJ605" s="5"/>
      <c r="TGK605" s="5"/>
      <c r="TGL605" s="5"/>
      <c r="TGM605" s="5"/>
      <c r="TGN605" s="5"/>
      <c r="TGO605" s="5"/>
      <c r="TGP605" s="5"/>
      <c r="TGQ605" s="5"/>
      <c r="TGR605" s="5"/>
      <c r="TGS605" s="5"/>
      <c r="TGT605" s="5"/>
      <c r="TGU605" s="5"/>
      <c r="TGV605" s="5"/>
      <c r="TGW605" s="5"/>
      <c r="TGX605" s="5"/>
      <c r="TGY605" s="5"/>
      <c r="TGZ605" s="5"/>
      <c r="THA605" s="5"/>
      <c r="THB605" s="5"/>
      <c r="THC605" s="5"/>
      <c r="THD605" s="5"/>
      <c r="THE605" s="5"/>
      <c r="THF605" s="5"/>
      <c r="THG605" s="5"/>
      <c r="THH605" s="5"/>
      <c r="THI605" s="5"/>
      <c r="THJ605" s="5"/>
      <c r="THK605" s="5"/>
      <c r="THL605" s="5"/>
      <c r="THM605" s="5"/>
      <c r="THN605" s="5"/>
      <c r="THO605" s="5"/>
      <c r="THP605" s="5"/>
      <c r="THQ605" s="5"/>
      <c r="THR605" s="5"/>
      <c r="THS605" s="5"/>
      <c r="THT605" s="5"/>
      <c r="THU605" s="5"/>
      <c r="THV605" s="5"/>
      <c r="THW605" s="5"/>
      <c r="THX605" s="5"/>
      <c r="THY605" s="5"/>
      <c r="THZ605" s="5"/>
      <c r="TIA605" s="5"/>
      <c r="TIB605" s="5"/>
      <c r="TIC605" s="5"/>
      <c r="TID605" s="5"/>
      <c r="TIE605" s="5"/>
      <c r="TIF605" s="5"/>
      <c r="TIG605" s="5"/>
      <c r="TIH605" s="5"/>
      <c r="TII605" s="5"/>
      <c r="TIJ605" s="5"/>
      <c r="TIK605" s="5"/>
      <c r="TIL605" s="5"/>
      <c r="TIM605" s="5"/>
      <c r="TIN605" s="5"/>
      <c r="TIO605" s="5"/>
      <c r="TIP605" s="5"/>
      <c r="TIQ605" s="5"/>
      <c r="TIR605" s="5"/>
      <c r="TIS605" s="5"/>
      <c r="TIT605" s="5"/>
      <c r="TIU605" s="5"/>
      <c r="TIV605" s="5"/>
      <c r="TIW605" s="5"/>
      <c r="TIX605" s="5"/>
      <c r="TIY605" s="5"/>
      <c r="TIZ605" s="5"/>
      <c r="TJA605" s="5"/>
      <c r="TJB605" s="5"/>
      <c r="TJC605" s="5"/>
      <c r="TJD605" s="5"/>
      <c r="TJE605" s="5"/>
      <c r="TJF605" s="5"/>
      <c r="TJG605" s="5"/>
      <c r="TJH605" s="5"/>
      <c r="TJI605" s="5"/>
      <c r="TJJ605" s="5"/>
      <c r="TJK605" s="5"/>
      <c r="TJL605" s="5"/>
      <c r="TJM605" s="5"/>
      <c r="TJN605" s="5"/>
      <c r="TJO605" s="5"/>
      <c r="TJP605" s="5"/>
      <c r="TJQ605" s="5"/>
      <c r="TJR605" s="5"/>
      <c r="TJS605" s="5"/>
      <c r="TJT605" s="5"/>
      <c r="TJU605" s="5"/>
      <c r="TJV605" s="5"/>
      <c r="TJW605" s="5"/>
      <c r="TJX605" s="5"/>
      <c r="TJY605" s="5"/>
      <c r="TJZ605" s="5"/>
      <c r="TKA605" s="5"/>
      <c r="TKB605" s="5"/>
      <c r="TKC605" s="5"/>
      <c r="TKD605" s="5"/>
      <c r="TKE605" s="5"/>
      <c r="TKF605" s="5"/>
      <c r="TKG605" s="5"/>
      <c r="TKH605" s="5"/>
      <c r="TKI605" s="5"/>
      <c r="TKJ605" s="5"/>
      <c r="TKK605" s="5"/>
      <c r="TKL605" s="5"/>
      <c r="TKM605" s="5"/>
      <c r="TKN605" s="5"/>
      <c r="TKO605" s="5"/>
      <c r="TKP605" s="5"/>
      <c r="TKQ605" s="5"/>
      <c r="TKR605" s="5"/>
      <c r="TKS605" s="5"/>
      <c r="TKT605" s="5"/>
      <c r="TKU605" s="5"/>
      <c r="TKV605" s="5"/>
      <c r="TKW605" s="5"/>
      <c r="TKX605" s="5"/>
      <c r="TKY605" s="5"/>
      <c r="TKZ605" s="5"/>
      <c r="TLA605" s="5"/>
      <c r="TLB605" s="5"/>
      <c r="TLC605" s="5"/>
      <c r="TLD605" s="5"/>
      <c r="TLE605" s="5"/>
      <c r="TLF605" s="5"/>
      <c r="TLG605" s="5"/>
      <c r="TLH605" s="5"/>
      <c r="TLI605" s="5"/>
      <c r="TLJ605" s="5"/>
      <c r="TLK605" s="5"/>
      <c r="TLL605" s="5"/>
      <c r="TLM605" s="5"/>
      <c r="TLN605" s="5"/>
      <c r="TLO605" s="5"/>
      <c r="TLP605" s="5"/>
      <c r="TLQ605" s="5"/>
      <c r="TLR605" s="5"/>
      <c r="TLS605" s="5"/>
      <c r="TLT605" s="5"/>
      <c r="TLU605" s="5"/>
      <c r="TLV605" s="5"/>
      <c r="TLW605" s="5"/>
      <c r="TLX605" s="5"/>
      <c r="TLY605" s="5"/>
      <c r="TLZ605" s="5"/>
      <c r="TMA605" s="5"/>
      <c r="TMB605" s="5"/>
      <c r="TMC605" s="5"/>
      <c r="TMD605" s="5"/>
      <c r="TME605" s="5"/>
      <c r="TMF605" s="5"/>
      <c r="TMG605" s="5"/>
      <c r="TMH605" s="5"/>
      <c r="TMI605" s="5"/>
      <c r="TMJ605" s="5"/>
      <c r="TMK605" s="5"/>
      <c r="TML605" s="5"/>
      <c r="TMM605" s="5"/>
      <c r="TMN605" s="5"/>
      <c r="TMO605" s="5"/>
      <c r="TMP605" s="5"/>
      <c r="TMQ605" s="5"/>
      <c r="TMR605" s="5"/>
      <c r="TMS605" s="5"/>
      <c r="TMT605" s="5"/>
      <c r="TMU605" s="5"/>
      <c r="TMV605" s="5"/>
      <c r="TMW605" s="5"/>
      <c r="TMX605" s="5"/>
      <c r="TMY605" s="5"/>
      <c r="TMZ605" s="5"/>
      <c r="TNA605" s="5"/>
      <c r="TNB605" s="5"/>
      <c r="TNC605" s="5"/>
      <c r="TND605" s="5"/>
      <c r="TNE605" s="5"/>
      <c r="TNF605" s="5"/>
      <c r="TNG605" s="5"/>
      <c r="TNH605" s="5"/>
      <c r="TNI605" s="5"/>
      <c r="TNJ605" s="5"/>
      <c r="TNK605" s="5"/>
      <c r="TNL605" s="5"/>
      <c r="TNM605" s="5"/>
      <c r="TNN605" s="5"/>
      <c r="TNO605" s="5"/>
      <c r="TNP605" s="5"/>
      <c r="TNQ605" s="5"/>
      <c r="TNR605" s="5"/>
      <c r="TNS605" s="5"/>
      <c r="TNT605" s="5"/>
      <c r="TNU605" s="5"/>
      <c r="TNV605" s="5"/>
      <c r="TNW605" s="5"/>
      <c r="TNX605" s="5"/>
      <c r="TNY605" s="5"/>
      <c r="TNZ605" s="5"/>
      <c r="TOA605" s="5"/>
      <c r="TOB605" s="5"/>
      <c r="TOC605" s="5"/>
      <c r="TOD605" s="5"/>
      <c r="TOE605" s="5"/>
      <c r="TOF605" s="5"/>
      <c r="TOG605" s="5"/>
      <c r="TOH605" s="5"/>
      <c r="TOI605" s="5"/>
      <c r="TOJ605" s="5"/>
      <c r="TOK605" s="5"/>
      <c r="TOL605" s="5"/>
      <c r="TOM605" s="5"/>
      <c r="TON605" s="5"/>
      <c r="TOO605" s="5"/>
      <c r="TOP605" s="5"/>
      <c r="TOQ605" s="5"/>
      <c r="TOR605" s="5"/>
      <c r="TOS605" s="5"/>
      <c r="TOT605" s="5"/>
      <c r="TOU605" s="5"/>
      <c r="TOV605" s="5"/>
      <c r="TOW605" s="5"/>
      <c r="TOX605" s="5"/>
      <c r="TOY605" s="5"/>
      <c r="TOZ605" s="5"/>
      <c r="TPA605" s="5"/>
      <c r="TPB605" s="5"/>
      <c r="TPC605" s="5"/>
      <c r="TPD605" s="5"/>
      <c r="TPE605" s="5"/>
      <c r="TPF605" s="5"/>
      <c r="TPG605" s="5"/>
      <c r="TPH605" s="5"/>
      <c r="TPI605" s="5"/>
      <c r="TPJ605" s="5"/>
      <c r="TPK605" s="5"/>
      <c r="TPL605" s="5"/>
      <c r="TPM605" s="5"/>
      <c r="TPN605" s="5"/>
      <c r="TPO605" s="5"/>
      <c r="TPP605" s="5"/>
      <c r="TPQ605" s="5"/>
      <c r="TPR605" s="5"/>
      <c r="TPS605" s="5"/>
      <c r="TPT605" s="5"/>
      <c r="TPU605" s="5"/>
      <c r="TPV605" s="5"/>
      <c r="TPW605" s="5"/>
      <c r="TPX605" s="5"/>
      <c r="TPY605" s="5"/>
      <c r="TPZ605" s="5"/>
      <c r="TQA605" s="5"/>
      <c r="TQB605" s="5"/>
      <c r="TQC605" s="5"/>
      <c r="TQD605" s="5"/>
      <c r="TQE605" s="5"/>
      <c r="TQF605" s="5"/>
      <c r="TQG605" s="5"/>
      <c r="TQH605" s="5"/>
      <c r="TQI605" s="5"/>
      <c r="TQJ605" s="5"/>
      <c r="TQK605" s="5"/>
      <c r="TQL605" s="5"/>
      <c r="TQM605" s="5"/>
      <c r="TQN605" s="5"/>
      <c r="TQO605" s="5"/>
      <c r="TQP605" s="5"/>
      <c r="TQQ605" s="5"/>
      <c r="TQR605" s="5"/>
      <c r="TQS605" s="5"/>
      <c r="TQT605" s="5"/>
      <c r="TQU605" s="5"/>
      <c r="TQV605" s="5"/>
      <c r="TQW605" s="5"/>
      <c r="TQX605" s="5"/>
      <c r="TQY605" s="5"/>
      <c r="TQZ605" s="5"/>
      <c r="TRA605" s="5"/>
      <c r="TRB605" s="5"/>
      <c r="TRC605" s="5"/>
      <c r="TRD605" s="5"/>
      <c r="TRE605" s="5"/>
      <c r="TRF605" s="5"/>
      <c r="TRG605" s="5"/>
      <c r="TRH605" s="5"/>
      <c r="TRI605" s="5"/>
      <c r="TRJ605" s="5"/>
      <c r="TRK605" s="5"/>
      <c r="TRL605" s="5"/>
      <c r="TRM605" s="5"/>
      <c r="TRN605" s="5"/>
      <c r="TRO605" s="5"/>
      <c r="TRP605" s="5"/>
      <c r="TRQ605" s="5"/>
      <c r="TRR605" s="5"/>
      <c r="TRS605" s="5"/>
      <c r="TRT605" s="5"/>
      <c r="TRU605" s="5"/>
      <c r="TRV605" s="5"/>
      <c r="TRW605" s="5"/>
      <c r="TRX605" s="5"/>
      <c r="TRY605" s="5"/>
      <c r="TRZ605" s="5"/>
      <c r="TSA605" s="5"/>
      <c r="TSB605" s="5"/>
      <c r="TSC605" s="5"/>
      <c r="TSD605" s="5"/>
      <c r="TSE605" s="5"/>
      <c r="TSF605" s="5"/>
      <c r="TSG605" s="5"/>
      <c r="TSH605" s="5"/>
      <c r="TSI605" s="5"/>
      <c r="TSJ605" s="5"/>
      <c r="TSK605" s="5"/>
      <c r="TSL605" s="5"/>
      <c r="TSM605" s="5"/>
      <c r="TSN605" s="5"/>
      <c r="TSO605" s="5"/>
      <c r="TSP605" s="5"/>
      <c r="TSQ605" s="5"/>
      <c r="TSR605" s="5"/>
      <c r="TSS605" s="5"/>
      <c r="TST605" s="5"/>
      <c r="TSU605" s="5"/>
      <c r="TSV605" s="5"/>
      <c r="TSW605" s="5"/>
      <c r="TSX605" s="5"/>
      <c r="TSY605" s="5"/>
      <c r="TSZ605" s="5"/>
      <c r="TTA605" s="5"/>
      <c r="TTB605" s="5"/>
      <c r="TTC605" s="5"/>
      <c r="TTD605" s="5"/>
      <c r="TTE605" s="5"/>
      <c r="TTF605" s="5"/>
      <c r="TTG605" s="5"/>
      <c r="TTH605" s="5"/>
      <c r="TTI605" s="5"/>
      <c r="TTJ605" s="5"/>
      <c r="TTK605" s="5"/>
      <c r="TTL605" s="5"/>
      <c r="TTM605" s="5"/>
      <c r="TTN605" s="5"/>
      <c r="TTO605" s="5"/>
      <c r="TTP605" s="5"/>
      <c r="TTQ605" s="5"/>
      <c r="TTR605" s="5"/>
      <c r="TTS605" s="5"/>
      <c r="TTT605" s="5"/>
      <c r="TTU605" s="5"/>
      <c r="TTV605" s="5"/>
      <c r="TTW605" s="5"/>
      <c r="TTX605" s="5"/>
      <c r="TTY605" s="5"/>
      <c r="TTZ605" s="5"/>
      <c r="TUA605" s="5"/>
      <c r="TUB605" s="5"/>
      <c r="TUC605" s="5"/>
      <c r="TUD605" s="5"/>
      <c r="TUE605" s="5"/>
      <c r="TUF605" s="5"/>
      <c r="TUG605" s="5"/>
      <c r="TUH605" s="5"/>
      <c r="TUI605" s="5"/>
      <c r="TUJ605" s="5"/>
      <c r="TUK605" s="5"/>
      <c r="TUL605" s="5"/>
      <c r="TUM605" s="5"/>
      <c r="TUN605" s="5"/>
      <c r="TUO605" s="5"/>
      <c r="TUP605" s="5"/>
      <c r="TUQ605" s="5"/>
      <c r="TUR605" s="5"/>
      <c r="TUS605" s="5"/>
      <c r="TUT605" s="5"/>
      <c r="TUU605" s="5"/>
      <c r="TUV605" s="5"/>
      <c r="TUW605" s="5"/>
      <c r="TUX605" s="5"/>
      <c r="TUY605" s="5"/>
      <c r="TUZ605" s="5"/>
      <c r="TVA605" s="5"/>
      <c r="TVB605" s="5"/>
      <c r="TVC605" s="5"/>
      <c r="TVD605" s="5"/>
      <c r="TVE605" s="5"/>
      <c r="TVF605" s="5"/>
      <c r="TVG605" s="5"/>
      <c r="TVH605" s="5"/>
      <c r="TVI605" s="5"/>
      <c r="TVJ605" s="5"/>
      <c r="TVK605" s="5"/>
      <c r="TVL605" s="5"/>
      <c r="TVM605" s="5"/>
      <c r="TVN605" s="5"/>
      <c r="TVO605" s="5"/>
      <c r="TVP605" s="5"/>
      <c r="TVQ605" s="5"/>
      <c r="TVR605" s="5"/>
      <c r="TVS605" s="5"/>
      <c r="TVT605" s="5"/>
      <c r="TVU605" s="5"/>
      <c r="TVV605" s="5"/>
      <c r="TVW605" s="5"/>
      <c r="TVX605" s="5"/>
      <c r="TVY605" s="5"/>
      <c r="TVZ605" s="5"/>
      <c r="TWA605" s="5"/>
      <c r="TWB605" s="5"/>
      <c r="TWC605" s="5"/>
      <c r="TWD605" s="5"/>
      <c r="TWE605" s="5"/>
      <c r="TWF605" s="5"/>
      <c r="TWG605" s="5"/>
      <c r="TWH605" s="5"/>
      <c r="TWI605" s="5"/>
      <c r="TWJ605" s="5"/>
      <c r="TWK605" s="5"/>
      <c r="TWL605" s="5"/>
      <c r="TWM605" s="5"/>
      <c r="TWN605" s="5"/>
      <c r="TWO605" s="5"/>
      <c r="TWP605" s="5"/>
      <c r="TWQ605" s="5"/>
      <c r="TWR605" s="5"/>
      <c r="TWS605" s="5"/>
      <c r="TWT605" s="5"/>
      <c r="TWU605" s="5"/>
      <c r="TWV605" s="5"/>
      <c r="TWW605" s="5"/>
      <c r="TWX605" s="5"/>
      <c r="TWY605" s="5"/>
      <c r="TWZ605" s="5"/>
      <c r="TXA605" s="5"/>
      <c r="TXB605" s="5"/>
      <c r="TXC605" s="5"/>
      <c r="TXD605" s="5"/>
      <c r="TXE605" s="5"/>
      <c r="TXF605" s="5"/>
      <c r="TXG605" s="5"/>
      <c r="TXH605" s="5"/>
      <c r="TXI605" s="5"/>
      <c r="TXJ605" s="5"/>
      <c r="TXK605" s="5"/>
      <c r="TXL605" s="5"/>
      <c r="TXM605" s="5"/>
      <c r="TXN605" s="5"/>
      <c r="TXO605" s="5"/>
      <c r="TXP605" s="5"/>
      <c r="TXQ605" s="5"/>
      <c r="TXR605" s="5"/>
      <c r="TXS605" s="5"/>
      <c r="TXT605" s="5"/>
      <c r="TXU605" s="5"/>
      <c r="TXV605" s="5"/>
      <c r="TXW605" s="5"/>
      <c r="TXX605" s="5"/>
      <c r="TXY605" s="5"/>
      <c r="TXZ605" s="5"/>
      <c r="TYA605" s="5"/>
      <c r="TYB605" s="5"/>
      <c r="TYC605" s="5"/>
      <c r="TYD605" s="5"/>
      <c r="TYE605" s="5"/>
      <c r="TYF605" s="5"/>
      <c r="TYG605" s="5"/>
      <c r="TYH605" s="5"/>
      <c r="TYI605" s="5"/>
      <c r="TYJ605" s="5"/>
      <c r="TYK605" s="5"/>
      <c r="TYL605" s="5"/>
      <c r="TYM605" s="5"/>
      <c r="TYN605" s="5"/>
      <c r="TYO605" s="5"/>
      <c r="TYP605" s="5"/>
      <c r="TYQ605" s="5"/>
      <c r="TYR605" s="5"/>
      <c r="TYS605" s="5"/>
      <c r="TYT605" s="5"/>
      <c r="TYU605" s="5"/>
      <c r="TYV605" s="5"/>
      <c r="TYW605" s="5"/>
      <c r="TYX605" s="5"/>
      <c r="TYY605" s="5"/>
      <c r="TYZ605" s="5"/>
      <c r="TZA605" s="5"/>
      <c r="TZB605" s="5"/>
      <c r="TZC605" s="5"/>
      <c r="TZD605" s="5"/>
      <c r="TZE605" s="5"/>
      <c r="TZF605" s="5"/>
      <c r="TZG605" s="5"/>
      <c r="TZH605" s="5"/>
      <c r="TZI605" s="5"/>
      <c r="TZJ605" s="5"/>
      <c r="TZK605" s="5"/>
      <c r="TZL605" s="5"/>
      <c r="TZM605" s="5"/>
      <c r="TZN605" s="5"/>
      <c r="TZO605" s="5"/>
      <c r="TZP605" s="5"/>
      <c r="TZQ605" s="5"/>
      <c r="TZR605" s="5"/>
      <c r="TZS605" s="5"/>
      <c r="TZT605" s="5"/>
      <c r="TZU605" s="5"/>
      <c r="TZV605" s="5"/>
      <c r="TZW605" s="5"/>
      <c r="TZX605" s="5"/>
      <c r="TZY605" s="5"/>
      <c r="TZZ605" s="5"/>
      <c r="UAA605" s="5"/>
      <c r="UAB605" s="5"/>
      <c r="UAC605" s="5"/>
      <c r="UAD605" s="5"/>
      <c r="UAE605" s="5"/>
      <c r="UAF605" s="5"/>
      <c r="UAG605" s="5"/>
      <c r="UAH605" s="5"/>
      <c r="UAI605" s="5"/>
      <c r="UAJ605" s="5"/>
      <c r="UAK605" s="5"/>
      <c r="UAL605" s="5"/>
      <c r="UAM605" s="5"/>
      <c r="UAN605" s="5"/>
      <c r="UAO605" s="5"/>
      <c r="UAP605" s="5"/>
      <c r="UAQ605" s="5"/>
      <c r="UAR605" s="5"/>
      <c r="UAS605" s="5"/>
      <c r="UAT605" s="5"/>
      <c r="UAU605" s="5"/>
      <c r="UAV605" s="5"/>
      <c r="UAW605" s="5"/>
      <c r="UAX605" s="5"/>
      <c r="UAY605" s="5"/>
      <c r="UAZ605" s="5"/>
      <c r="UBA605" s="5"/>
      <c r="UBB605" s="5"/>
      <c r="UBC605" s="5"/>
      <c r="UBD605" s="5"/>
      <c r="UBE605" s="5"/>
      <c r="UBF605" s="5"/>
      <c r="UBG605" s="5"/>
      <c r="UBH605" s="5"/>
      <c r="UBI605" s="5"/>
      <c r="UBJ605" s="5"/>
      <c r="UBK605" s="5"/>
      <c r="UBL605" s="5"/>
      <c r="UBM605" s="5"/>
      <c r="UBN605" s="5"/>
      <c r="UBO605" s="5"/>
      <c r="UBP605" s="5"/>
      <c r="UBQ605" s="5"/>
      <c r="UBR605" s="5"/>
      <c r="UBS605" s="5"/>
      <c r="UBT605" s="5"/>
      <c r="UBU605" s="5"/>
      <c r="UBV605" s="5"/>
      <c r="UBW605" s="5"/>
      <c r="UBX605" s="5"/>
      <c r="UBY605" s="5"/>
      <c r="UBZ605" s="5"/>
      <c r="UCA605" s="5"/>
      <c r="UCB605" s="5"/>
      <c r="UCC605" s="5"/>
      <c r="UCD605" s="5"/>
      <c r="UCE605" s="5"/>
      <c r="UCF605" s="5"/>
      <c r="UCG605" s="5"/>
      <c r="UCH605" s="5"/>
      <c r="UCI605" s="5"/>
      <c r="UCJ605" s="5"/>
      <c r="UCK605" s="5"/>
      <c r="UCL605" s="5"/>
      <c r="UCM605" s="5"/>
      <c r="UCN605" s="5"/>
      <c r="UCO605" s="5"/>
      <c r="UCP605" s="5"/>
      <c r="UCQ605" s="5"/>
      <c r="UCR605" s="5"/>
      <c r="UCS605" s="5"/>
      <c r="UCT605" s="5"/>
      <c r="UCU605" s="5"/>
      <c r="UCV605" s="5"/>
      <c r="UCW605" s="5"/>
      <c r="UCX605" s="5"/>
      <c r="UCY605" s="5"/>
      <c r="UCZ605" s="5"/>
      <c r="UDA605" s="5"/>
      <c r="UDB605" s="5"/>
      <c r="UDC605" s="5"/>
      <c r="UDD605" s="5"/>
      <c r="UDE605" s="5"/>
      <c r="UDF605" s="5"/>
      <c r="UDG605" s="5"/>
      <c r="UDH605" s="5"/>
      <c r="UDI605" s="5"/>
      <c r="UDJ605" s="5"/>
      <c r="UDK605" s="5"/>
      <c r="UDL605" s="5"/>
      <c r="UDM605" s="5"/>
      <c r="UDN605" s="5"/>
      <c r="UDO605" s="5"/>
      <c r="UDP605" s="5"/>
      <c r="UDQ605" s="5"/>
      <c r="UDR605" s="5"/>
      <c r="UDS605" s="5"/>
      <c r="UDT605" s="5"/>
      <c r="UDU605" s="5"/>
      <c r="UDV605" s="5"/>
      <c r="UDW605" s="5"/>
      <c r="UDX605" s="5"/>
      <c r="UDY605" s="5"/>
      <c r="UDZ605" s="5"/>
      <c r="UEA605" s="5"/>
      <c r="UEB605" s="5"/>
      <c r="UEC605" s="5"/>
      <c r="UED605" s="5"/>
      <c r="UEE605" s="5"/>
      <c r="UEF605" s="5"/>
      <c r="UEG605" s="5"/>
      <c r="UEH605" s="5"/>
      <c r="UEI605" s="5"/>
      <c r="UEJ605" s="5"/>
      <c r="UEK605" s="5"/>
      <c r="UEL605" s="5"/>
      <c r="UEM605" s="5"/>
      <c r="UEN605" s="5"/>
      <c r="UEO605" s="5"/>
      <c r="UEP605" s="5"/>
      <c r="UEQ605" s="5"/>
      <c r="UER605" s="5"/>
      <c r="UES605" s="5"/>
      <c r="UET605" s="5"/>
      <c r="UEU605" s="5"/>
      <c r="UEV605" s="5"/>
      <c r="UEW605" s="5"/>
      <c r="UEX605" s="5"/>
      <c r="UEY605" s="5"/>
      <c r="UEZ605" s="5"/>
      <c r="UFA605" s="5"/>
      <c r="UFB605" s="5"/>
      <c r="UFC605" s="5"/>
      <c r="UFD605" s="5"/>
      <c r="UFE605" s="5"/>
      <c r="UFF605" s="5"/>
      <c r="UFG605" s="5"/>
      <c r="UFH605" s="5"/>
      <c r="UFI605" s="5"/>
      <c r="UFJ605" s="5"/>
      <c r="UFK605" s="5"/>
      <c r="UFL605" s="5"/>
      <c r="UFM605" s="5"/>
      <c r="UFN605" s="5"/>
      <c r="UFO605" s="5"/>
      <c r="UFP605" s="5"/>
      <c r="UFQ605" s="5"/>
      <c r="UFR605" s="5"/>
      <c r="UFS605" s="5"/>
      <c r="UFT605" s="5"/>
      <c r="UFU605" s="5"/>
      <c r="UFV605" s="5"/>
      <c r="UFW605" s="5"/>
      <c r="UFX605" s="5"/>
      <c r="UFY605" s="5"/>
      <c r="UFZ605" s="5"/>
      <c r="UGA605" s="5"/>
      <c r="UGB605" s="5"/>
      <c r="UGC605" s="5"/>
      <c r="UGD605" s="5"/>
      <c r="UGE605" s="5"/>
      <c r="UGF605" s="5"/>
      <c r="UGG605" s="5"/>
      <c r="UGH605" s="5"/>
      <c r="UGI605" s="5"/>
      <c r="UGJ605" s="5"/>
      <c r="UGK605" s="5"/>
      <c r="UGL605" s="5"/>
      <c r="UGM605" s="5"/>
      <c r="UGN605" s="5"/>
      <c r="UGO605" s="5"/>
      <c r="UGP605" s="5"/>
      <c r="UGQ605" s="5"/>
      <c r="UGR605" s="5"/>
      <c r="UGS605" s="5"/>
      <c r="UGT605" s="5"/>
      <c r="UGU605" s="5"/>
      <c r="UGV605" s="5"/>
      <c r="UGW605" s="5"/>
      <c r="UGX605" s="5"/>
      <c r="UGY605" s="5"/>
      <c r="UGZ605" s="5"/>
      <c r="UHA605" s="5"/>
      <c r="UHB605" s="5"/>
      <c r="UHC605" s="5"/>
      <c r="UHD605" s="5"/>
      <c r="UHE605" s="5"/>
      <c r="UHF605" s="5"/>
      <c r="UHG605" s="5"/>
      <c r="UHH605" s="5"/>
      <c r="UHI605" s="5"/>
      <c r="UHJ605" s="5"/>
      <c r="UHK605" s="5"/>
      <c r="UHL605" s="5"/>
      <c r="UHM605" s="5"/>
      <c r="UHN605" s="5"/>
      <c r="UHO605" s="5"/>
      <c r="UHP605" s="5"/>
      <c r="UHQ605" s="5"/>
      <c r="UHR605" s="5"/>
      <c r="UHS605" s="5"/>
      <c r="UHT605" s="5"/>
      <c r="UHU605" s="5"/>
      <c r="UHV605" s="5"/>
      <c r="UHW605" s="5"/>
      <c r="UHX605" s="5"/>
      <c r="UHY605" s="5"/>
      <c r="UHZ605" s="5"/>
      <c r="UIA605" s="5"/>
      <c r="UIB605" s="5"/>
      <c r="UIC605" s="5"/>
      <c r="UID605" s="5"/>
      <c r="UIE605" s="5"/>
      <c r="UIF605" s="5"/>
      <c r="UIG605" s="5"/>
      <c r="UIH605" s="5"/>
      <c r="UII605" s="5"/>
      <c r="UIJ605" s="5"/>
      <c r="UIK605" s="5"/>
      <c r="UIL605" s="5"/>
      <c r="UIM605" s="5"/>
      <c r="UIN605" s="5"/>
      <c r="UIO605" s="5"/>
      <c r="UIP605" s="5"/>
      <c r="UIQ605" s="5"/>
      <c r="UIR605" s="5"/>
      <c r="UIS605" s="5"/>
      <c r="UIT605" s="5"/>
      <c r="UIU605" s="5"/>
      <c r="UIV605" s="5"/>
      <c r="UIW605" s="5"/>
      <c r="UIX605" s="5"/>
      <c r="UIY605" s="5"/>
      <c r="UIZ605" s="5"/>
      <c r="UJA605" s="5"/>
      <c r="UJB605" s="5"/>
      <c r="UJC605" s="5"/>
      <c r="UJD605" s="5"/>
      <c r="UJE605" s="5"/>
      <c r="UJF605" s="5"/>
      <c r="UJG605" s="5"/>
      <c r="UJH605" s="5"/>
      <c r="UJI605" s="5"/>
      <c r="UJJ605" s="5"/>
      <c r="UJK605" s="5"/>
      <c r="UJL605" s="5"/>
      <c r="UJM605" s="5"/>
      <c r="UJN605" s="5"/>
      <c r="UJO605" s="5"/>
      <c r="UJP605" s="5"/>
      <c r="UJQ605" s="5"/>
      <c r="UJR605" s="5"/>
      <c r="UJS605" s="5"/>
      <c r="UJT605" s="5"/>
      <c r="UJU605" s="5"/>
      <c r="UJV605" s="5"/>
      <c r="UJW605" s="5"/>
      <c r="UJX605" s="5"/>
      <c r="UJY605" s="5"/>
      <c r="UJZ605" s="5"/>
      <c r="UKA605" s="5"/>
      <c r="UKB605" s="5"/>
      <c r="UKC605" s="5"/>
      <c r="UKD605" s="5"/>
      <c r="UKE605" s="5"/>
      <c r="UKF605" s="5"/>
      <c r="UKG605" s="5"/>
      <c r="UKH605" s="5"/>
      <c r="UKI605" s="5"/>
      <c r="UKJ605" s="5"/>
      <c r="UKK605" s="5"/>
      <c r="UKL605" s="5"/>
      <c r="UKM605" s="5"/>
      <c r="UKN605" s="5"/>
      <c r="UKO605" s="5"/>
      <c r="UKP605" s="5"/>
      <c r="UKQ605" s="5"/>
      <c r="UKR605" s="5"/>
      <c r="UKS605" s="5"/>
      <c r="UKT605" s="5"/>
      <c r="UKU605" s="5"/>
      <c r="UKV605" s="5"/>
      <c r="UKW605" s="5"/>
      <c r="UKX605" s="5"/>
      <c r="UKY605" s="5"/>
      <c r="UKZ605" s="5"/>
      <c r="ULA605" s="5"/>
      <c r="ULB605" s="5"/>
      <c r="ULC605" s="5"/>
      <c r="ULD605" s="5"/>
      <c r="ULE605" s="5"/>
      <c r="ULF605" s="5"/>
      <c r="ULG605" s="5"/>
      <c r="ULH605" s="5"/>
      <c r="ULI605" s="5"/>
      <c r="ULJ605" s="5"/>
      <c r="ULK605" s="5"/>
      <c r="ULL605" s="5"/>
      <c r="ULM605" s="5"/>
      <c r="ULN605" s="5"/>
      <c r="ULO605" s="5"/>
      <c r="ULP605" s="5"/>
      <c r="ULQ605" s="5"/>
      <c r="ULR605" s="5"/>
      <c r="ULS605" s="5"/>
      <c r="ULT605" s="5"/>
      <c r="ULU605" s="5"/>
      <c r="ULV605" s="5"/>
      <c r="ULW605" s="5"/>
      <c r="ULX605" s="5"/>
      <c r="ULY605" s="5"/>
      <c r="ULZ605" s="5"/>
      <c r="UMA605" s="5"/>
      <c r="UMB605" s="5"/>
      <c r="UMC605" s="5"/>
      <c r="UMD605" s="5"/>
      <c r="UME605" s="5"/>
      <c r="UMF605" s="5"/>
      <c r="UMG605" s="5"/>
      <c r="UMH605" s="5"/>
      <c r="UMI605" s="5"/>
      <c r="UMJ605" s="5"/>
      <c r="UMK605" s="5"/>
      <c r="UML605" s="5"/>
      <c r="UMM605" s="5"/>
      <c r="UMN605" s="5"/>
      <c r="UMO605" s="5"/>
      <c r="UMP605" s="5"/>
      <c r="UMQ605" s="5"/>
      <c r="UMR605" s="5"/>
      <c r="UMS605" s="5"/>
      <c r="UMT605" s="5"/>
      <c r="UMU605" s="5"/>
      <c r="UMV605" s="5"/>
      <c r="UMW605" s="5"/>
      <c r="UMX605" s="5"/>
      <c r="UMY605" s="5"/>
      <c r="UMZ605" s="5"/>
      <c r="UNA605" s="5"/>
      <c r="UNB605" s="5"/>
      <c r="UNC605" s="5"/>
      <c r="UND605" s="5"/>
      <c r="UNE605" s="5"/>
      <c r="UNF605" s="5"/>
      <c r="UNG605" s="5"/>
      <c r="UNH605" s="5"/>
      <c r="UNI605" s="5"/>
      <c r="UNJ605" s="5"/>
      <c r="UNK605" s="5"/>
      <c r="UNL605" s="5"/>
      <c r="UNM605" s="5"/>
      <c r="UNN605" s="5"/>
      <c r="UNO605" s="5"/>
      <c r="UNP605" s="5"/>
      <c r="UNQ605" s="5"/>
      <c r="UNR605" s="5"/>
      <c r="UNS605" s="5"/>
      <c r="UNT605" s="5"/>
      <c r="UNU605" s="5"/>
      <c r="UNV605" s="5"/>
      <c r="UNW605" s="5"/>
      <c r="UNX605" s="5"/>
      <c r="UNY605" s="5"/>
      <c r="UNZ605" s="5"/>
      <c r="UOA605" s="5"/>
      <c r="UOB605" s="5"/>
      <c r="UOC605" s="5"/>
      <c r="UOD605" s="5"/>
      <c r="UOE605" s="5"/>
      <c r="UOF605" s="5"/>
      <c r="UOG605" s="5"/>
      <c r="UOH605" s="5"/>
      <c r="UOI605" s="5"/>
      <c r="UOJ605" s="5"/>
      <c r="UOK605" s="5"/>
      <c r="UOL605" s="5"/>
      <c r="UOM605" s="5"/>
      <c r="UON605" s="5"/>
      <c r="UOO605" s="5"/>
      <c r="UOP605" s="5"/>
      <c r="UOQ605" s="5"/>
      <c r="UOR605" s="5"/>
      <c r="UOS605" s="5"/>
      <c r="UOT605" s="5"/>
      <c r="UOU605" s="5"/>
      <c r="UOV605" s="5"/>
      <c r="UOW605" s="5"/>
      <c r="UOX605" s="5"/>
      <c r="UOY605" s="5"/>
      <c r="UOZ605" s="5"/>
      <c r="UPA605" s="5"/>
      <c r="UPB605" s="5"/>
      <c r="UPC605" s="5"/>
      <c r="UPD605" s="5"/>
      <c r="UPE605" s="5"/>
      <c r="UPF605" s="5"/>
      <c r="UPG605" s="5"/>
      <c r="UPH605" s="5"/>
      <c r="UPI605" s="5"/>
      <c r="UPJ605" s="5"/>
      <c r="UPK605" s="5"/>
      <c r="UPL605" s="5"/>
      <c r="UPM605" s="5"/>
      <c r="UPN605" s="5"/>
      <c r="UPO605" s="5"/>
      <c r="UPP605" s="5"/>
      <c r="UPQ605" s="5"/>
      <c r="UPR605" s="5"/>
      <c r="UPS605" s="5"/>
      <c r="UPT605" s="5"/>
      <c r="UPU605" s="5"/>
      <c r="UPV605" s="5"/>
      <c r="UPW605" s="5"/>
      <c r="UPX605" s="5"/>
      <c r="UPY605" s="5"/>
      <c r="UPZ605" s="5"/>
      <c r="UQA605" s="5"/>
      <c r="UQB605" s="5"/>
      <c r="UQC605" s="5"/>
      <c r="UQD605" s="5"/>
      <c r="UQE605" s="5"/>
      <c r="UQF605" s="5"/>
      <c r="UQG605" s="5"/>
      <c r="UQH605" s="5"/>
      <c r="UQI605" s="5"/>
      <c r="UQJ605" s="5"/>
      <c r="UQK605" s="5"/>
      <c r="UQL605" s="5"/>
      <c r="UQM605" s="5"/>
      <c r="UQN605" s="5"/>
      <c r="UQO605" s="5"/>
      <c r="UQP605" s="5"/>
      <c r="UQQ605" s="5"/>
      <c r="UQR605" s="5"/>
      <c r="UQS605" s="5"/>
      <c r="UQT605" s="5"/>
      <c r="UQU605" s="5"/>
      <c r="UQV605" s="5"/>
      <c r="UQW605" s="5"/>
      <c r="UQX605" s="5"/>
      <c r="UQY605" s="5"/>
      <c r="UQZ605" s="5"/>
      <c r="URA605" s="5"/>
      <c r="URB605" s="5"/>
      <c r="URC605" s="5"/>
      <c r="URD605" s="5"/>
      <c r="URE605" s="5"/>
      <c r="URF605" s="5"/>
      <c r="URG605" s="5"/>
      <c r="URH605" s="5"/>
      <c r="URI605" s="5"/>
      <c r="URJ605" s="5"/>
      <c r="URK605" s="5"/>
      <c r="URL605" s="5"/>
      <c r="URM605" s="5"/>
      <c r="URN605" s="5"/>
      <c r="URO605" s="5"/>
      <c r="URP605" s="5"/>
      <c r="URQ605" s="5"/>
      <c r="URR605" s="5"/>
      <c r="URS605" s="5"/>
      <c r="URT605" s="5"/>
      <c r="URU605" s="5"/>
      <c r="URV605" s="5"/>
      <c r="URW605" s="5"/>
      <c r="URX605" s="5"/>
      <c r="URY605" s="5"/>
      <c r="URZ605" s="5"/>
      <c r="USA605" s="5"/>
      <c r="USB605" s="5"/>
      <c r="USC605" s="5"/>
      <c r="USD605" s="5"/>
      <c r="USE605" s="5"/>
      <c r="USF605" s="5"/>
      <c r="USG605" s="5"/>
      <c r="USH605" s="5"/>
      <c r="USI605" s="5"/>
      <c r="USJ605" s="5"/>
      <c r="USK605" s="5"/>
      <c r="USL605" s="5"/>
      <c r="USM605" s="5"/>
      <c r="USN605" s="5"/>
      <c r="USO605" s="5"/>
      <c r="USP605" s="5"/>
      <c r="USQ605" s="5"/>
      <c r="USR605" s="5"/>
      <c r="USS605" s="5"/>
      <c r="UST605" s="5"/>
      <c r="USU605" s="5"/>
      <c r="USV605" s="5"/>
      <c r="USW605" s="5"/>
      <c r="USX605" s="5"/>
      <c r="USY605" s="5"/>
      <c r="USZ605" s="5"/>
      <c r="UTA605" s="5"/>
      <c r="UTB605" s="5"/>
      <c r="UTC605" s="5"/>
      <c r="UTD605" s="5"/>
      <c r="UTE605" s="5"/>
      <c r="UTF605" s="5"/>
      <c r="UTG605" s="5"/>
      <c r="UTH605" s="5"/>
      <c r="UTI605" s="5"/>
      <c r="UTJ605" s="5"/>
      <c r="UTK605" s="5"/>
      <c r="UTL605" s="5"/>
      <c r="UTM605" s="5"/>
      <c r="UTN605" s="5"/>
      <c r="UTO605" s="5"/>
      <c r="UTP605" s="5"/>
      <c r="UTQ605" s="5"/>
      <c r="UTR605" s="5"/>
      <c r="UTS605" s="5"/>
      <c r="UTT605" s="5"/>
      <c r="UTU605" s="5"/>
      <c r="UTV605" s="5"/>
      <c r="UTW605" s="5"/>
      <c r="UTX605" s="5"/>
      <c r="UTY605" s="5"/>
      <c r="UTZ605" s="5"/>
      <c r="UUA605" s="5"/>
      <c r="UUB605" s="5"/>
      <c r="UUC605" s="5"/>
      <c r="UUD605" s="5"/>
      <c r="UUE605" s="5"/>
      <c r="UUF605" s="5"/>
      <c r="UUG605" s="5"/>
      <c r="UUH605" s="5"/>
      <c r="UUI605" s="5"/>
      <c r="UUJ605" s="5"/>
      <c r="UUK605" s="5"/>
      <c r="UUL605" s="5"/>
      <c r="UUM605" s="5"/>
      <c r="UUN605" s="5"/>
      <c r="UUO605" s="5"/>
      <c r="UUP605" s="5"/>
      <c r="UUQ605" s="5"/>
      <c r="UUR605" s="5"/>
      <c r="UUS605" s="5"/>
      <c r="UUT605" s="5"/>
      <c r="UUU605" s="5"/>
      <c r="UUV605" s="5"/>
      <c r="UUW605" s="5"/>
      <c r="UUX605" s="5"/>
      <c r="UUY605" s="5"/>
      <c r="UUZ605" s="5"/>
      <c r="UVA605" s="5"/>
      <c r="UVB605" s="5"/>
      <c r="UVC605" s="5"/>
      <c r="UVD605" s="5"/>
      <c r="UVE605" s="5"/>
      <c r="UVF605" s="5"/>
      <c r="UVG605" s="5"/>
      <c r="UVH605" s="5"/>
      <c r="UVI605" s="5"/>
      <c r="UVJ605" s="5"/>
      <c r="UVK605" s="5"/>
      <c r="UVL605" s="5"/>
      <c r="UVM605" s="5"/>
      <c r="UVN605" s="5"/>
      <c r="UVO605" s="5"/>
      <c r="UVP605" s="5"/>
      <c r="UVQ605" s="5"/>
      <c r="UVR605" s="5"/>
      <c r="UVS605" s="5"/>
      <c r="UVT605" s="5"/>
      <c r="UVU605" s="5"/>
      <c r="UVV605" s="5"/>
      <c r="UVW605" s="5"/>
      <c r="UVX605" s="5"/>
      <c r="UVY605" s="5"/>
      <c r="UVZ605" s="5"/>
      <c r="UWA605" s="5"/>
      <c r="UWB605" s="5"/>
      <c r="UWC605" s="5"/>
      <c r="UWD605" s="5"/>
      <c r="UWE605" s="5"/>
      <c r="UWF605" s="5"/>
      <c r="UWG605" s="5"/>
      <c r="UWH605" s="5"/>
      <c r="UWI605" s="5"/>
      <c r="UWJ605" s="5"/>
      <c r="UWK605" s="5"/>
      <c r="UWL605" s="5"/>
      <c r="UWM605" s="5"/>
      <c r="UWN605" s="5"/>
      <c r="UWO605" s="5"/>
      <c r="UWP605" s="5"/>
      <c r="UWQ605" s="5"/>
      <c r="UWR605" s="5"/>
      <c r="UWS605" s="5"/>
      <c r="UWT605" s="5"/>
      <c r="UWU605" s="5"/>
      <c r="UWV605" s="5"/>
      <c r="UWW605" s="5"/>
      <c r="UWX605" s="5"/>
      <c r="UWY605" s="5"/>
      <c r="UWZ605" s="5"/>
      <c r="UXA605" s="5"/>
      <c r="UXB605" s="5"/>
      <c r="UXC605" s="5"/>
      <c r="UXD605" s="5"/>
      <c r="UXE605" s="5"/>
      <c r="UXF605" s="5"/>
      <c r="UXG605" s="5"/>
      <c r="UXH605" s="5"/>
      <c r="UXI605" s="5"/>
      <c r="UXJ605" s="5"/>
      <c r="UXK605" s="5"/>
      <c r="UXL605" s="5"/>
      <c r="UXM605" s="5"/>
      <c r="UXN605" s="5"/>
      <c r="UXO605" s="5"/>
      <c r="UXP605" s="5"/>
      <c r="UXQ605" s="5"/>
      <c r="UXR605" s="5"/>
      <c r="UXS605" s="5"/>
      <c r="UXT605" s="5"/>
      <c r="UXU605" s="5"/>
      <c r="UXV605" s="5"/>
      <c r="UXW605" s="5"/>
      <c r="UXX605" s="5"/>
      <c r="UXY605" s="5"/>
      <c r="UXZ605" s="5"/>
      <c r="UYA605" s="5"/>
      <c r="UYB605" s="5"/>
      <c r="UYC605" s="5"/>
      <c r="UYD605" s="5"/>
      <c r="UYE605" s="5"/>
      <c r="UYF605" s="5"/>
      <c r="UYG605" s="5"/>
      <c r="UYH605" s="5"/>
      <c r="UYI605" s="5"/>
      <c r="UYJ605" s="5"/>
      <c r="UYK605" s="5"/>
      <c r="UYL605" s="5"/>
      <c r="UYM605" s="5"/>
      <c r="UYN605" s="5"/>
      <c r="UYO605" s="5"/>
      <c r="UYP605" s="5"/>
      <c r="UYQ605" s="5"/>
      <c r="UYR605" s="5"/>
      <c r="UYS605" s="5"/>
      <c r="UYT605" s="5"/>
      <c r="UYU605" s="5"/>
      <c r="UYV605" s="5"/>
      <c r="UYW605" s="5"/>
      <c r="UYX605" s="5"/>
      <c r="UYY605" s="5"/>
      <c r="UYZ605" s="5"/>
      <c r="UZA605" s="5"/>
      <c r="UZB605" s="5"/>
      <c r="UZC605" s="5"/>
      <c r="UZD605" s="5"/>
      <c r="UZE605" s="5"/>
      <c r="UZF605" s="5"/>
      <c r="UZG605" s="5"/>
      <c r="UZH605" s="5"/>
      <c r="UZI605" s="5"/>
      <c r="UZJ605" s="5"/>
      <c r="UZK605" s="5"/>
      <c r="UZL605" s="5"/>
      <c r="UZM605" s="5"/>
      <c r="UZN605" s="5"/>
      <c r="UZO605" s="5"/>
      <c r="UZP605" s="5"/>
      <c r="UZQ605" s="5"/>
      <c r="UZR605" s="5"/>
      <c r="UZS605" s="5"/>
      <c r="UZT605" s="5"/>
      <c r="UZU605" s="5"/>
      <c r="UZV605" s="5"/>
      <c r="UZW605" s="5"/>
      <c r="UZX605" s="5"/>
      <c r="UZY605" s="5"/>
      <c r="UZZ605" s="5"/>
      <c r="VAA605" s="5"/>
      <c r="VAB605" s="5"/>
      <c r="VAC605" s="5"/>
      <c r="VAD605" s="5"/>
      <c r="VAE605" s="5"/>
      <c r="VAF605" s="5"/>
      <c r="VAG605" s="5"/>
      <c r="VAH605" s="5"/>
      <c r="VAI605" s="5"/>
      <c r="VAJ605" s="5"/>
      <c r="VAK605" s="5"/>
      <c r="VAL605" s="5"/>
      <c r="VAM605" s="5"/>
      <c r="VAN605" s="5"/>
      <c r="VAO605" s="5"/>
      <c r="VAP605" s="5"/>
      <c r="VAQ605" s="5"/>
      <c r="VAR605" s="5"/>
      <c r="VAS605" s="5"/>
      <c r="VAT605" s="5"/>
      <c r="VAU605" s="5"/>
      <c r="VAV605" s="5"/>
      <c r="VAW605" s="5"/>
      <c r="VAX605" s="5"/>
      <c r="VAY605" s="5"/>
      <c r="VAZ605" s="5"/>
      <c r="VBA605" s="5"/>
      <c r="VBB605" s="5"/>
      <c r="VBC605" s="5"/>
      <c r="VBD605" s="5"/>
      <c r="VBE605" s="5"/>
      <c r="VBF605" s="5"/>
      <c r="VBG605" s="5"/>
      <c r="VBH605" s="5"/>
      <c r="VBI605" s="5"/>
      <c r="VBJ605" s="5"/>
      <c r="VBK605" s="5"/>
      <c r="VBL605" s="5"/>
      <c r="VBM605" s="5"/>
      <c r="VBN605" s="5"/>
      <c r="VBO605" s="5"/>
      <c r="VBP605" s="5"/>
      <c r="VBQ605" s="5"/>
      <c r="VBR605" s="5"/>
      <c r="VBS605" s="5"/>
      <c r="VBT605" s="5"/>
      <c r="VBU605" s="5"/>
      <c r="VBV605" s="5"/>
      <c r="VBW605" s="5"/>
      <c r="VBX605" s="5"/>
      <c r="VBY605" s="5"/>
      <c r="VBZ605" s="5"/>
      <c r="VCA605" s="5"/>
      <c r="VCB605" s="5"/>
      <c r="VCC605" s="5"/>
      <c r="VCD605" s="5"/>
      <c r="VCE605" s="5"/>
      <c r="VCF605" s="5"/>
      <c r="VCG605" s="5"/>
      <c r="VCH605" s="5"/>
      <c r="VCI605" s="5"/>
      <c r="VCJ605" s="5"/>
      <c r="VCK605" s="5"/>
      <c r="VCL605" s="5"/>
      <c r="VCM605" s="5"/>
      <c r="VCN605" s="5"/>
      <c r="VCO605" s="5"/>
      <c r="VCP605" s="5"/>
      <c r="VCQ605" s="5"/>
      <c r="VCR605" s="5"/>
      <c r="VCS605" s="5"/>
      <c r="VCT605" s="5"/>
      <c r="VCU605" s="5"/>
      <c r="VCV605" s="5"/>
      <c r="VCW605" s="5"/>
      <c r="VCX605" s="5"/>
      <c r="VCY605" s="5"/>
      <c r="VCZ605" s="5"/>
      <c r="VDA605" s="5"/>
      <c r="VDB605" s="5"/>
      <c r="VDC605" s="5"/>
      <c r="VDD605" s="5"/>
      <c r="VDE605" s="5"/>
      <c r="VDF605" s="5"/>
      <c r="VDG605" s="5"/>
      <c r="VDH605" s="5"/>
      <c r="VDI605" s="5"/>
      <c r="VDJ605" s="5"/>
      <c r="VDK605" s="5"/>
      <c r="VDL605" s="5"/>
      <c r="VDM605" s="5"/>
      <c r="VDN605" s="5"/>
      <c r="VDO605" s="5"/>
      <c r="VDP605" s="5"/>
      <c r="VDQ605" s="5"/>
      <c r="VDR605" s="5"/>
      <c r="VDS605" s="5"/>
      <c r="VDT605" s="5"/>
      <c r="VDU605" s="5"/>
      <c r="VDV605" s="5"/>
      <c r="VDW605" s="5"/>
      <c r="VDX605" s="5"/>
      <c r="VDY605" s="5"/>
      <c r="VDZ605" s="5"/>
      <c r="VEA605" s="5"/>
      <c r="VEB605" s="5"/>
      <c r="VEC605" s="5"/>
      <c r="VED605" s="5"/>
      <c r="VEE605" s="5"/>
      <c r="VEF605" s="5"/>
      <c r="VEG605" s="5"/>
      <c r="VEH605" s="5"/>
      <c r="VEI605" s="5"/>
      <c r="VEJ605" s="5"/>
      <c r="VEK605" s="5"/>
      <c r="VEL605" s="5"/>
      <c r="VEM605" s="5"/>
      <c r="VEN605" s="5"/>
      <c r="VEO605" s="5"/>
      <c r="VEP605" s="5"/>
      <c r="VEQ605" s="5"/>
      <c r="VER605" s="5"/>
      <c r="VES605" s="5"/>
      <c r="VET605" s="5"/>
      <c r="VEU605" s="5"/>
      <c r="VEV605" s="5"/>
      <c r="VEW605" s="5"/>
      <c r="VEX605" s="5"/>
      <c r="VEY605" s="5"/>
      <c r="VEZ605" s="5"/>
      <c r="VFA605" s="5"/>
      <c r="VFB605" s="5"/>
      <c r="VFC605" s="5"/>
      <c r="VFD605" s="5"/>
      <c r="VFE605" s="5"/>
      <c r="VFF605" s="5"/>
      <c r="VFG605" s="5"/>
      <c r="VFH605" s="5"/>
      <c r="VFI605" s="5"/>
      <c r="VFJ605" s="5"/>
      <c r="VFK605" s="5"/>
      <c r="VFL605" s="5"/>
      <c r="VFM605" s="5"/>
      <c r="VFN605" s="5"/>
      <c r="VFO605" s="5"/>
      <c r="VFP605" s="5"/>
      <c r="VFQ605" s="5"/>
      <c r="VFR605" s="5"/>
      <c r="VFS605" s="5"/>
      <c r="VFT605" s="5"/>
      <c r="VFU605" s="5"/>
      <c r="VFV605" s="5"/>
      <c r="VFW605" s="5"/>
      <c r="VFX605" s="5"/>
      <c r="VFY605" s="5"/>
      <c r="VFZ605" s="5"/>
      <c r="VGA605" s="5"/>
      <c r="VGB605" s="5"/>
      <c r="VGC605" s="5"/>
      <c r="VGD605" s="5"/>
      <c r="VGE605" s="5"/>
      <c r="VGF605" s="5"/>
      <c r="VGG605" s="5"/>
      <c r="VGH605" s="5"/>
      <c r="VGI605" s="5"/>
      <c r="VGJ605" s="5"/>
      <c r="VGK605" s="5"/>
      <c r="VGL605" s="5"/>
      <c r="VGM605" s="5"/>
      <c r="VGN605" s="5"/>
      <c r="VGO605" s="5"/>
      <c r="VGP605" s="5"/>
      <c r="VGQ605" s="5"/>
      <c r="VGR605" s="5"/>
      <c r="VGS605" s="5"/>
      <c r="VGT605" s="5"/>
      <c r="VGU605" s="5"/>
      <c r="VGV605" s="5"/>
      <c r="VGW605" s="5"/>
      <c r="VGX605" s="5"/>
      <c r="VGY605" s="5"/>
      <c r="VGZ605" s="5"/>
      <c r="VHA605" s="5"/>
      <c r="VHB605" s="5"/>
      <c r="VHC605" s="5"/>
      <c r="VHD605" s="5"/>
      <c r="VHE605" s="5"/>
      <c r="VHF605" s="5"/>
      <c r="VHG605" s="5"/>
      <c r="VHH605" s="5"/>
      <c r="VHI605" s="5"/>
      <c r="VHJ605" s="5"/>
      <c r="VHK605" s="5"/>
      <c r="VHL605" s="5"/>
      <c r="VHM605" s="5"/>
      <c r="VHN605" s="5"/>
      <c r="VHO605" s="5"/>
      <c r="VHP605" s="5"/>
      <c r="VHQ605" s="5"/>
      <c r="VHR605" s="5"/>
      <c r="VHS605" s="5"/>
      <c r="VHT605" s="5"/>
      <c r="VHU605" s="5"/>
      <c r="VHV605" s="5"/>
      <c r="VHW605" s="5"/>
      <c r="VHX605" s="5"/>
      <c r="VHY605" s="5"/>
      <c r="VHZ605" s="5"/>
      <c r="VIA605" s="5"/>
      <c r="VIB605" s="5"/>
      <c r="VIC605" s="5"/>
      <c r="VID605" s="5"/>
      <c r="VIE605" s="5"/>
      <c r="VIF605" s="5"/>
      <c r="VIG605" s="5"/>
      <c r="VIH605" s="5"/>
      <c r="VII605" s="5"/>
      <c r="VIJ605" s="5"/>
      <c r="VIK605" s="5"/>
      <c r="VIL605" s="5"/>
      <c r="VIM605" s="5"/>
      <c r="VIN605" s="5"/>
      <c r="VIO605" s="5"/>
      <c r="VIP605" s="5"/>
      <c r="VIQ605" s="5"/>
      <c r="VIR605" s="5"/>
      <c r="VIS605" s="5"/>
      <c r="VIT605" s="5"/>
      <c r="VIU605" s="5"/>
      <c r="VIV605" s="5"/>
      <c r="VIW605" s="5"/>
      <c r="VIX605" s="5"/>
      <c r="VIY605" s="5"/>
      <c r="VIZ605" s="5"/>
      <c r="VJA605" s="5"/>
      <c r="VJB605" s="5"/>
      <c r="VJC605" s="5"/>
      <c r="VJD605" s="5"/>
      <c r="VJE605" s="5"/>
      <c r="VJF605" s="5"/>
      <c r="VJG605" s="5"/>
      <c r="VJH605" s="5"/>
      <c r="VJI605" s="5"/>
      <c r="VJJ605" s="5"/>
      <c r="VJK605" s="5"/>
      <c r="VJL605" s="5"/>
      <c r="VJM605" s="5"/>
      <c r="VJN605" s="5"/>
      <c r="VJO605" s="5"/>
      <c r="VJP605" s="5"/>
      <c r="VJQ605" s="5"/>
      <c r="VJR605" s="5"/>
      <c r="VJS605" s="5"/>
      <c r="VJT605" s="5"/>
      <c r="VJU605" s="5"/>
      <c r="VJV605" s="5"/>
      <c r="VJW605" s="5"/>
      <c r="VJX605" s="5"/>
      <c r="VJY605" s="5"/>
      <c r="VJZ605" s="5"/>
      <c r="VKA605" s="5"/>
      <c r="VKB605" s="5"/>
      <c r="VKC605" s="5"/>
      <c r="VKD605" s="5"/>
      <c r="VKE605" s="5"/>
      <c r="VKF605" s="5"/>
      <c r="VKG605" s="5"/>
      <c r="VKH605" s="5"/>
      <c r="VKI605" s="5"/>
      <c r="VKJ605" s="5"/>
      <c r="VKK605" s="5"/>
      <c r="VKL605" s="5"/>
      <c r="VKM605" s="5"/>
      <c r="VKN605" s="5"/>
      <c r="VKO605" s="5"/>
      <c r="VKP605" s="5"/>
      <c r="VKQ605" s="5"/>
      <c r="VKR605" s="5"/>
      <c r="VKS605" s="5"/>
      <c r="VKT605" s="5"/>
      <c r="VKU605" s="5"/>
      <c r="VKV605" s="5"/>
      <c r="VKW605" s="5"/>
      <c r="VKX605" s="5"/>
      <c r="VKY605" s="5"/>
      <c r="VKZ605" s="5"/>
      <c r="VLA605" s="5"/>
      <c r="VLB605" s="5"/>
      <c r="VLC605" s="5"/>
      <c r="VLD605" s="5"/>
      <c r="VLE605" s="5"/>
      <c r="VLF605" s="5"/>
      <c r="VLG605" s="5"/>
      <c r="VLH605" s="5"/>
      <c r="VLI605" s="5"/>
      <c r="VLJ605" s="5"/>
      <c r="VLK605" s="5"/>
      <c r="VLL605" s="5"/>
      <c r="VLM605" s="5"/>
      <c r="VLN605" s="5"/>
      <c r="VLO605" s="5"/>
      <c r="VLP605" s="5"/>
      <c r="VLQ605" s="5"/>
      <c r="VLR605" s="5"/>
      <c r="VLS605" s="5"/>
      <c r="VLT605" s="5"/>
      <c r="VLU605" s="5"/>
      <c r="VLV605" s="5"/>
      <c r="VLW605" s="5"/>
      <c r="VLX605" s="5"/>
      <c r="VLY605" s="5"/>
      <c r="VLZ605" s="5"/>
      <c r="VMA605" s="5"/>
      <c r="VMB605" s="5"/>
      <c r="VMC605" s="5"/>
      <c r="VMD605" s="5"/>
      <c r="VME605" s="5"/>
      <c r="VMF605" s="5"/>
      <c r="VMG605" s="5"/>
      <c r="VMH605" s="5"/>
      <c r="VMI605" s="5"/>
      <c r="VMJ605" s="5"/>
      <c r="VMK605" s="5"/>
      <c r="VML605" s="5"/>
      <c r="VMM605" s="5"/>
      <c r="VMN605" s="5"/>
      <c r="VMO605" s="5"/>
      <c r="VMP605" s="5"/>
      <c r="VMQ605" s="5"/>
      <c r="VMR605" s="5"/>
      <c r="VMS605" s="5"/>
      <c r="VMT605" s="5"/>
      <c r="VMU605" s="5"/>
      <c r="VMV605" s="5"/>
      <c r="VMW605" s="5"/>
      <c r="VMX605" s="5"/>
      <c r="VMY605" s="5"/>
      <c r="VMZ605" s="5"/>
      <c r="VNA605" s="5"/>
      <c r="VNB605" s="5"/>
      <c r="VNC605" s="5"/>
      <c r="VND605" s="5"/>
      <c r="VNE605" s="5"/>
      <c r="VNF605" s="5"/>
      <c r="VNG605" s="5"/>
      <c r="VNH605" s="5"/>
      <c r="VNI605" s="5"/>
      <c r="VNJ605" s="5"/>
      <c r="VNK605" s="5"/>
      <c r="VNL605" s="5"/>
      <c r="VNM605" s="5"/>
      <c r="VNN605" s="5"/>
      <c r="VNO605" s="5"/>
      <c r="VNP605" s="5"/>
      <c r="VNQ605" s="5"/>
      <c r="VNR605" s="5"/>
      <c r="VNS605" s="5"/>
      <c r="VNT605" s="5"/>
      <c r="VNU605" s="5"/>
      <c r="VNV605" s="5"/>
      <c r="VNW605" s="5"/>
      <c r="VNX605" s="5"/>
      <c r="VNY605" s="5"/>
      <c r="VNZ605" s="5"/>
      <c r="VOA605" s="5"/>
      <c r="VOB605" s="5"/>
      <c r="VOC605" s="5"/>
      <c r="VOD605" s="5"/>
      <c r="VOE605" s="5"/>
      <c r="VOF605" s="5"/>
      <c r="VOG605" s="5"/>
      <c r="VOH605" s="5"/>
      <c r="VOI605" s="5"/>
      <c r="VOJ605" s="5"/>
      <c r="VOK605" s="5"/>
      <c r="VOL605" s="5"/>
      <c r="VOM605" s="5"/>
      <c r="VON605" s="5"/>
      <c r="VOO605" s="5"/>
      <c r="VOP605" s="5"/>
      <c r="VOQ605" s="5"/>
      <c r="VOR605" s="5"/>
      <c r="VOS605" s="5"/>
      <c r="VOT605" s="5"/>
      <c r="VOU605" s="5"/>
      <c r="VOV605" s="5"/>
      <c r="VOW605" s="5"/>
      <c r="VOX605" s="5"/>
      <c r="VOY605" s="5"/>
      <c r="VOZ605" s="5"/>
      <c r="VPA605" s="5"/>
      <c r="VPB605" s="5"/>
      <c r="VPC605" s="5"/>
      <c r="VPD605" s="5"/>
      <c r="VPE605" s="5"/>
      <c r="VPF605" s="5"/>
      <c r="VPG605" s="5"/>
      <c r="VPH605" s="5"/>
      <c r="VPI605" s="5"/>
      <c r="VPJ605" s="5"/>
      <c r="VPK605" s="5"/>
      <c r="VPL605" s="5"/>
      <c r="VPM605" s="5"/>
      <c r="VPN605" s="5"/>
      <c r="VPO605" s="5"/>
      <c r="VPP605" s="5"/>
      <c r="VPQ605" s="5"/>
      <c r="VPR605" s="5"/>
      <c r="VPS605" s="5"/>
      <c r="VPT605" s="5"/>
      <c r="VPU605" s="5"/>
      <c r="VPV605" s="5"/>
      <c r="VPW605" s="5"/>
      <c r="VPX605" s="5"/>
      <c r="VPY605" s="5"/>
      <c r="VPZ605" s="5"/>
      <c r="VQA605" s="5"/>
      <c r="VQB605" s="5"/>
      <c r="VQC605" s="5"/>
      <c r="VQD605" s="5"/>
      <c r="VQE605" s="5"/>
      <c r="VQF605" s="5"/>
      <c r="VQG605" s="5"/>
      <c r="VQH605" s="5"/>
      <c r="VQI605" s="5"/>
      <c r="VQJ605" s="5"/>
      <c r="VQK605" s="5"/>
      <c r="VQL605" s="5"/>
      <c r="VQM605" s="5"/>
      <c r="VQN605" s="5"/>
      <c r="VQO605" s="5"/>
      <c r="VQP605" s="5"/>
      <c r="VQQ605" s="5"/>
      <c r="VQR605" s="5"/>
      <c r="VQS605" s="5"/>
      <c r="VQT605" s="5"/>
      <c r="VQU605" s="5"/>
      <c r="VQV605" s="5"/>
      <c r="VQW605" s="5"/>
      <c r="VQX605" s="5"/>
      <c r="VQY605" s="5"/>
      <c r="VQZ605" s="5"/>
      <c r="VRA605" s="5"/>
      <c r="VRB605" s="5"/>
      <c r="VRC605" s="5"/>
      <c r="VRD605" s="5"/>
      <c r="VRE605" s="5"/>
      <c r="VRF605" s="5"/>
      <c r="VRG605" s="5"/>
      <c r="VRH605" s="5"/>
      <c r="VRI605" s="5"/>
      <c r="VRJ605" s="5"/>
      <c r="VRK605" s="5"/>
      <c r="VRL605" s="5"/>
      <c r="VRM605" s="5"/>
      <c r="VRN605" s="5"/>
      <c r="VRO605" s="5"/>
      <c r="VRP605" s="5"/>
      <c r="VRQ605" s="5"/>
      <c r="VRR605" s="5"/>
      <c r="VRS605" s="5"/>
      <c r="VRT605" s="5"/>
      <c r="VRU605" s="5"/>
      <c r="VRV605" s="5"/>
      <c r="VRW605" s="5"/>
      <c r="VRX605" s="5"/>
      <c r="VRY605" s="5"/>
      <c r="VRZ605" s="5"/>
      <c r="VSA605" s="5"/>
      <c r="VSB605" s="5"/>
      <c r="VSC605" s="5"/>
      <c r="VSD605" s="5"/>
      <c r="VSE605" s="5"/>
      <c r="VSF605" s="5"/>
      <c r="VSG605" s="5"/>
      <c r="VSH605" s="5"/>
      <c r="VSI605" s="5"/>
      <c r="VSJ605" s="5"/>
      <c r="VSK605" s="5"/>
      <c r="VSL605" s="5"/>
      <c r="VSM605" s="5"/>
      <c r="VSN605" s="5"/>
      <c r="VSO605" s="5"/>
      <c r="VSP605" s="5"/>
      <c r="VSQ605" s="5"/>
      <c r="VSR605" s="5"/>
      <c r="VSS605" s="5"/>
      <c r="VST605" s="5"/>
      <c r="VSU605" s="5"/>
      <c r="VSV605" s="5"/>
      <c r="VSW605" s="5"/>
      <c r="VSX605" s="5"/>
      <c r="VSY605" s="5"/>
      <c r="VSZ605" s="5"/>
      <c r="VTA605" s="5"/>
      <c r="VTB605" s="5"/>
      <c r="VTC605" s="5"/>
      <c r="VTD605" s="5"/>
      <c r="VTE605" s="5"/>
      <c r="VTF605" s="5"/>
      <c r="VTG605" s="5"/>
      <c r="VTH605" s="5"/>
      <c r="VTI605" s="5"/>
      <c r="VTJ605" s="5"/>
      <c r="VTK605" s="5"/>
      <c r="VTL605" s="5"/>
      <c r="VTM605" s="5"/>
      <c r="VTN605" s="5"/>
      <c r="VTO605" s="5"/>
      <c r="VTP605" s="5"/>
      <c r="VTQ605" s="5"/>
      <c r="VTR605" s="5"/>
      <c r="VTS605" s="5"/>
      <c r="VTT605" s="5"/>
      <c r="VTU605" s="5"/>
      <c r="VTV605" s="5"/>
      <c r="VTW605" s="5"/>
      <c r="VTX605" s="5"/>
      <c r="VTY605" s="5"/>
      <c r="VTZ605" s="5"/>
      <c r="VUA605" s="5"/>
      <c r="VUB605" s="5"/>
      <c r="VUC605" s="5"/>
      <c r="VUD605" s="5"/>
      <c r="VUE605" s="5"/>
      <c r="VUF605" s="5"/>
      <c r="VUG605" s="5"/>
      <c r="VUH605" s="5"/>
      <c r="VUI605" s="5"/>
      <c r="VUJ605" s="5"/>
      <c r="VUK605" s="5"/>
      <c r="VUL605" s="5"/>
      <c r="VUM605" s="5"/>
      <c r="VUN605" s="5"/>
      <c r="VUO605" s="5"/>
      <c r="VUP605" s="5"/>
      <c r="VUQ605" s="5"/>
      <c r="VUR605" s="5"/>
      <c r="VUS605" s="5"/>
      <c r="VUT605" s="5"/>
      <c r="VUU605" s="5"/>
      <c r="VUV605" s="5"/>
      <c r="VUW605" s="5"/>
      <c r="VUX605" s="5"/>
      <c r="VUY605" s="5"/>
      <c r="VUZ605" s="5"/>
      <c r="VVA605" s="5"/>
      <c r="VVB605" s="5"/>
      <c r="VVC605" s="5"/>
      <c r="VVD605" s="5"/>
      <c r="VVE605" s="5"/>
      <c r="VVF605" s="5"/>
      <c r="VVG605" s="5"/>
      <c r="VVH605" s="5"/>
      <c r="VVI605" s="5"/>
      <c r="VVJ605" s="5"/>
      <c r="VVK605" s="5"/>
      <c r="VVL605" s="5"/>
      <c r="VVM605" s="5"/>
      <c r="VVN605" s="5"/>
      <c r="VVO605" s="5"/>
      <c r="VVP605" s="5"/>
      <c r="VVQ605" s="5"/>
      <c r="VVR605" s="5"/>
      <c r="VVS605" s="5"/>
      <c r="VVT605" s="5"/>
      <c r="VVU605" s="5"/>
      <c r="VVV605" s="5"/>
      <c r="VVW605" s="5"/>
      <c r="VVX605" s="5"/>
      <c r="VVY605" s="5"/>
      <c r="VVZ605" s="5"/>
      <c r="VWA605" s="5"/>
      <c r="VWB605" s="5"/>
      <c r="VWC605" s="5"/>
      <c r="VWD605" s="5"/>
      <c r="VWE605" s="5"/>
      <c r="VWF605" s="5"/>
      <c r="VWG605" s="5"/>
      <c r="VWH605" s="5"/>
      <c r="VWI605" s="5"/>
      <c r="VWJ605" s="5"/>
      <c r="VWK605" s="5"/>
      <c r="VWL605" s="5"/>
      <c r="VWM605" s="5"/>
      <c r="VWN605" s="5"/>
      <c r="VWO605" s="5"/>
      <c r="VWP605" s="5"/>
      <c r="VWQ605" s="5"/>
      <c r="VWR605" s="5"/>
      <c r="VWS605" s="5"/>
      <c r="VWT605" s="5"/>
      <c r="VWU605" s="5"/>
      <c r="VWV605" s="5"/>
      <c r="VWW605" s="5"/>
      <c r="VWX605" s="5"/>
      <c r="VWY605" s="5"/>
      <c r="VWZ605" s="5"/>
      <c r="VXA605" s="5"/>
      <c r="VXB605" s="5"/>
      <c r="VXC605" s="5"/>
      <c r="VXD605" s="5"/>
      <c r="VXE605" s="5"/>
      <c r="VXF605" s="5"/>
      <c r="VXG605" s="5"/>
      <c r="VXH605" s="5"/>
      <c r="VXI605" s="5"/>
      <c r="VXJ605" s="5"/>
      <c r="VXK605" s="5"/>
      <c r="VXL605" s="5"/>
      <c r="VXM605" s="5"/>
      <c r="VXN605" s="5"/>
      <c r="VXO605" s="5"/>
      <c r="VXP605" s="5"/>
      <c r="VXQ605" s="5"/>
      <c r="VXR605" s="5"/>
      <c r="VXS605" s="5"/>
      <c r="VXT605" s="5"/>
      <c r="VXU605" s="5"/>
      <c r="VXV605" s="5"/>
      <c r="VXW605" s="5"/>
      <c r="VXX605" s="5"/>
      <c r="VXY605" s="5"/>
      <c r="VXZ605" s="5"/>
      <c r="VYA605" s="5"/>
      <c r="VYB605" s="5"/>
      <c r="VYC605" s="5"/>
      <c r="VYD605" s="5"/>
      <c r="VYE605" s="5"/>
      <c r="VYF605" s="5"/>
      <c r="VYG605" s="5"/>
      <c r="VYH605" s="5"/>
      <c r="VYI605" s="5"/>
      <c r="VYJ605" s="5"/>
      <c r="VYK605" s="5"/>
      <c r="VYL605" s="5"/>
      <c r="VYM605" s="5"/>
      <c r="VYN605" s="5"/>
      <c r="VYO605" s="5"/>
      <c r="VYP605" s="5"/>
      <c r="VYQ605" s="5"/>
      <c r="VYR605" s="5"/>
      <c r="VYS605" s="5"/>
      <c r="VYT605" s="5"/>
      <c r="VYU605" s="5"/>
      <c r="VYV605" s="5"/>
      <c r="VYW605" s="5"/>
      <c r="VYX605" s="5"/>
      <c r="VYY605" s="5"/>
      <c r="VYZ605" s="5"/>
      <c r="VZA605" s="5"/>
      <c r="VZB605" s="5"/>
      <c r="VZC605" s="5"/>
      <c r="VZD605" s="5"/>
      <c r="VZE605" s="5"/>
      <c r="VZF605" s="5"/>
      <c r="VZG605" s="5"/>
      <c r="VZH605" s="5"/>
      <c r="VZI605" s="5"/>
      <c r="VZJ605" s="5"/>
      <c r="VZK605" s="5"/>
      <c r="VZL605" s="5"/>
      <c r="VZM605" s="5"/>
      <c r="VZN605" s="5"/>
      <c r="VZO605" s="5"/>
      <c r="VZP605" s="5"/>
      <c r="VZQ605" s="5"/>
      <c r="VZR605" s="5"/>
      <c r="VZS605" s="5"/>
      <c r="VZT605" s="5"/>
      <c r="VZU605" s="5"/>
      <c r="VZV605" s="5"/>
      <c r="VZW605" s="5"/>
      <c r="VZX605" s="5"/>
      <c r="VZY605" s="5"/>
      <c r="VZZ605" s="5"/>
      <c r="WAA605" s="5"/>
      <c r="WAB605" s="5"/>
      <c r="WAC605" s="5"/>
      <c r="WAD605" s="5"/>
      <c r="WAE605" s="5"/>
      <c r="WAF605" s="5"/>
      <c r="WAG605" s="5"/>
      <c r="WAH605" s="5"/>
      <c r="WAI605" s="5"/>
      <c r="WAJ605" s="5"/>
      <c r="WAK605" s="5"/>
      <c r="WAL605" s="5"/>
      <c r="WAM605" s="5"/>
      <c r="WAN605" s="5"/>
      <c r="WAO605" s="5"/>
      <c r="WAP605" s="5"/>
      <c r="WAQ605" s="5"/>
      <c r="WAR605" s="5"/>
      <c r="WAS605" s="5"/>
      <c r="WAT605" s="5"/>
      <c r="WAU605" s="5"/>
      <c r="WAV605" s="5"/>
      <c r="WAW605" s="5"/>
      <c r="WAX605" s="5"/>
      <c r="WAY605" s="5"/>
      <c r="WAZ605" s="5"/>
      <c r="WBA605" s="5"/>
      <c r="WBB605" s="5"/>
      <c r="WBC605" s="5"/>
      <c r="WBD605" s="5"/>
      <c r="WBE605" s="5"/>
      <c r="WBF605" s="5"/>
      <c r="WBG605" s="5"/>
      <c r="WBH605" s="5"/>
      <c r="WBI605" s="5"/>
      <c r="WBJ605" s="5"/>
      <c r="WBK605" s="5"/>
      <c r="WBL605" s="5"/>
      <c r="WBM605" s="5"/>
      <c r="WBN605" s="5"/>
      <c r="WBO605" s="5"/>
      <c r="WBP605" s="5"/>
      <c r="WBQ605" s="5"/>
      <c r="WBR605" s="5"/>
      <c r="WBS605" s="5"/>
      <c r="WBT605" s="5"/>
      <c r="WBU605" s="5"/>
      <c r="WBV605" s="5"/>
      <c r="WBW605" s="5"/>
      <c r="WBX605" s="5"/>
      <c r="WBY605" s="5"/>
      <c r="WBZ605" s="5"/>
      <c r="WCA605" s="5"/>
      <c r="WCB605" s="5"/>
      <c r="WCC605" s="5"/>
      <c r="WCD605" s="5"/>
      <c r="WCE605" s="5"/>
      <c r="WCF605" s="5"/>
      <c r="WCG605" s="5"/>
      <c r="WCH605" s="5"/>
      <c r="WCI605" s="5"/>
      <c r="WCJ605" s="5"/>
      <c r="WCK605" s="5"/>
      <c r="WCL605" s="5"/>
      <c r="WCM605" s="5"/>
      <c r="WCN605" s="5"/>
      <c r="WCO605" s="5"/>
      <c r="WCP605" s="5"/>
      <c r="WCQ605" s="5"/>
      <c r="WCR605" s="5"/>
      <c r="WCS605" s="5"/>
      <c r="WCT605" s="5"/>
      <c r="WCU605" s="5"/>
      <c r="WCV605" s="5"/>
      <c r="WCW605" s="5"/>
      <c r="WCX605" s="5"/>
      <c r="WCY605" s="5"/>
      <c r="WCZ605" s="5"/>
      <c r="WDA605" s="5"/>
      <c r="WDB605" s="5"/>
      <c r="WDC605" s="5"/>
      <c r="WDD605" s="5"/>
      <c r="WDE605" s="5"/>
      <c r="WDF605" s="5"/>
      <c r="WDG605" s="5"/>
      <c r="WDH605" s="5"/>
      <c r="WDI605" s="5"/>
      <c r="WDJ605" s="5"/>
      <c r="WDK605" s="5"/>
      <c r="WDL605" s="5"/>
      <c r="WDM605" s="5"/>
      <c r="WDN605" s="5"/>
      <c r="WDO605" s="5"/>
      <c r="WDP605" s="5"/>
      <c r="WDQ605" s="5"/>
      <c r="WDR605" s="5"/>
      <c r="WDS605" s="5"/>
      <c r="WDT605" s="5"/>
      <c r="WDU605" s="5"/>
      <c r="WDV605" s="5"/>
      <c r="WDW605" s="5"/>
      <c r="WDX605" s="5"/>
      <c r="WDY605" s="5"/>
      <c r="WDZ605" s="5"/>
      <c r="WEA605" s="5"/>
      <c r="WEB605" s="5"/>
      <c r="WEC605" s="5"/>
      <c r="WED605" s="5"/>
      <c r="WEE605" s="5"/>
      <c r="WEF605" s="5"/>
      <c r="WEG605" s="5"/>
      <c r="WEH605" s="5"/>
      <c r="WEI605" s="5"/>
      <c r="WEJ605" s="5"/>
      <c r="WEK605" s="5"/>
      <c r="WEL605" s="5"/>
      <c r="WEM605" s="5"/>
      <c r="WEN605" s="5"/>
      <c r="WEO605" s="5"/>
      <c r="WEP605" s="5"/>
      <c r="WEQ605" s="5"/>
      <c r="WER605" s="5"/>
      <c r="WES605" s="5"/>
      <c r="WET605" s="5"/>
      <c r="WEU605" s="5"/>
      <c r="WEV605" s="5"/>
      <c r="WEW605" s="5"/>
      <c r="WEX605" s="5"/>
      <c r="WEY605" s="5"/>
      <c r="WEZ605" s="5"/>
      <c r="WFA605" s="5"/>
      <c r="WFB605" s="5"/>
      <c r="WFC605" s="5"/>
      <c r="WFD605" s="5"/>
      <c r="WFE605" s="5"/>
      <c r="WFF605" s="5"/>
      <c r="WFG605" s="5"/>
      <c r="WFH605" s="5"/>
      <c r="WFI605" s="5"/>
      <c r="WFJ605" s="5"/>
      <c r="WFK605" s="5"/>
      <c r="WFL605" s="5"/>
      <c r="WFM605" s="5"/>
      <c r="WFN605" s="5"/>
      <c r="WFO605" s="5"/>
      <c r="WFP605" s="5"/>
      <c r="WFQ605" s="5"/>
      <c r="WFR605" s="5"/>
      <c r="WFS605" s="5"/>
      <c r="WFT605" s="5"/>
      <c r="WFU605" s="5"/>
      <c r="WFV605" s="5"/>
      <c r="WFW605" s="5"/>
      <c r="WFX605" s="5"/>
      <c r="WFY605" s="5"/>
      <c r="WFZ605" s="5"/>
      <c r="WGA605" s="5"/>
      <c r="WGB605" s="5"/>
      <c r="WGC605" s="5"/>
      <c r="WGD605" s="5"/>
      <c r="WGE605" s="5"/>
      <c r="WGF605" s="5"/>
      <c r="WGG605" s="5"/>
      <c r="WGH605" s="5"/>
      <c r="WGI605" s="5"/>
      <c r="WGJ605" s="5"/>
      <c r="WGK605" s="5"/>
      <c r="WGL605" s="5"/>
      <c r="WGM605" s="5"/>
      <c r="WGN605" s="5"/>
      <c r="WGO605" s="5"/>
      <c r="WGP605" s="5"/>
      <c r="WGQ605" s="5"/>
      <c r="WGR605" s="5"/>
      <c r="WGS605" s="5"/>
      <c r="WGT605" s="5"/>
      <c r="WGU605" s="5"/>
      <c r="WGV605" s="5"/>
      <c r="WGW605" s="5"/>
      <c r="WGX605" s="5"/>
      <c r="WGY605" s="5"/>
      <c r="WGZ605" s="5"/>
      <c r="WHA605" s="5"/>
      <c r="WHB605" s="5"/>
      <c r="WHC605" s="5"/>
      <c r="WHD605" s="5"/>
      <c r="WHE605" s="5"/>
      <c r="WHF605" s="5"/>
      <c r="WHG605" s="5"/>
      <c r="WHH605" s="5"/>
      <c r="WHI605" s="5"/>
      <c r="WHJ605" s="5"/>
      <c r="WHK605" s="5"/>
      <c r="WHL605" s="5"/>
      <c r="WHM605" s="5"/>
      <c r="WHN605" s="5"/>
      <c r="WHO605" s="5"/>
      <c r="WHP605" s="5"/>
      <c r="WHQ605" s="5"/>
      <c r="WHR605" s="5"/>
      <c r="WHS605" s="5"/>
      <c r="WHT605" s="5"/>
      <c r="WHU605" s="5"/>
      <c r="WHV605" s="5"/>
      <c r="WHW605" s="5"/>
      <c r="WHX605" s="5"/>
      <c r="WHY605" s="5"/>
      <c r="WHZ605" s="5"/>
      <c r="WIA605" s="5"/>
      <c r="WIB605" s="5"/>
      <c r="WIC605" s="5"/>
      <c r="WID605" s="5"/>
      <c r="WIE605" s="5"/>
      <c r="WIF605" s="5"/>
      <c r="WIG605" s="5"/>
      <c r="WIH605" s="5"/>
      <c r="WII605" s="5"/>
      <c r="WIJ605" s="5"/>
      <c r="WIK605" s="5"/>
      <c r="WIL605" s="5"/>
      <c r="WIM605" s="5"/>
      <c r="WIN605" s="5"/>
      <c r="WIO605" s="5"/>
      <c r="WIP605" s="5"/>
      <c r="WIQ605" s="5"/>
      <c r="WIR605" s="5"/>
      <c r="WIS605" s="5"/>
      <c r="WIT605" s="5"/>
      <c r="WIU605" s="5"/>
      <c r="WIV605" s="5"/>
      <c r="WIW605" s="5"/>
      <c r="WIX605" s="5"/>
      <c r="WIY605" s="5"/>
      <c r="WIZ605" s="5"/>
      <c r="WJA605" s="5"/>
      <c r="WJB605" s="5"/>
      <c r="WJC605" s="5"/>
      <c r="WJD605" s="5"/>
      <c r="WJE605" s="5"/>
      <c r="WJF605" s="5"/>
      <c r="WJG605" s="5"/>
      <c r="WJH605" s="5"/>
      <c r="WJI605" s="5"/>
      <c r="WJJ605" s="5"/>
      <c r="WJK605" s="5"/>
      <c r="WJL605" s="5"/>
      <c r="WJM605" s="5"/>
      <c r="WJN605" s="5"/>
      <c r="WJO605" s="5"/>
      <c r="WJP605" s="5"/>
      <c r="WJQ605" s="5"/>
      <c r="WJR605" s="5"/>
      <c r="WJS605" s="5"/>
      <c r="WJT605" s="5"/>
      <c r="WJU605" s="5"/>
      <c r="WJV605" s="5"/>
      <c r="WJW605" s="5"/>
      <c r="WJX605" s="5"/>
      <c r="WJY605" s="5"/>
      <c r="WJZ605" s="5"/>
      <c r="WKA605" s="5"/>
      <c r="WKB605" s="5"/>
      <c r="WKC605" s="5"/>
      <c r="WKD605" s="5"/>
      <c r="WKE605" s="5"/>
      <c r="WKF605" s="5"/>
      <c r="WKG605" s="5"/>
      <c r="WKH605" s="5"/>
      <c r="WKI605" s="5"/>
      <c r="WKJ605" s="5"/>
      <c r="WKK605" s="5"/>
      <c r="WKL605" s="5"/>
      <c r="WKM605" s="5"/>
      <c r="WKN605" s="5"/>
      <c r="WKO605" s="5"/>
      <c r="WKP605" s="5"/>
      <c r="WKQ605" s="5"/>
      <c r="WKR605" s="5"/>
      <c r="WKS605" s="5"/>
      <c r="WKT605" s="5"/>
      <c r="WKU605" s="5"/>
      <c r="WKV605" s="5"/>
      <c r="WKW605" s="5"/>
      <c r="WKX605" s="5"/>
      <c r="WKY605" s="5"/>
      <c r="WKZ605" s="5"/>
      <c r="WLA605" s="5"/>
      <c r="WLB605" s="5"/>
      <c r="WLC605" s="5"/>
      <c r="WLD605" s="5"/>
      <c r="WLE605" s="5"/>
      <c r="WLF605" s="5"/>
      <c r="WLG605" s="5"/>
      <c r="WLH605" s="5"/>
      <c r="WLI605" s="5"/>
      <c r="WLJ605" s="5"/>
      <c r="WLK605" s="5"/>
      <c r="WLL605" s="5"/>
      <c r="WLM605" s="5"/>
      <c r="WLN605" s="5"/>
      <c r="WLO605" s="5"/>
      <c r="WLP605" s="5"/>
      <c r="WLQ605" s="5"/>
      <c r="WLR605" s="5"/>
      <c r="WLS605" s="5"/>
      <c r="WLT605" s="5"/>
      <c r="WLU605" s="5"/>
      <c r="WLV605" s="5"/>
      <c r="WLW605" s="5"/>
      <c r="WLX605" s="5"/>
      <c r="WLY605" s="5"/>
      <c r="WLZ605" s="5"/>
      <c r="WMA605" s="5"/>
      <c r="WMB605" s="5"/>
      <c r="WMC605" s="5"/>
      <c r="WMD605" s="5"/>
      <c r="WME605" s="5"/>
      <c r="WMF605" s="5"/>
      <c r="WMG605" s="5"/>
      <c r="WMH605" s="5"/>
      <c r="WMI605" s="5"/>
      <c r="WMJ605" s="5"/>
      <c r="WMK605" s="5"/>
      <c r="WML605" s="5"/>
      <c r="WMM605" s="5"/>
      <c r="WMN605" s="5"/>
      <c r="WMO605" s="5"/>
      <c r="WMP605" s="5"/>
      <c r="WMQ605" s="5"/>
      <c r="WMR605" s="5"/>
      <c r="WMS605" s="5"/>
      <c r="WMT605" s="5"/>
      <c r="WMU605" s="5"/>
      <c r="WMV605" s="5"/>
      <c r="WMW605" s="5"/>
      <c r="WMX605" s="5"/>
      <c r="WMY605" s="5"/>
      <c r="WMZ605" s="5"/>
      <c r="WNA605" s="5"/>
      <c r="WNB605" s="5"/>
      <c r="WNC605" s="5"/>
      <c r="WND605" s="5"/>
      <c r="WNE605" s="5"/>
      <c r="WNF605" s="5"/>
      <c r="WNG605" s="5"/>
      <c r="WNH605" s="5"/>
      <c r="WNI605" s="5"/>
      <c r="WNJ605" s="5"/>
      <c r="WNK605" s="5"/>
      <c r="WNL605" s="5"/>
      <c r="WNM605" s="5"/>
      <c r="WNN605" s="5"/>
      <c r="WNO605" s="5"/>
      <c r="WNP605" s="5"/>
      <c r="WNQ605" s="5"/>
      <c r="WNR605" s="5"/>
      <c r="WNS605" s="5"/>
      <c r="WNT605" s="5"/>
      <c r="WNU605" s="5"/>
      <c r="WNV605" s="5"/>
      <c r="WNW605" s="5"/>
      <c r="WNX605" s="5"/>
      <c r="WNY605" s="5"/>
      <c r="WNZ605" s="5"/>
      <c r="WOA605" s="5"/>
      <c r="WOB605" s="5"/>
      <c r="WOC605" s="5"/>
      <c r="WOD605" s="5"/>
      <c r="WOE605" s="5"/>
      <c r="WOF605" s="5"/>
      <c r="WOG605" s="5"/>
      <c r="WOH605" s="5"/>
      <c r="WOI605" s="5"/>
      <c r="WOJ605" s="5"/>
      <c r="WOK605" s="5"/>
      <c r="WOL605" s="5"/>
      <c r="WOM605" s="5"/>
      <c r="WON605" s="5"/>
      <c r="WOO605" s="5"/>
      <c r="WOP605" s="5"/>
      <c r="WOQ605" s="5"/>
      <c r="WOR605" s="5"/>
      <c r="WOS605" s="5"/>
      <c r="WOT605" s="5"/>
      <c r="WOU605" s="5"/>
      <c r="WOV605" s="5"/>
      <c r="WOW605" s="5"/>
      <c r="WOX605" s="5"/>
      <c r="WOY605" s="5"/>
      <c r="WOZ605" s="5"/>
      <c r="WPA605" s="5"/>
      <c r="WPB605" s="5"/>
      <c r="WPC605" s="5"/>
      <c r="WPD605" s="5"/>
      <c r="WPE605" s="5"/>
      <c r="WPF605" s="5"/>
      <c r="WPG605" s="5"/>
      <c r="WPH605" s="5"/>
      <c r="WPI605" s="5"/>
      <c r="WPJ605" s="5"/>
      <c r="WPK605" s="5"/>
      <c r="WPL605" s="5"/>
      <c r="WPM605" s="5"/>
      <c r="WPN605" s="5"/>
      <c r="WPO605" s="5"/>
      <c r="WPP605" s="5"/>
      <c r="WPQ605" s="5"/>
      <c r="WPR605" s="5"/>
      <c r="WPS605" s="5"/>
      <c r="WPT605" s="5"/>
      <c r="WPU605" s="5"/>
      <c r="WPV605" s="5"/>
      <c r="WPW605" s="5"/>
      <c r="WPX605" s="5"/>
      <c r="WPY605" s="5"/>
      <c r="WPZ605" s="5"/>
      <c r="WQA605" s="5"/>
      <c r="WQB605" s="5"/>
      <c r="WQC605" s="5"/>
      <c r="WQD605" s="5"/>
      <c r="WQE605" s="5"/>
      <c r="WQF605" s="5"/>
      <c r="WQG605" s="5"/>
      <c r="WQH605" s="5"/>
      <c r="WQI605" s="5"/>
      <c r="WQJ605" s="5"/>
      <c r="WQK605" s="5"/>
      <c r="WQL605" s="5"/>
      <c r="WQM605" s="5"/>
      <c r="WQN605" s="5"/>
      <c r="WQO605" s="5"/>
      <c r="WQP605" s="5"/>
      <c r="WQQ605" s="5"/>
      <c r="WQR605" s="5"/>
      <c r="WQS605" s="5"/>
      <c r="WQT605" s="5"/>
      <c r="WQU605" s="5"/>
      <c r="WQV605" s="5"/>
      <c r="WQW605" s="5"/>
      <c r="WQX605" s="5"/>
      <c r="WQY605" s="5"/>
      <c r="WQZ605" s="5"/>
      <c r="WRA605" s="5"/>
      <c r="WRB605" s="5"/>
      <c r="WRC605" s="5"/>
      <c r="WRD605" s="5"/>
      <c r="WRE605" s="5"/>
      <c r="WRF605" s="5"/>
      <c r="WRG605" s="5"/>
      <c r="WRH605" s="5"/>
      <c r="WRI605" s="5"/>
      <c r="WRJ605" s="5"/>
      <c r="WRK605" s="5"/>
      <c r="WRL605" s="5"/>
      <c r="WRM605" s="5"/>
      <c r="WRN605" s="5"/>
      <c r="WRO605" s="5"/>
      <c r="WRP605" s="5"/>
      <c r="WRQ605" s="5"/>
      <c r="WRR605" s="5"/>
      <c r="WRS605" s="5"/>
      <c r="WRT605" s="5"/>
      <c r="WRU605" s="5"/>
      <c r="WRV605" s="5"/>
      <c r="WRW605" s="5"/>
      <c r="WRX605" s="5"/>
      <c r="WRY605" s="5"/>
      <c r="WRZ605" s="5"/>
      <c r="WSA605" s="5"/>
      <c r="WSB605" s="5"/>
      <c r="WSC605" s="5"/>
      <c r="WSD605" s="5"/>
      <c r="WSE605" s="5"/>
      <c r="WSF605" s="5"/>
      <c r="WSG605" s="5"/>
      <c r="WSH605" s="5"/>
      <c r="WSI605" s="5"/>
      <c r="WSJ605" s="5"/>
      <c r="WSK605" s="5"/>
      <c r="WSL605" s="5"/>
      <c r="WSM605" s="5"/>
      <c r="WSN605" s="5"/>
      <c r="WSO605" s="5"/>
      <c r="WSP605" s="5"/>
      <c r="WSQ605" s="5"/>
      <c r="WSR605" s="5"/>
      <c r="WSS605" s="5"/>
      <c r="WST605" s="5"/>
      <c r="WSU605" s="5"/>
      <c r="WSV605" s="5"/>
      <c r="WSW605" s="5"/>
      <c r="WSX605" s="5"/>
      <c r="WSY605" s="5"/>
      <c r="WSZ605" s="5"/>
      <c r="WTA605" s="5"/>
      <c r="WTB605" s="5"/>
      <c r="WTC605" s="5"/>
      <c r="WTD605" s="5"/>
      <c r="WTE605" s="5"/>
      <c r="WTF605" s="5"/>
      <c r="WTG605" s="5"/>
      <c r="WTH605" s="5"/>
      <c r="WTI605" s="5"/>
      <c r="WTJ605" s="5"/>
      <c r="WTK605" s="5"/>
      <c r="WTL605" s="5"/>
      <c r="WTM605" s="5"/>
      <c r="WTN605" s="5"/>
      <c r="WTO605" s="5"/>
      <c r="WTP605" s="5"/>
      <c r="WTQ605" s="5"/>
      <c r="WTR605" s="5"/>
      <c r="WTS605" s="5"/>
      <c r="WTT605" s="5"/>
      <c r="WTU605" s="5"/>
      <c r="WTV605" s="5"/>
      <c r="WTW605" s="5"/>
      <c r="WTX605" s="5"/>
      <c r="WTY605" s="5"/>
      <c r="WTZ605" s="5"/>
      <c r="WUA605" s="5"/>
      <c r="WUB605" s="5"/>
      <c r="WUC605" s="5"/>
      <c r="WUD605" s="5"/>
      <c r="WUE605" s="5"/>
      <c r="WUF605" s="5"/>
      <c r="WUG605" s="5"/>
      <c r="WUH605" s="5"/>
      <c r="WUI605" s="5"/>
      <c r="WUJ605" s="5"/>
      <c r="WUK605" s="5"/>
      <c r="WUL605" s="5"/>
      <c r="WUM605" s="5"/>
      <c r="WUN605" s="5"/>
      <c r="WUO605" s="5"/>
      <c r="WUP605" s="5"/>
      <c r="WUQ605" s="5"/>
      <c r="WUR605" s="5"/>
      <c r="WUS605" s="5"/>
      <c r="WUT605" s="5"/>
      <c r="WUU605" s="5"/>
      <c r="WUV605" s="5"/>
      <c r="WUW605" s="5"/>
      <c r="WUX605" s="5"/>
      <c r="WUY605" s="5"/>
      <c r="WUZ605" s="5"/>
      <c r="WVA605" s="5"/>
      <c r="WVB605" s="5"/>
      <c r="WVC605" s="5"/>
      <c r="WVD605" s="5"/>
      <c r="WVE605" s="5"/>
      <c r="WVF605" s="5"/>
      <c r="WVG605" s="5"/>
      <c r="WVH605" s="5"/>
      <c r="WVI605" s="5"/>
      <c r="WVJ605" s="5"/>
      <c r="WVK605" s="5"/>
      <c r="WVL605" s="5"/>
      <c r="WVM605" s="5"/>
      <c r="WVN605" s="5"/>
      <c r="WVO605" s="5"/>
      <c r="WVP605" s="5"/>
      <c r="WVQ605" s="5"/>
      <c r="WVR605" s="5"/>
      <c r="WVS605" s="5"/>
      <c r="WVT605" s="5"/>
      <c r="WVU605" s="5"/>
      <c r="WVV605" s="5"/>
      <c r="WVW605" s="5"/>
      <c r="WVX605" s="5"/>
      <c r="WVY605" s="5"/>
      <c r="WVZ605" s="5"/>
      <c r="WWA605" s="5"/>
      <c r="WWB605" s="5"/>
      <c r="WWC605" s="5"/>
      <c r="WWD605" s="5"/>
      <c r="WWE605" s="5"/>
      <c r="WWF605" s="5"/>
      <c r="WWG605" s="5"/>
      <c r="WWH605" s="5"/>
      <c r="WWI605" s="5"/>
      <c r="WWJ605" s="5"/>
      <c r="WWK605" s="5"/>
      <c r="WWL605" s="5"/>
      <c r="WWM605" s="5"/>
      <c r="WWN605" s="5"/>
      <c r="WWO605" s="5"/>
      <c r="WWP605" s="5"/>
      <c r="WWQ605" s="5"/>
      <c r="WWR605" s="5"/>
      <c r="WWS605" s="5"/>
      <c r="WWT605" s="5"/>
      <c r="WWU605" s="5"/>
      <c r="WWV605" s="5"/>
      <c r="WWW605" s="5"/>
      <c r="WWX605" s="5"/>
      <c r="WWY605" s="5"/>
      <c r="WWZ605" s="5"/>
      <c r="WXA605" s="5"/>
      <c r="WXB605" s="5"/>
      <c r="WXC605" s="5"/>
      <c r="WXD605" s="5"/>
      <c r="WXE605" s="5"/>
      <c r="WXF605" s="5"/>
      <c r="WXG605" s="5"/>
      <c r="WXH605" s="5"/>
      <c r="WXI605" s="5"/>
      <c r="WXJ605" s="5"/>
      <c r="WXK605" s="5"/>
      <c r="WXL605" s="5"/>
      <c r="WXM605" s="5"/>
      <c r="WXN605" s="5"/>
      <c r="WXO605" s="5"/>
      <c r="WXP605" s="5"/>
      <c r="WXQ605" s="5"/>
      <c r="WXR605" s="5"/>
      <c r="WXS605" s="5"/>
      <c r="WXT605" s="5"/>
      <c r="WXU605" s="5"/>
      <c r="WXV605" s="5"/>
      <c r="WXW605" s="5"/>
      <c r="WXX605" s="5"/>
      <c r="WXY605" s="5"/>
      <c r="WXZ605" s="5"/>
      <c r="WYA605" s="5"/>
      <c r="WYB605" s="5"/>
      <c r="WYC605" s="5"/>
      <c r="WYD605" s="5"/>
      <c r="WYE605" s="5"/>
      <c r="WYF605" s="5"/>
      <c r="WYG605" s="5"/>
      <c r="WYH605" s="5"/>
      <c r="WYI605" s="5"/>
      <c r="WYJ605" s="5"/>
      <c r="WYK605" s="5"/>
      <c r="WYL605" s="5"/>
      <c r="WYM605" s="5"/>
      <c r="WYN605" s="5"/>
      <c r="WYO605" s="5"/>
      <c r="WYP605" s="5"/>
      <c r="WYQ605" s="5"/>
      <c r="WYR605" s="5"/>
      <c r="WYS605" s="5"/>
      <c r="WYT605" s="5"/>
      <c r="WYU605" s="5"/>
      <c r="WYV605" s="5"/>
      <c r="WYW605" s="5"/>
      <c r="WYX605" s="5"/>
      <c r="WYY605" s="5"/>
      <c r="WYZ605" s="5"/>
      <c r="WZA605" s="5"/>
      <c r="WZB605" s="5"/>
      <c r="WZC605" s="5"/>
      <c r="WZD605" s="5"/>
      <c r="WZE605" s="5"/>
      <c r="WZF605" s="5"/>
      <c r="WZG605" s="5"/>
      <c r="WZH605" s="5"/>
      <c r="WZI605" s="5"/>
      <c r="WZJ605" s="5"/>
      <c r="WZK605" s="5"/>
      <c r="WZL605" s="5"/>
      <c r="WZM605" s="5"/>
      <c r="WZN605" s="5"/>
      <c r="WZO605" s="5"/>
      <c r="WZP605" s="5"/>
      <c r="WZQ605" s="5"/>
      <c r="WZR605" s="5"/>
      <c r="WZS605" s="5"/>
      <c r="WZT605" s="5"/>
      <c r="WZU605" s="5"/>
      <c r="WZV605" s="5"/>
      <c r="WZW605" s="5"/>
      <c r="WZX605" s="5"/>
      <c r="WZY605" s="5"/>
      <c r="WZZ605" s="5"/>
      <c r="XAA605" s="5"/>
      <c r="XAB605" s="5"/>
      <c r="XAC605" s="5"/>
      <c r="XAD605" s="5"/>
      <c r="XAE605" s="5"/>
      <c r="XAF605" s="5"/>
      <c r="XAG605" s="5"/>
      <c r="XAH605" s="5"/>
      <c r="XAI605" s="5"/>
      <c r="XAJ605" s="5"/>
      <c r="XAK605" s="5"/>
      <c r="XAL605" s="5"/>
      <c r="XAM605" s="5"/>
      <c r="XAN605" s="5"/>
      <c r="XAO605" s="5"/>
      <c r="XAP605" s="5"/>
      <c r="XAQ605" s="5"/>
      <c r="XAR605" s="5"/>
      <c r="XAS605" s="5"/>
      <c r="XAT605" s="5"/>
      <c r="XAU605" s="5"/>
      <c r="XAV605" s="5"/>
      <c r="XAW605" s="5"/>
      <c r="XAX605" s="5"/>
      <c r="XAY605" s="5"/>
      <c r="XAZ605" s="5"/>
      <c r="XBA605" s="5"/>
      <c r="XBB605" s="5"/>
      <c r="XBC605" s="5"/>
      <c r="XBD605" s="5"/>
      <c r="XBE605" s="5"/>
      <c r="XBF605" s="5"/>
      <c r="XBG605" s="5"/>
      <c r="XBH605" s="5"/>
      <c r="XBI605" s="5"/>
      <c r="XBJ605" s="5"/>
      <c r="XBK605" s="5"/>
      <c r="XBL605" s="5"/>
      <c r="XBM605" s="5"/>
      <c r="XBN605" s="5"/>
      <c r="XBO605" s="5"/>
      <c r="XBP605" s="5"/>
      <c r="XBQ605" s="5"/>
      <c r="XBR605" s="5"/>
      <c r="XBS605" s="5"/>
      <c r="XBT605" s="5"/>
      <c r="XBU605" s="5"/>
      <c r="XBV605" s="5"/>
      <c r="XBW605" s="5"/>
      <c r="XBX605" s="5"/>
      <c r="XBY605" s="5"/>
      <c r="XBZ605" s="5"/>
      <c r="XCA605" s="5"/>
      <c r="XCB605" s="5"/>
      <c r="XCC605" s="5"/>
      <c r="XCD605" s="5"/>
      <c r="XCE605" s="5"/>
      <c r="XCF605" s="5"/>
      <c r="XCG605" s="5"/>
      <c r="XCH605" s="5"/>
      <c r="XCI605" s="5"/>
      <c r="XCJ605" s="5"/>
      <c r="XCK605" s="5"/>
      <c r="XCL605" s="5"/>
      <c r="XCM605" s="5"/>
      <c r="XCN605" s="5"/>
      <c r="XCO605" s="5"/>
      <c r="XCP605" s="5"/>
      <c r="XCQ605" s="5"/>
      <c r="XCR605" s="5"/>
      <c r="XCS605" s="5"/>
      <c r="XCT605" s="5"/>
      <c r="XCU605" s="5"/>
      <c r="XCV605" s="5"/>
      <c r="XCW605" s="5"/>
      <c r="XCX605" s="5"/>
      <c r="XCY605" s="5"/>
      <c r="XCZ605" s="5"/>
      <c r="XDA605" s="5"/>
      <c r="XDB605" s="5"/>
      <c r="XDC605" s="5"/>
      <c r="XDD605" s="5"/>
      <c r="XDE605" s="5"/>
      <c r="XDF605" s="5"/>
      <c r="XDG605" s="5"/>
      <c r="XDH605" s="5"/>
      <c r="XDI605" s="5"/>
      <c r="XDJ605" s="5"/>
      <c r="XDK605" s="5"/>
      <c r="XDL605" s="5"/>
      <c r="XDM605" s="5"/>
      <c r="XDN605" s="5"/>
      <c r="XDO605" s="5"/>
      <c r="XDP605" s="5"/>
      <c r="XDQ605" s="5"/>
      <c r="XDR605" s="5"/>
      <c r="XDS605" s="5"/>
      <c r="XDT605" s="5"/>
      <c r="XDU605" s="5"/>
      <c r="XDV605" s="5"/>
      <c r="XDW605" s="5"/>
      <c r="XDX605" s="5"/>
      <c r="XDY605" s="5"/>
      <c r="XDZ605" s="5"/>
      <c r="XEA605" s="5"/>
      <c r="XEB605" s="5"/>
      <c r="XEC605" s="5"/>
      <c r="XED605" s="5"/>
      <c r="XEE605" s="5"/>
      <c r="XEF605" s="5"/>
      <c r="XEG605" s="5"/>
      <c r="XEH605" s="5"/>
      <c r="XEI605" s="5"/>
      <c r="XEJ605" s="5"/>
      <c r="XEK605" s="5"/>
      <c r="XEL605" s="5"/>
      <c r="XEM605" s="34"/>
      <c r="XEN605" s="34"/>
    </row>
    <row r="606" spans="1:16368" ht="31.4" x14ac:dyDescent="0.25">
      <c r="A606" s="16" t="s">
        <v>301</v>
      </c>
      <c r="B606" s="148" t="s">
        <v>302</v>
      </c>
      <c r="C606" s="152"/>
      <c r="D606" s="100">
        <f>D619+D607+D611+D615+D623</f>
        <v>170070</v>
      </c>
      <c r="E606" s="100">
        <f>E619+E607+E611+E615+E623</f>
        <v>6530.8</v>
      </c>
    </row>
    <row r="607" spans="1:16368" ht="15.7" x14ac:dyDescent="0.25">
      <c r="A607" s="20" t="s">
        <v>560</v>
      </c>
      <c r="B607" s="136" t="s">
        <v>559</v>
      </c>
      <c r="C607" s="154"/>
      <c r="D607" s="101">
        <f t="shared" ref="D607:E609" si="154">D608</f>
        <v>130000</v>
      </c>
      <c r="E607" s="101">
        <f t="shared" si="154"/>
        <v>0</v>
      </c>
    </row>
    <row r="608" spans="1:16368" ht="15.7" x14ac:dyDescent="0.25">
      <c r="A608" s="23" t="s">
        <v>349</v>
      </c>
      <c r="B608" s="133" t="s">
        <v>559</v>
      </c>
      <c r="C608" s="153" t="s">
        <v>37</v>
      </c>
      <c r="D608" s="101">
        <f t="shared" si="154"/>
        <v>130000</v>
      </c>
      <c r="E608" s="101">
        <f t="shared" si="154"/>
        <v>0</v>
      </c>
    </row>
    <row r="609" spans="1:5" ht="15.7" x14ac:dyDescent="0.25">
      <c r="A609" s="18" t="s">
        <v>36</v>
      </c>
      <c r="B609" s="133" t="s">
        <v>559</v>
      </c>
      <c r="C609" s="153" t="s">
        <v>147</v>
      </c>
      <c r="D609" s="101">
        <f t="shared" si="154"/>
        <v>130000</v>
      </c>
      <c r="E609" s="101">
        <f t="shared" si="154"/>
        <v>0</v>
      </c>
    </row>
    <row r="610" spans="1:5" ht="31.4" x14ac:dyDescent="0.25">
      <c r="A610" s="18" t="s">
        <v>96</v>
      </c>
      <c r="B610" s="133" t="s">
        <v>559</v>
      </c>
      <c r="C610" s="153" t="s">
        <v>97</v>
      </c>
      <c r="D610" s="101">
        <f>80000+50000</f>
        <v>130000</v>
      </c>
      <c r="E610" s="101">
        <v>0</v>
      </c>
    </row>
    <row r="611" spans="1:5" ht="46.55" customHeight="1" x14ac:dyDescent="0.25">
      <c r="A611" s="20" t="s">
        <v>733</v>
      </c>
      <c r="B611" s="136" t="s">
        <v>640</v>
      </c>
      <c r="C611" s="154"/>
      <c r="D611" s="91">
        <f t="shared" ref="D611:E613" si="155">D612</f>
        <v>0</v>
      </c>
      <c r="E611" s="91">
        <f t="shared" si="155"/>
        <v>528</v>
      </c>
    </row>
    <row r="612" spans="1:5" ht="31.4" x14ac:dyDescent="0.25">
      <c r="A612" s="18" t="s">
        <v>18</v>
      </c>
      <c r="B612" s="131" t="s">
        <v>640</v>
      </c>
      <c r="C612" s="155" t="s">
        <v>20</v>
      </c>
      <c r="D612" s="101">
        <f t="shared" si="155"/>
        <v>0</v>
      </c>
      <c r="E612" s="101">
        <f t="shared" si="155"/>
        <v>528</v>
      </c>
    </row>
    <row r="613" spans="1:5" ht="15.7" x14ac:dyDescent="0.25">
      <c r="A613" s="18" t="s">
        <v>131</v>
      </c>
      <c r="B613" s="131" t="s">
        <v>640</v>
      </c>
      <c r="C613" s="155" t="s">
        <v>21</v>
      </c>
      <c r="D613" s="101">
        <f t="shared" si="155"/>
        <v>0</v>
      </c>
      <c r="E613" s="101">
        <f t="shared" si="155"/>
        <v>528</v>
      </c>
    </row>
    <row r="614" spans="1:5" ht="15.7" x14ac:dyDescent="0.25">
      <c r="A614" s="18" t="s">
        <v>85</v>
      </c>
      <c r="B614" s="131" t="s">
        <v>640</v>
      </c>
      <c r="C614" s="155" t="s">
        <v>86</v>
      </c>
      <c r="D614" s="101">
        <v>0</v>
      </c>
      <c r="E614" s="101">
        <v>528</v>
      </c>
    </row>
    <row r="615" spans="1:5" ht="31.4" x14ac:dyDescent="0.25">
      <c r="A615" s="20" t="s">
        <v>734</v>
      </c>
      <c r="B615" s="136" t="s">
        <v>641</v>
      </c>
      <c r="C615" s="154"/>
      <c r="D615" s="91">
        <f t="shared" ref="D615:E617" si="156">D616</f>
        <v>40000</v>
      </c>
      <c r="E615" s="91">
        <f t="shared" si="156"/>
        <v>0</v>
      </c>
    </row>
    <row r="616" spans="1:5" ht="15.7" x14ac:dyDescent="0.25">
      <c r="A616" s="23" t="s">
        <v>349</v>
      </c>
      <c r="B616" s="131" t="s">
        <v>641</v>
      </c>
      <c r="C616" s="153" t="s">
        <v>37</v>
      </c>
      <c r="D616" s="101">
        <f t="shared" si="156"/>
        <v>40000</v>
      </c>
      <c r="E616" s="101">
        <f t="shared" si="156"/>
        <v>0</v>
      </c>
    </row>
    <row r="617" spans="1:5" ht="15.7" x14ac:dyDescent="0.25">
      <c r="A617" s="18" t="s">
        <v>36</v>
      </c>
      <c r="B617" s="131" t="s">
        <v>641</v>
      </c>
      <c r="C617" s="153" t="s">
        <v>147</v>
      </c>
      <c r="D617" s="101">
        <f t="shared" si="156"/>
        <v>40000</v>
      </c>
      <c r="E617" s="101">
        <f t="shared" si="156"/>
        <v>0</v>
      </c>
    </row>
    <row r="618" spans="1:5" ht="31.4" x14ac:dyDescent="0.25">
      <c r="A618" s="18" t="s">
        <v>96</v>
      </c>
      <c r="B618" s="131" t="s">
        <v>641</v>
      </c>
      <c r="C618" s="153" t="s">
        <v>97</v>
      </c>
      <c r="D618" s="101">
        <v>40000</v>
      </c>
      <c r="E618" s="101">
        <v>0</v>
      </c>
    </row>
    <row r="619" spans="1:5" ht="15.7" x14ac:dyDescent="0.25">
      <c r="A619" s="20" t="s">
        <v>132</v>
      </c>
      <c r="B619" s="136" t="s">
        <v>303</v>
      </c>
      <c r="C619" s="154"/>
      <c r="D619" s="91">
        <f t="shared" ref="D619:E621" si="157">D620</f>
        <v>70</v>
      </c>
      <c r="E619" s="91">
        <f t="shared" si="157"/>
        <v>70</v>
      </c>
    </row>
    <row r="620" spans="1:5" ht="31.4" x14ac:dyDescent="0.25">
      <c r="A620" s="18" t="s">
        <v>18</v>
      </c>
      <c r="B620" s="133" t="s">
        <v>303</v>
      </c>
      <c r="C620" s="153" t="s">
        <v>20</v>
      </c>
      <c r="D620" s="101">
        <f t="shared" si="157"/>
        <v>70</v>
      </c>
      <c r="E620" s="101">
        <f t="shared" si="157"/>
        <v>70</v>
      </c>
    </row>
    <row r="621" spans="1:5" ht="15.7" x14ac:dyDescent="0.25">
      <c r="A621" s="15" t="s">
        <v>25</v>
      </c>
      <c r="B621" s="133" t="s">
        <v>303</v>
      </c>
      <c r="C621" s="153" t="s">
        <v>26</v>
      </c>
      <c r="D621" s="101">
        <f t="shared" si="157"/>
        <v>70</v>
      </c>
      <c r="E621" s="101">
        <f t="shared" si="157"/>
        <v>70</v>
      </c>
    </row>
    <row r="622" spans="1:5" ht="15.7" x14ac:dyDescent="0.25">
      <c r="A622" s="15" t="s">
        <v>83</v>
      </c>
      <c r="B622" s="133" t="s">
        <v>303</v>
      </c>
      <c r="C622" s="153" t="s">
        <v>84</v>
      </c>
      <c r="D622" s="101">
        <v>70</v>
      </c>
      <c r="E622" s="101">
        <v>70</v>
      </c>
    </row>
    <row r="623" spans="1:5" ht="31.4" x14ac:dyDescent="0.25">
      <c r="A623" s="20" t="s">
        <v>834</v>
      </c>
      <c r="B623" s="136" t="s">
        <v>835</v>
      </c>
      <c r="C623" s="154"/>
      <c r="D623" s="91">
        <f t="shared" ref="D623:E625" si="158">D624</f>
        <v>0</v>
      </c>
      <c r="E623" s="91">
        <f t="shared" si="158"/>
        <v>5932.8</v>
      </c>
    </row>
    <row r="624" spans="1:5" ht="15.7" x14ac:dyDescent="0.25">
      <c r="A624" s="14" t="s">
        <v>22</v>
      </c>
      <c r="B624" s="131" t="s">
        <v>835</v>
      </c>
      <c r="C624" s="156" t="s">
        <v>15</v>
      </c>
      <c r="D624" s="101">
        <f t="shared" si="158"/>
        <v>0</v>
      </c>
      <c r="E624" s="101">
        <f t="shared" si="158"/>
        <v>5932.8</v>
      </c>
    </row>
    <row r="625" spans="1:5" ht="31.4" x14ac:dyDescent="0.25">
      <c r="A625" s="14" t="s">
        <v>17</v>
      </c>
      <c r="B625" s="131" t="s">
        <v>835</v>
      </c>
      <c r="C625" s="156" t="s">
        <v>16</v>
      </c>
      <c r="D625" s="101">
        <f t="shared" si="158"/>
        <v>0</v>
      </c>
      <c r="E625" s="101">
        <f t="shared" si="158"/>
        <v>5932.8</v>
      </c>
    </row>
    <row r="626" spans="1:5" ht="15.7" x14ac:dyDescent="0.25">
      <c r="A626" s="12" t="s">
        <v>739</v>
      </c>
      <c r="B626" s="131" t="s">
        <v>835</v>
      </c>
      <c r="C626" s="156" t="s">
        <v>78</v>
      </c>
      <c r="D626" s="101">
        <v>0</v>
      </c>
      <c r="E626" s="101">
        <v>5932.8</v>
      </c>
    </row>
    <row r="627" spans="1:5" ht="31.4" x14ac:dyDescent="0.25">
      <c r="A627" s="27" t="s">
        <v>304</v>
      </c>
      <c r="B627" s="148" t="s">
        <v>305</v>
      </c>
      <c r="C627" s="152"/>
      <c r="D627" s="100">
        <f>D628+D639+D635+D645</f>
        <v>288279</v>
      </c>
      <c r="E627" s="100">
        <f>E628+E639+E635+E645</f>
        <v>314210</v>
      </c>
    </row>
    <row r="628" spans="1:5" ht="15.7" x14ac:dyDescent="0.25">
      <c r="A628" s="30" t="s">
        <v>492</v>
      </c>
      <c r="B628" s="136" t="s">
        <v>306</v>
      </c>
      <c r="C628" s="154"/>
      <c r="D628" s="79">
        <f t="shared" ref="D628:E628" si="159">D629+D632</f>
        <v>11500</v>
      </c>
      <c r="E628" s="79">
        <f t="shared" si="159"/>
        <v>12400</v>
      </c>
    </row>
    <row r="629" spans="1:5" ht="15.7" x14ac:dyDescent="0.25">
      <c r="A629" s="14" t="s">
        <v>22</v>
      </c>
      <c r="B629" s="131" t="s">
        <v>306</v>
      </c>
      <c r="C629" s="156" t="s">
        <v>15</v>
      </c>
      <c r="D629" s="73">
        <f t="shared" ref="D629:E630" si="160">D630</f>
        <v>2400</v>
      </c>
      <c r="E629" s="73">
        <f t="shared" si="160"/>
        <v>2400</v>
      </c>
    </row>
    <row r="630" spans="1:5" ht="31.4" x14ac:dyDescent="0.25">
      <c r="A630" s="14" t="s">
        <v>17</v>
      </c>
      <c r="B630" s="131" t="s">
        <v>306</v>
      </c>
      <c r="C630" s="156" t="s">
        <v>16</v>
      </c>
      <c r="D630" s="73">
        <f t="shared" si="160"/>
        <v>2400</v>
      </c>
      <c r="E630" s="73">
        <f t="shared" si="160"/>
        <v>2400</v>
      </c>
    </row>
    <row r="631" spans="1:5" ht="15.7" x14ac:dyDescent="0.25">
      <c r="A631" s="12" t="s">
        <v>739</v>
      </c>
      <c r="B631" s="131" t="s">
        <v>306</v>
      </c>
      <c r="C631" s="156" t="s">
        <v>78</v>
      </c>
      <c r="D631" s="73">
        <v>2400</v>
      </c>
      <c r="E631" s="73">
        <v>2400</v>
      </c>
    </row>
    <row r="632" spans="1:5" ht="31.4" x14ac:dyDescent="0.25">
      <c r="A632" s="18" t="s">
        <v>18</v>
      </c>
      <c r="B632" s="131" t="s">
        <v>306</v>
      </c>
      <c r="C632" s="153" t="s">
        <v>20</v>
      </c>
      <c r="D632" s="73">
        <f>D633</f>
        <v>9100</v>
      </c>
      <c r="E632" s="73">
        <f>E633</f>
        <v>10000</v>
      </c>
    </row>
    <row r="633" spans="1:5" ht="15.7" x14ac:dyDescent="0.25">
      <c r="A633" s="18" t="s">
        <v>19</v>
      </c>
      <c r="B633" s="131" t="s">
        <v>306</v>
      </c>
      <c r="C633" s="153" t="s">
        <v>21</v>
      </c>
      <c r="D633" s="73">
        <f t="shared" ref="D633:E633" si="161">D634</f>
        <v>9100</v>
      </c>
      <c r="E633" s="73">
        <f t="shared" si="161"/>
        <v>10000</v>
      </c>
    </row>
    <row r="634" spans="1:5" ht="15.7" x14ac:dyDescent="0.25">
      <c r="A634" s="18" t="s">
        <v>85</v>
      </c>
      <c r="B634" s="131" t="s">
        <v>306</v>
      </c>
      <c r="C634" s="153" t="s">
        <v>86</v>
      </c>
      <c r="D634" s="73">
        <v>9100</v>
      </c>
      <c r="E634" s="73">
        <v>10000</v>
      </c>
    </row>
    <row r="635" spans="1:5" ht="15.7" x14ac:dyDescent="0.2">
      <c r="A635" s="38" t="s">
        <v>642</v>
      </c>
      <c r="B635" s="136" t="s">
        <v>643</v>
      </c>
      <c r="C635" s="154"/>
      <c r="D635" s="91">
        <f t="shared" ref="D635:E637" si="162">D636</f>
        <v>2900</v>
      </c>
      <c r="E635" s="91">
        <f t="shared" si="162"/>
        <v>2900</v>
      </c>
    </row>
    <row r="636" spans="1:5" ht="31.4" x14ac:dyDescent="0.25">
      <c r="A636" s="18" t="s">
        <v>18</v>
      </c>
      <c r="B636" s="131" t="s">
        <v>643</v>
      </c>
      <c r="C636" s="153">
        <v>600</v>
      </c>
      <c r="D636" s="101">
        <f t="shared" si="162"/>
        <v>2900</v>
      </c>
      <c r="E636" s="101">
        <f t="shared" si="162"/>
        <v>2900</v>
      </c>
    </row>
    <row r="637" spans="1:5" ht="15.7" x14ac:dyDescent="0.25">
      <c r="A637" s="18" t="s">
        <v>131</v>
      </c>
      <c r="B637" s="131" t="s">
        <v>643</v>
      </c>
      <c r="C637" s="153" t="s">
        <v>21</v>
      </c>
      <c r="D637" s="101">
        <f t="shared" si="162"/>
        <v>2900</v>
      </c>
      <c r="E637" s="101">
        <f t="shared" si="162"/>
        <v>2900</v>
      </c>
    </row>
    <row r="638" spans="1:5" ht="15.7" x14ac:dyDescent="0.25">
      <c r="A638" s="18" t="s">
        <v>85</v>
      </c>
      <c r="B638" s="131" t="s">
        <v>643</v>
      </c>
      <c r="C638" s="153" t="s">
        <v>86</v>
      </c>
      <c r="D638" s="101">
        <v>2900</v>
      </c>
      <c r="E638" s="101">
        <v>2900</v>
      </c>
    </row>
    <row r="639" spans="1:5" ht="31.4" x14ac:dyDescent="0.25">
      <c r="A639" s="20" t="s">
        <v>340</v>
      </c>
      <c r="B639" s="136" t="s">
        <v>307</v>
      </c>
      <c r="C639" s="154"/>
      <c r="D639" s="91">
        <f t="shared" ref="D639:E639" si="163">D640</f>
        <v>203079</v>
      </c>
      <c r="E639" s="91">
        <f t="shared" si="163"/>
        <v>220639</v>
      </c>
    </row>
    <row r="640" spans="1:5" ht="31.4" x14ac:dyDescent="0.25">
      <c r="A640" s="18" t="s">
        <v>18</v>
      </c>
      <c r="B640" s="131" t="s">
        <v>307</v>
      </c>
      <c r="C640" s="153" t="s">
        <v>20</v>
      </c>
      <c r="D640" s="101">
        <f t="shared" ref="D640:E640" si="164">D641+D643</f>
        <v>203079</v>
      </c>
      <c r="E640" s="101">
        <f t="shared" si="164"/>
        <v>220639</v>
      </c>
    </row>
    <row r="641" spans="1:5" ht="15.7" x14ac:dyDescent="0.25">
      <c r="A641" s="15" t="s">
        <v>25</v>
      </c>
      <c r="B641" s="131" t="s">
        <v>307</v>
      </c>
      <c r="C641" s="153" t="s">
        <v>26</v>
      </c>
      <c r="D641" s="101">
        <f t="shared" ref="D641:E641" si="165">D642</f>
        <v>20052</v>
      </c>
      <c r="E641" s="101">
        <f t="shared" si="165"/>
        <v>22052</v>
      </c>
    </row>
    <row r="642" spans="1:5" ht="47.05" x14ac:dyDescent="0.25">
      <c r="A642" s="14" t="s">
        <v>100</v>
      </c>
      <c r="B642" s="131" t="s">
        <v>307</v>
      </c>
      <c r="C642" s="153" t="s">
        <v>101</v>
      </c>
      <c r="D642" s="101">
        <v>20052</v>
      </c>
      <c r="E642" s="101">
        <v>22052</v>
      </c>
    </row>
    <row r="643" spans="1:5" ht="15.7" x14ac:dyDescent="0.25">
      <c r="A643" s="18" t="s">
        <v>19</v>
      </c>
      <c r="B643" s="131" t="s">
        <v>307</v>
      </c>
      <c r="C643" s="153" t="s">
        <v>21</v>
      </c>
      <c r="D643" s="101">
        <f t="shared" ref="D643:E643" si="166">D644</f>
        <v>183027</v>
      </c>
      <c r="E643" s="101">
        <f t="shared" si="166"/>
        <v>198587</v>
      </c>
    </row>
    <row r="644" spans="1:5" ht="47.05" x14ac:dyDescent="0.2">
      <c r="A644" s="40" t="s">
        <v>347</v>
      </c>
      <c r="B644" s="131" t="s">
        <v>307</v>
      </c>
      <c r="C644" s="153" t="s">
        <v>105</v>
      </c>
      <c r="D644" s="101">
        <v>183027</v>
      </c>
      <c r="E644" s="101">
        <v>198587</v>
      </c>
    </row>
    <row r="645" spans="1:5" ht="31.4" x14ac:dyDescent="0.25">
      <c r="A645" s="187" t="s">
        <v>715</v>
      </c>
      <c r="B645" s="141" t="s">
        <v>714</v>
      </c>
      <c r="C645" s="136"/>
      <c r="D645" s="91">
        <f t="shared" ref="D645:E646" si="167">D646</f>
        <v>70800</v>
      </c>
      <c r="E645" s="91">
        <f t="shared" si="167"/>
        <v>78271</v>
      </c>
    </row>
    <row r="646" spans="1:5" ht="15.7" x14ac:dyDescent="0.25">
      <c r="A646" s="188" t="s">
        <v>13</v>
      </c>
      <c r="B646" s="140" t="s">
        <v>714</v>
      </c>
      <c r="C646" s="131">
        <v>800</v>
      </c>
      <c r="D646" s="92">
        <f t="shared" si="167"/>
        <v>70800</v>
      </c>
      <c r="E646" s="92">
        <f t="shared" si="167"/>
        <v>78271</v>
      </c>
    </row>
    <row r="647" spans="1:5" ht="15.7" x14ac:dyDescent="0.25">
      <c r="A647" s="188" t="s">
        <v>2</v>
      </c>
      <c r="B647" s="140" t="s">
        <v>714</v>
      </c>
      <c r="C647" s="131" t="s">
        <v>91</v>
      </c>
      <c r="D647" s="80">
        <v>70800</v>
      </c>
      <c r="E647" s="73">
        <v>78271</v>
      </c>
    </row>
    <row r="648" spans="1:5" ht="47.05" x14ac:dyDescent="0.25">
      <c r="A648" s="27" t="s">
        <v>308</v>
      </c>
      <c r="B648" s="148" t="s">
        <v>309</v>
      </c>
      <c r="C648" s="152"/>
      <c r="D648" s="100">
        <f t="shared" ref="D648:E649" si="168">D649</f>
        <v>2300</v>
      </c>
      <c r="E648" s="100">
        <f t="shared" si="168"/>
        <v>2300</v>
      </c>
    </row>
    <row r="649" spans="1:5" ht="31.4" x14ac:dyDescent="0.25">
      <c r="A649" s="20" t="s">
        <v>310</v>
      </c>
      <c r="B649" s="136" t="s">
        <v>311</v>
      </c>
      <c r="C649" s="154"/>
      <c r="D649" s="91">
        <f t="shared" si="168"/>
        <v>2300</v>
      </c>
      <c r="E649" s="91">
        <f t="shared" si="168"/>
        <v>2300</v>
      </c>
    </row>
    <row r="650" spans="1:5" ht="31.4" x14ac:dyDescent="0.25">
      <c r="A650" s="18" t="s">
        <v>18</v>
      </c>
      <c r="B650" s="131" t="s">
        <v>311</v>
      </c>
      <c r="C650" s="153" t="s">
        <v>20</v>
      </c>
      <c r="D650" s="101">
        <f t="shared" ref="D650:E650" si="169">D651+D653</f>
        <v>2300</v>
      </c>
      <c r="E650" s="101">
        <f t="shared" si="169"/>
        <v>2300</v>
      </c>
    </row>
    <row r="651" spans="1:5" ht="15.7" x14ac:dyDescent="0.25">
      <c r="A651" s="18" t="s">
        <v>19</v>
      </c>
      <c r="B651" s="131" t="s">
        <v>311</v>
      </c>
      <c r="C651" s="153" t="s">
        <v>21</v>
      </c>
      <c r="D651" s="101">
        <f t="shared" ref="D651:E651" si="170">D652</f>
        <v>300</v>
      </c>
      <c r="E651" s="101">
        <f t="shared" si="170"/>
        <v>300</v>
      </c>
    </row>
    <row r="652" spans="1:5" ht="15.7" x14ac:dyDescent="0.25">
      <c r="A652" s="18" t="s">
        <v>85</v>
      </c>
      <c r="B652" s="131" t="s">
        <v>311</v>
      </c>
      <c r="C652" s="153" t="s">
        <v>86</v>
      </c>
      <c r="D652" s="101">
        <v>300</v>
      </c>
      <c r="E652" s="101">
        <v>300</v>
      </c>
    </row>
    <row r="653" spans="1:5" ht="31.4" x14ac:dyDescent="0.25">
      <c r="A653" s="18" t="s">
        <v>28</v>
      </c>
      <c r="B653" s="131" t="s">
        <v>311</v>
      </c>
      <c r="C653" s="153" t="s">
        <v>0</v>
      </c>
      <c r="D653" s="101">
        <f t="shared" ref="D653:E653" si="171">D654</f>
        <v>2000</v>
      </c>
      <c r="E653" s="101">
        <f t="shared" si="171"/>
        <v>2000</v>
      </c>
    </row>
    <row r="654" spans="1:5" ht="78.45" x14ac:dyDescent="0.25">
      <c r="A654" s="9" t="s">
        <v>584</v>
      </c>
      <c r="B654" s="146" t="s">
        <v>311</v>
      </c>
      <c r="C654" s="155" t="s">
        <v>588</v>
      </c>
      <c r="D654" s="80">
        <v>2000</v>
      </c>
      <c r="E654" s="80">
        <v>2000</v>
      </c>
    </row>
    <row r="655" spans="1:5" ht="47.05" x14ac:dyDescent="0.25">
      <c r="A655" s="27" t="s">
        <v>644</v>
      </c>
      <c r="B655" s="148" t="s">
        <v>645</v>
      </c>
      <c r="C655" s="152"/>
      <c r="D655" s="100">
        <f t="shared" ref="D655:E658" si="172">D656</f>
        <v>290</v>
      </c>
      <c r="E655" s="100">
        <f t="shared" si="172"/>
        <v>290</v>
      </c>
    </row>
    <row r="656" spans="1:5" ht="31.4" x14ac:dyDescent="0.25">
      <c r="A656" s="8" t="s">
        <v>646</v>
      </c>
      <c r="B656" s="136" t="s">
        <v>647</v>
      </c>
      <c r="C656" s="154"/>
      <c r="D656" s="91">
        <f t="shared" si="172"/>
        <v>290</v>
      </c>
      <c r="E656" s="91">
        <f t="shared" si="172"/>
        <v>290</v>
      </c>
    </row>
    <row r="657" spans="1:5" ht="31.4" x14ac:dyDescent="0.25">
      <c r="A657" s="18" t="s">
        <v>18</v>
      </c>
      <c r="B657" s="131" t="s">
        <v>647</v>
      </c>
      <c r="C657" s="153" t="s">
        <v>20</v>
      </c>
      <c r="D657" s="101">
        <f t="shared" si="172"/>
        <v>290</v>
      </c>
      <c r="E657" s="101">
        <f t="shared" si="172"/>
        <v>290</v>
      </c>
    </row>
    <row r="658" spans="1:5" ht="15.7" x14ac:dyDescent="0.25">
      <c r="A658" s="18" t="s">
        <v>19</v>
      </c>
      <c r="B658" s="131" t="s">
        <v>647</v>
      </c>
      <c r="C658" s="153" t="s">
        <v>21</v>
      </c>
      <c r="D658" s="101">
        <f t="shared" si="172"/>
        <v>290</v>
      </c>
      <c r="E658" s="101">
        <f t="shared" si="172"/>
        <v>290</v>
      </c>
    </row>
    <row r="659" spans="1:5" ht="15.7" x14ac:dyDescent="0.25">
      <c r="A659" s="18" t="s">
        <v>85</v>
      </c>
      <c r="B659" s="131" t="s">
        <v>647</v>
      </c>
      <c r="C659" s="153" t="s">
        <v>86</v>
      </c>
      <c r="D659" s="101">
        <v>290</v>
      </c>
      <c r="E659" s="101">
        <v>290</v>
      </c>
    </row>
    <row r="660" spans="1:5" ht="15.7" x14ac:dyDescent="0.25">
      <c r="A660" s="27" t="s">
        <v>312</v>
      </c>
      <c r="B660" s="148" t="s">
        <v>313</v>
      </c>
      <c r="C660" s="152"/>
      <c r="D660" s="100">
        <f t="shared" ref="D660:E660" si="173">D661+D670</f>
        <v>57864</v>
      </c>
      <c r="E660" s="100">
        <f t="shared" si="173"/>
        <v>57914</v>
      </c>
    </row>
    <row r="661" spans="1:5" ht="31.4" x14ac:dyDescent="0.25">
      <c r="A661" s="20" t="s">
        <v>314</v>
      </c>
      <c r="B661" s="136" t="s">
        <v>315</v>
      </c>
      <c r="C661" s="154"/>
      <c r="D661" s="91">
        <f t="shared" ref="D661:E661" si="174">D662+D665</f>
        <v>57714</v>
      </c>
      <c r="E661" s="91">
        <f t="shared" si="174"/>
        <v>57764</v>
      </c>
    </row>
    <row r="662" spans="1:5" ht="15.7" x14ac:dyDescent="0.25">
      <c r="A662" s="14" t="s">
        <v>22</v>
      </c>
      <c r="B662" s="131" t="s">
        <v>315</v>
      </c>
      <c r="C662" s="131" t="s">
        <v>15</v>
      </c>
      <c r="D662" s="91">
        <f t="shared" ref="D662:E663" si="175">D663</f>
        <v>420</v>
      </c>
      <c r="E662" s="91">
        <f t="shared" si="175"/>
        <v>470</v>
      </c>
    </row>
    <row r="663" spans="1:5" ht="31.4" x14ac:dyDescent="0.25">
      <c r="A663" s="14" t="s">
        <v>17</v>
      </c>
      <c r="B663" s="131" t="s">
        <v>315</v>
      </c>
      <c r="C663" s="131" t="s">
        <v>16</v>
      </c>
      <c r="D663" s="91">
        <f t="shared" si="175"/>
        <v>420</v>
      </c>
      <c r="E663" s="91">
        <f t="shared" si="175"/>
        <v>470</v>
      </c>
    </row>
    <row r="664" spans="1:5" ht="15.7" x14ac:dyDescent="0.25">
      <c r="A664" s="12" t="s">
        <v>739</v>
      </c>
      <c r="B664" s="131" t="s">
        <v>315</v>
      </c>
      <c r="C664" s="157" t="s">
        <v>78</v>
      </c>
      <c r="D664" s="92">
        <v>420</v>
      </c>
      <c r="E664" s="92">
        <v>470</v>
      </c>
    </row>
    <row r="665" spans="1:5" ht="31.4" x14ac:dyDescent="0.25">
      <c r="A665" s="18" t="s">
        <v>18</v>
      </c>
      <c r="B665" s="131" t="s">
        <v>315</v>
      </c>
      <c r="C665" s="153" t="s">
        <v>20</v>
      </c>
      <c r="D665" s="101">
        <f t="shared" ref="D665:E665" si="176">D666+D668</f>
        <v>57294</v>
      </c>
      <c r="E665" s="101">
        <f t="shared" si="176"/>
        <v>57294</v>
      </c>
    </row>
    <row r="666" spans="1:5" ht="15.7" x14ac:dyDescent="0.25">
      <c r="A666" s="18" t="s">
        <v>19</v>
      </c>
      <c r="B666" s="131" t="s">
        <v>315</v>
      </c>
      <c r="C666" s="153" t="s">
        <v>21</v>
      </c>
      <c r="D666" s="101">
        <f t="shared" ref="D666:E666" si="177">D667</f>
        <v>1500</v>
      </c>
      <c r="E666" s="101">
        <f t="shared" si="177"/>
        <v>1500</v>
      </c>
    </row>
    <row r="667" spans="1:5" ht="15.7" x14ac:dyDescent="0.25">
      <c r="A667" s="18" t="s">
        <v>85</v>
      </c>
      <c r="B667" s="131" t="s">
        <v>315</v>
      </c>
      <c r="C667" s="153" t="s">
        <v>86</v>
      </c>
      <c r="D667" s="101">
        <v>1500</v>
      </c>
      <c r="E667" s="101">
        <v>1500</v>
      </c>
    </row>
    <row r="668" spans="1:5" ht="31.4" x14ac:dyDescent="0.25">
      <c r="A668" s="18" t="s">
        <v>28</v>
      </c>
      <c r="B668" s="131" t="s">
        <v>315</v>
      </c>
      <c r="C668" s="153" t="s">
        <v>0</v>
      </c>
      <c r="D668" s="101">
        <f t="shared" ref="D668:E668" si="178">D669</f>
        <v>55794</v>
      </c>
      <c r="E668" s="101">
        <f t="shared" si="178"/>
        <v>55794</v>
      </c>
    </row>
    <row r="669" spans="1:5" ht="78.45" x14ac:dyDescent="0.25">
      <c r="A669" s="9" t="s">
        <v>584</v>
      </c>
      <c r="B669" s="146" t="s">
        <v>315</v>
      </c>
      <c r="C669" s="155" t="s">
        <v>588</v>
      </c>
      <c r="D669" s="101">
        <v>55794</v>
      </c>
      <c r="E669" s="101">
        <v>55794</v>
      </c>
    </row>
    <row r="670" spans="1:5" ht="31.4" x14ac:dyDescent="0.25">
      <c r="A670" s="8" t="s">
        <v>648</v>
      </c>
      <c r="B670" s="136" t="s">
        <v>649</v>
      </c>
      <c r="C670" s="154"/>
      <c r="D670" s="91">
        <f t="shared" ref="D670:E672" si="179">D671</f>
        <v>150</v>
      </c>
      <c r="E670" s="91">
        <f t="shared" si="179"/>
        <v>150</v>
      </c>
    </row>
    <row r="671" spans="1:5" ht="31.4" x14ac:dyDescent="0.25">
      <c r="A671" s="18" t="s">
        <v>18</v>
      </c>
      <c r="B671" s="131" t="s">
        <v>649</v>
      </c>
      <c r="C671" s="153" t="s">
        <v>20</v>
      </c>
      <c r="D671" s="101">
        <f t="shared" si="179"/>
        <v>150</v>
      </c>
      <c r="E671" s="101">
        <f t="shared" si="179"/>
        <v>150</v>
      </c>
    </row>
    <row r="672" spans="1:5" ht="15.7" x14ac:dyDescent="0.25">
      <c r="A672" s="18" t="s">
        <v>19</v>
      </c>
      <c r="B672" s="131" t="s">
        <v>649</v>
      </c>
      <c r="C672" s="153" t="s">
        <v>21</v>
      </c>
      <c r="D672" s="101">
        <f t="shared" si="179"/>
        <v>150</v>
      </c>
      <c r="E672" s="101">
        <f t="shared" si="179"/>
        <v>150</v>
      </c>
    </row>
    <row r="673" spans="1:5" ht="15.7" x14ac:dyDescent="0.25">
      <c r="A673" s="18" t="s">
        <v>85</v>
      </c>
      <c r="B673" s="131" t="s">
        <v>649</v>
      </c>
      <c r="C673" s="153" t="s">
        <v>86</v>
      </c>
      <c r="D673" s="101">
        <v>150</v>
      </c>
      <c r="E673" s="101">
        <v>150</v>
      </c>
    </row>
    <row r="674" spans="1:5" ht="15.7" x14ac:dyDescent="0.25">
      <c r="A674" s="27" t="s">
        <v>493</v>
      </c>
      <c r="B674" s="148" t="s">
        <v>494</v>
      </c>
      <c r="C674" s="152"/>
      <c r="D674" s="100">
        <f>D675+D679+D683</f>
        <v>54617</v>
      </c>
      <c r="E674" s="100">
        <f>E675+E679+E683</f>
        <v>60529</v>
      </c>
    </row>
    <row r="675" spans="1:5" ht="15.7" x14ac:dyDescent="0.25">
      <c r="A675" s="30" t="s">
        <v>495</v>
      </c>
      <c r="B675" s="136" t="s">
        <v>496</v>
      </c>
      <c r="C675" s="141"/>
      <c r="D675" s="79">
        <f t="shared" ref="D675:E677" si="180">D676</f>
        <v>53918</v>
      </c>
      <c r="E675" s="79">
        <f t="shared" si="180"/>
        <v>59830</v>
      </c>
    </row>
    <row r="676" spans="1:5" ht="31.4" x14ac:dyDescent="0.25">
      <c r="A676" s="15" t="s">
        <v>18</v>
      </c>
      <c r="B676" s="131" t="s">
        <v>496</v>
      </c>
      <c r="C676" s="146" t="s">
        <v>20</v>
      </c>
      <c r="D676" s="73">
        <f t="shared" si="180"/>
        <v>53918</v>
      </c>
      <c r="E676" s="73">
        <f t="shared" si="180"/>
        <v>59830</v>
      </c>
    </row>
    <row r="677" spans="1:5" ht="15.7" x14ac:dyDescent="0.25">
      <c r="A677" s="15" t="s">
        <v>25</v>
      </c>
      <c r="B677" s="131" t="s">
        <v>496</v>
      </c>
      <c r="C677" s="146" t="s">
        <v>26</v>
      </c>
      <c r="D677" s="73">
        <f t="shared" si="180"/>
        <v>53918</v>
      </c>
      <c r="E677" s="73">
        <f t="shared" si="180"/>
        <v>59830</v>
      </c>
    </row>
    <row r="678" spans="1:5" ht="47.05" x14ac:dyDescent="0.25">
      <c r="A678" s="14" t="s">
        <v>100</v>
      </c>
      <c r="B678" s="131" t="s">
        <v>496</v>
      </c>
      <c r="C678" s="140" t="s">
        <v>101</v>
      </c>
      <c r="D678" s="73">
        <v>53918</v>
      </c>
      <c r="E678" s="73">
        <v>59830</v>
      </c>
    </row>
    <row r="679" spans="1:5" ht="15.7" x14ac:dyDescent="0.25">
      <c r="A679" s="30" t="s">
        <v>497</v>
      </c>
      <c r="B679" s="136" t="s">
        <v>498</v>
      </c>
      <c r="C679" s="141"/>
      <c r="D679" s="79">
        <f t="shared" ref="D679:E681" si="181">D680</f>
        <v>29</v>
      </c>
      <c r="E679" s="79">
        <f t="shared" si="181"/>
        <v>29</v>
      </c>
    </row>
    <row r="680" spans="1:5" ht="31.4" x14ac:dyDescent="0.25">
      <c r="A680" s="15" t="s">
        <v>18</v>
      </c>
      <c r="B680" s="131" t="s">
        <v>498</v>
      </c>
      <c r="C680" s="146" t="s">
        <v>20</v>
      </c>
      <c r="D680" s="80">
        <f t="shared" si="181"/>
        <v>29</v>
      </c>
      <c r="E680" s="80">
        <f t="shared" si="181"/>
        <v>29</v>
      </c>
    </row>
    <row r="681" spans="1:5" ht="15.7" x14ac:dyDescent="0.25">
      <c r="A681" s="15" t="s">
        <v>25</v>
      </c>
      <c r="B681" s="131" t="s">
        <v>498</v>
      </c>
      <c r="C681" s="146" t="s">
        <v>26</v>
      </c>
      <c r="D681" s="80">
        <f t="shared" si="181"/>
        <v>29</v>
      </c>
      <c r="E681" s="80">
        <f t="shared" si="181"/>
        <v>29</v>
      </c>
    </row>
    <row r="682" spans="1:5" ht="15.7" x14ac:dyDescent="0.25">
      <c r="A682" s="15" t="s">
        <v>83</v>
      </c>
      <c r="B682" s="131" t="s">
        <v>498</v>
      </c>
      <c r="C682" s="146" t="s">
        <v>84</v>
      </c>
      <c r="D682" s="80">
        <v>29</v>
      </c>
      <c r="E682" s="80">
        <v>29</v>
      </c>
    </row>
    <row r="683" spans="1:5" ht="15.7" x14ac:dyDescent="0.25">
      <c r="A683" s="20" t="s">
        <v>132</v>
      </c>
      <c r="B683" s="136" t="s">
        <v>499</v>
      </c>
      <c r="C683" s="154"/>
      <c r="D683" s="91">
        <f t="shared" ref="D683:E685" si="182">D684</f>
        <v>670</v>
      </c>
      <c r="E683" s="91">
        <f t="shared" si="182"/>
        <v>670</v>
      </c>
    </row>
    <row r="684" spans="1:5" ht="31.4" x14ac:dyDescent="0.25">
      <c r="A684" s="18" t="s">
        <v>18</v>
      </c>
      <c r="B684" s="133" t="s">
        <v>499</v>
      </c>
      <c r="C684" s="153" t="s">
        <v>20</v>
      </c>
      <c r="D684" s="101">
        <f t="shared" si="182"/>
        <v>670</v>
      </c>
      <c r="E684" s="101">
        <f t="shared" si="182"/>
        <v>670</v>
      </c>
    </row>
    <row r="685" spans="1:5" ht="15.7" x14ac:dyDescent="0.25">
      <c r="A685" s="15" t="s">
        <v>25</v>
      </c>
      <c r="B685" s="133" t="s">
        <v>499</v>
      </c>
      <c r="C685" s="157" t="s">
        <v>26</v>
      </c>
      <c r="D685" s="101">
        <f t="shared" si="182"/>
        <v>670</v>
      </c>
      <c r="E685" s="101">
        <f t="shared" si="182"/>
        <v>670</v>
      </c>
    </row>
    <row r="686" spans="1:5" ht="15.7" x14ac:dyDescent="0.25">
      <c r="A686" s="15" t="s">
        <v>83</v>
      </c>
      <c r="B686" s="133" t="s">
        <v>499</v>
      </c>
      <c r="C686" s="157" t="s">
        <v>84</v>
      </c>
      <c r="D686" s="101">
        <v>670</v>
      </c>
      <c r="E686" s="101">
        <v>670</v>
      </c>
    </row>
    <row r="687" spans="1:5" ht="32.799999999999997" x14ac:dyDescent="0.25">
      <c r="A687" s="41" t="s">
        <v>624</v>
      </c>
      <c r="B687" s="147" t="s">
        <v>203</v>
      </c>
      <c r="C687" s="158"/>
      <c r="D687" s="102">
        <f>D688+D743</f>
        <v>72654</v>
      </c>
      <c r="E687" s="102">
        <f>E688+E743</f>
        <v>72654</v>
      </c>
    </row>
    <row r="688" spans="1:5" ht="15.7" x14ac:dyDescent="0.25">
      <c r="A688" s="6" t="s">
        <v>58</v>
      </c>
      <c r="B688" s="126" t="s">
        <v>204</v>
      </c>
      <c r="C688" s="127"/>
      <c r="D688" s="77">
        <f>D689+D701</f>
        <v>33844</v>
      </c>
      <c r="E688" s="77">
        <f>E689+E701</f>
        <v>33844</v>
      </c>
    </row>
    <row r="689" spans="1:5" ht="31.4" x14ac:dyDescent="0.25">
      <c r="A689" s="6" t="s">
        <v>341</v>
      </c>
      <c r="B689" s="126" t="s">
        <v>233</v>
      </c>
      <c r="C689" s="127"/>
      <c r="D689" s="77">
        <f>D690</f>
        <v>7543</v>
      </c>
      <c r="E689" s="77">
        <f>E690</f>
        <v>7543</v>
      </c>
    </row>
    <row r="690" spans="1:5" ht="31.4" x14ac:dyDescent="0.25">
      <c r="A690" s="30" t="s">
        <v>523</v>
      </c>
      <c r="B690" s="141" t="s">
        <v>207</v>
      </c>
      <c r="C690" s="136"/>
      <c r="D690" s="79">
        <f>D691+D694</f>
        <v>7543</v>
      </c>
      <c r="E690" s="79">
        <f>E691+E694</f>
        <v>7543</v>
      </c>
    </row>
    <row r="691" spans="1:5" ht="15.7" x14ac:dyDescent="0.25">
      <c r="A691" s="14" t="s">
        <v>22</v>
      </c>
      <c r="B691" s="131" t="s">
        <v>207</v>
      </c>
      <c r="C691" s="157" t="s">
        <v>15</v>
      </c>
      <c r="D691" s="73">
        <f t="shared" ref="D691:E692" si="183">D692</f>
        <v>2705</v>
      </c>
      <c r="E691" s="73">
        <f t="shared" si="183"/>
        <v>2705</v>
      </c>
    </row>
    <row r="692" spans="1:5" ht="31.4" x14ac:dyDescent="0.25">
      <c r="A692" s="15" t="s">
        <v>17</v>
      </c>
      <c r="B692" s="131" t="s">
        <v>207</v>
      </c>
      <c r="C692" s="157" t="s">
        <v>16</v>
      </c>
      <c r="D692" s="73">
        <f t="shared" si="183"/>
        <v>2705</v>
      </c>
      <c r="E692" s="73">
        <f t="shared" si="183"/>
        <v>2705</v>
      </c>
    </row>
    <row r="693" spans="1:5" ht="15.7" x14ac:dyDescent="0.25">
      <c r="A693" s="15" t="s">
        <v>739</v>
      </c>
      <c r="B693" s="131" t="s">
        <v>207</v>
      </c>
      <c r="C693" s="157" t="s">
        <v>78</v>
      </c>
      <c r="D693" s="73">
        <v>2705</v>
      </c>
      <c r="E693" s="73">
        <v>2705</v>
      </c>
    </row>
    <row r="694" spans="1:5" ht="31.4" x14ac:dyDescent="0.25">
      <c r="A694" s="18" t="s">
        <v>18</v>
      </c>
      <c r="B694" s="131" t="s">
        <v>207</v>
      </c>
      <c r="C694" s="157" t="s">
        <v>20</v>
      </c>
      <c r="D694" s="73">
        <f>D695+D697+D699</f>
        <v>4838</v>
      </c>
      <c r="E694" s="73">
        <f>E695+E697+E699</f>
        <v>4838</v>
      </c>
    </row>
    <row r="695" spans="1:5" ht="15.7" x14ac:dyDescent="0.25">
      <c r="A695" s="18" t="s">
        <v>25</v>
      </c>
      <c r="B695" s="131" t="s">
        <v>207</v>
      </c>
      <c r="C695" s="157" t="s">
        <v>26</v>
      </c>
      <c r="D695" s="73">
        <f>D696</f>
        <v>140</v>
      </c>
      <c r="E695" s="73">
        <f>E696</f>
        <v>140</v>
      </c>
    </row>
    <row r="696" spans="1:5" ht="15.7" x14ac:dyDescent="0.25">
      <c r="A696" s="14" t="s">
        <v>83</v>
      </c>
      <c r="B696" s="131" t="s">
        <v>207</v>
      </c>
      <c r="C696" s="157" t="s">
        <v>84</v>
      </c>
      <c r="D696" s="73">
        <v>140</v>
      </c>
      <c r="E696" s="73">
        <v>140</v>
      </c>
    </row>
    <row r="697" spans="1:5" ht="15.7" x14ac:dyDescent="0.25">
      <c r="A697" s="18" t="s">
        <v>19</v>
      </c>
      <c r="B697" s="131" t="s">
        <v>207</v>
      </c>
      <c r="C697" s="157" t="s">
        <v>21</v>
      </c>
      <c r="D697" s="73">
        <f>D698</f>
        <v>816</v>
      </c>
      <c r="E697" s="73">
        <f>E698</f>
        <v>816</v>
      </c>
    </row>
    <row r="698" spans="1:5" ht="15.7" x14ac:dyDescent="0.25">
      <c r="A698" s="18" t="s">
        <v>85</v>
      </c>
      <c r="B698" s="131" t="s">
        <v>207</v>
      </c>
      <c r="C698" s="157" t="s">
        <v>86</v>
      </c>
      <c r="D698" s="73">
        <v>816</v>
      </c>
      <c r="E698" s="73">
        <v>816</v>
      </c>
    </row>
    <row r="699" spans="1:5" ht="31.4" x14ac:dyDescent="0.25">
      <c r="A699" s="18" t="s">
        <v>28</v>
      </c>
      <c r="B699" s="131" t="s">
        <v>207</v>
      </c>
      <c r="C699" s="157" t="s">
        <v>0</v>
      </c>
      <c r="D699" s="73">
        <f>D700</f>
        <v>3882</v>
      </c>
      <c r="E699" s="73">
        <f>E700</f>
        <v>3882</v>
      </c>
    </row>
    <row r="700" spans="1:5" ht="78.45" x14ac:dyDescent="0.25">
      <c r="A700" s="12" t="s">
        <v>584</v>
      </c>
      <c r="B700" s="131" t="s">
        <v>207</v>
      </c>
      <c r="C700" s="157" t="s">
        <v>588</v>
      </c>
      <c r="D700" s="73">
        <v>3882</v>
      </c>
      <c r="E700" s="73">
        <v>3882</v>
      </c>
    </row>
    <row r="701" spans="1:5" ht="15.7" x14ac:dyDescent="0.25">
      <c r="A701" s="6" t="s">
        <v>208</v>
      </c>
      <c r="B701" s="126" t="s">
        <v>238</v>
      </c>
      <c r="C701" s="157"/>
      <c r="D701" s="77">
        <f>D702+D713+D724+D735+D739</f>
        <v>26301</v>
      </c>
      <c r="E701" s="77">
        <f>E702+E713+E724+E735+E739</f>
        <v>26301</v>
      </c>
    </row>
    <row r="702" spans="1:5" ht="15.7" x14ac:dyDescent="0.25">
      <c r="A702" s="30" t="s">
        <v>209</v>
      </c>
      <c r="B702" s="141" t="s">
        <v>391</v>
      </c>
      <c r="C702" s="157"/>
      <c r="D702" s="79">
        <f>D703+D706</f>
        <v>5105</v>
      </c>
      <c r="E702" s="79">
        <f>E703+E706</f>
        <v>5105</v>
      </c>
    </row>
    <row r="703" spans="1:5" ht="15.7" x14ac:dyDescent="0.25">
      <c r="A703" s="14" t="s">
        <v>22</v>
      </c>
      <c r="B703" s="131" t="s">
        <v>391</v>
      </c>
      <c r="C703" s="157" t="s">
        <v>15</v>
      </c>
      <c r="D703" s="73">
        <f t="shared" ref="D703:E704" si="184">D704</f>
        <v>1770</v>
      </c>
      <c r="E703" s="73">
        <f t="shared" si="184"/>
        <v>1770</v>
      </c>
    </row>
    <row r="704" spans="1:5" ht="31.4" x14ac:dyDescent="0.25">
      <c r="A704" s="15" t="s">
        <v>17</v>
      </c>
      <c r="B704" s="131" t="s">
        <v>391</v>
      </c>
      <c r="C704" s="157" t="s">
        <v>16</v>
      </c>
      <c r="D704" s="73">
        <f t="shared" si="184"/>
        <v>1770</v>
      </c>
      <c r="E704" s="73">
        <f t="shared" si="184"/>
        <v>1770</v>
      </c>
    </row>
    <row r="705" spans="1:5" ht="15.7" x14ac:dyDescent="0.25">
      <c r="A705" s="15" t="s">
        <v>739</v>
      </c>
      <c r="B705" s="131" t="s">
        <v>391</v>
      </c>
      <c r="C705" s="157" t="s">
        <v>78</v>
      </c>
      <c r="D705" s="73">
        <v>1770</v>
      </c>
      <c r="E705" s="73">
        <v>1770</v>
      </c>
    </row>
    <row r="706" spans="1:5" ht="31.4" x14ac:dyDescent="0.25">
      <c r="A706" s="18" t="s">
        <v>18</v>
      </c>
      <c r="B706" s="131" t="s">
        <v>391</v>
      </c>
      <c r="C706" s="157" t="s">
        <v>20</v>
      </c>
      <c r="D706" s="73">
        <f>D707+D709+D711</f>
        <v>3335</v>
      </c>
      <c r="E706" s="73">
        <f>E707+E709+E711</f>
        <v>3335</v>
      </c>
    </row>
    <row r="707" spans="1:5" ht="15.7" x14ac:dyDescent="0.25">
      <c r="A707" s="18" t="s">
        <v>25</v>
      </c>
      <c r="B707" s="131" t="s">
        <v>391</v>
      </c>
      <c r="C707" s="157" t="s">
        <v>26</v>
      </c>
      <c r="D707" s="73">
        <f>D708</f>
        <v>290</v>
      </c>
      <c r="E707" s="73">
        <f>E708</f>
        <v>290</v>
      </c>
    </row>
    <row r="708" spans="1:5" ht="15.7" x14ac:dyDescent="0.25">
      <c r="A708" s="14" t="s">
        <v>83</v>
      </c>
      <c r="B708" s="131" t="s">
        <v>391</v>
      </c>
      <c r="C708" s="157" t="s">
        <v>84</v>
      </c>
      <c r="D708" s="73">
        <v>290</v>
      </c>
      <c r="E708" s="73">
        <v>290</v>
      </c>
    </row>
    <row r="709" spans="1:5" ht="15.7" x14ac:dyDescent="0.25">
      <c r="A709" s="18" t="s">
        <v>19</v>
      </c>
      <c r="B709" s="131" t="s">
        <v>391</v>
      </c>
      <c r="C709" s="157" t="s">
        <v>21</v>
      </c>
      <c r="D709" s="73">
        <f>D710</f>
        <v>700</v>
      </c>
      <c r="E709" s="73">
        <f>E710</f>
        <v>700</v>
      </c>
    </row>
    <row r="710" spans="1:5" ht="15.7" x14ac:dyDescent="0.25">
      <c r="A710" s="18" t="s">
        <v>85</v>
      </c>
      <c r="B710" s="131" t="s">
        <v>391</v>
      </c>
      <c r="C710" s="157" t="s">
        <v>86</v>
      </c>
      <c r="D710" s="73">
        <v>700</v>
      </c>
      <c r="E710" s="73">
        <v>700</v>
      </c>
    </row>
    <row r="711" spans="1:5" ht="31.4" x14ac:dyDescent="0.25">
      <c r="A711" s="18" t="s">
        <v>28</v>
      </c>
      <c r="B711" s="131" t="s">
        <v>391</v>
      </c>
      <c r="C711" s="157" t="s">
        <v>0</v>
      </c>
      <c r="D711" s="73">
        <f>D712</f>
        <v>2345</v>
      </c>
      <c r="E711" s="73">
        <f>E712</f>
        <v>2345</v>
      </c>
    </row>
    <row r="712" spans="1:5" ht="78.45" x14ac:dyDescent="0.25">
      <c r="A712" s="12" t="s">
        <v>584</v>
      </c>
      <c r="B712" s="131" t="s">
        <v>391</v>
      </c>
      <c r="C712" s="157" t="s">
        <v>588</v>
      </c>
      <c r="D712" s="73">
        <v>2345</v>
      </c>
      <c r="E712" s="73">
        <v>2345</v>
      </c>
    </row>
    <row r="713" spans="1:5" ht="31.4" x14ac:dyDescent="0.25">
      <c r="A713" s="30" t="s">
        <v>392</v>
      </c>
      <c r="B713" s="141" t="s">
        <v>422</v>
      </c>
      <c r="C713" s="157"/>
      <c r="D713" s="79">
        <f>D714+D717</f>
        <v>1320</v>
      </c>
      <c r="E713" s="79">
        <f>E714+E717</f>
        <v>1320</v>
      </c>
    </row>
    <row r="714" spans="1:5" ht="15.7" x14ac:dyDescent="0.25">
      <c r="A714" s="14" t="s">
        <v>22</v>
      </c>
      <c r="B714" s="140" t="s">
        <v>422</v>
      </c>
      <c r="C714" s="131" t="s">
        <v>15</v>
      </c>
      <c r="D714" s="73">
        <f t="shared" ref="D714:E715" si="185">D715</f>
        <v>600</v>
      </c>
      <c r="E714" s="73">
        <f t="shared" si="185"/>
        <v>600</v>
      </c>
    </row>
    <row r="715" spans="1:5" ht="31.4" x14ac:dyDescent="0.25">
      <c r="A715" s="14" t="s">
        <v>17</v>
      </c>
      <c r="B715" s="140" t="s">
        <v>422</v>
      </c>
      <c r="C715" s="131" t="s">
        <v>16</v>
      </c>
      <c r="D715" s="73">
        <f t="shared" si="185"/>
        <v>600</v>
      </c>
      <c r="E715" s="73">
        <f t="shared" si="185"/>
        <v>600</v>
      </c>
    </row>
    <row r="716" spans="1:5" ht="15.7" x14ac:dyDescent="0.25">
      <c r="A716" s="12" t="s">
        <v>739</v>
      </c>
      <c r="B716" s="140" t="s">
        <v>422</v>
      </c>
      <c r="C716" s="157" t="s">
        <v>78</v>
      </c>
      <c r="D716" s="73">
        <v>600</v>
      </c>
      <c r="E716" s="73">
        <v>600</v>
      </c>
    </row>
    <row r="717" spans="1:5" ht="31.4" x14ac:dyDescent="0.25">
      <c r="A717" s="18" t="s">
        <v>18</v>
      </c>
      <c r="B717" s="131" t="s">
        <v>422</v>
      </c>
      <c r="C717" s="157" t="s">
        <v>20</v>
      </c>
      <c r="D717" s="73">
        <f>D720+D722</f>
        <v>720</v>
      </c>
      <c r="E717" s="73">
        <f>E720+E722</f>
        <v>720</v>
      </c>
    </row>
    <row r="718" spans="1:5" ht="15.7" x14ac:dyDescent="0.25">
      <c r="A718" s="18" t="s">
        <v>25</v>
      </c>
      <c r="B718" s="131" t="s">
        <v>422</v>
      </c>
      <c r="C718" s="157" t="s">
        <v>26</v>
      </c>
      <c r="D718" s="73"/>
      <c r="E718" s="73"/>
    </row>
    <row r="719" spans="1:5" ht="15.7" x14ac:dyDescent="0.25">
      <c r="A719" s="14" t="s">
        <v>83</v>
      </c>
      <c r="B719" s="131" t="s">
        <v>422</v>
      </c>
      <c r="C719" s="157" t="s">
        <v>84</v>
      </c>
      <c r="D719" s="73"/>
      <c r="E719" s="73"/>
    </row>
    <row r="720" spans="1:5" ht="15.7" x14ac:dyDescent="0.25">
      <c r="A720" s="18" t="s">
        <v>19</v>
      </c>
      <c r="B720" s="140" t="s">
        <v>422</v>
      </c>
      <c r="C720" s="157" t="s">
        <v>21</v>
      </c>
      <c r="D720" s="73">
        <f>D721</f>
        <v>230</v>
      </c>
      <c r="E720" s="73">
        <f>E721</f>
        <v>230</v>
      </c>
    </row>
    <row r="721" spans="1:5" ht="15.7" x14ac:dyDescent="0.25">
      <c r="A721" s="18" t="s">
        <v>85</v>
      </c>
      <c r="B721" s="131" t="s">
        <v>422</v>
      </c>
      <c r="C721" s="157" t="s">
        <v>86</v>
      </c>
      <c r="D721" s="73">
        <v>230</v>
      </c>
      <c r="E721" s="73">
        <v>230</v>
      </c>
    </row>
    <row r="722" spans="1:5" ht="31.4" x14ac:dyDescent="0.25">
      <c r="A722" s="18" t="s">
        <v>28</v>
      </c>
      <c r="B722" s="131" t="s">
        <v>422</v>
      </c>
      <c r="C722" s="157" t="s">
        <v>0</v>
      </c>
      <c r="D722" s="73">
        <f>D723</f>
        <v>490</v>
      </c>
      <c r="E722" s="73">
        <f>E723</f>
        <v>490</v>
      </c>
    </row>
    <row r="723" spans="1:5" ht="78.45" x14ac:dyDescent="0.25">
      <c r="A723" s="12" t="s">
        <v>584</v>
      </c>
      <c r="B723" s="131" t="s">
        <v>422</v>
      </c>
      <c r="C723" s="157" t="s">
        <v>588</v>
      </c>
      <c r="D723" s="73">
        <v>490</v>
      </c>
      <c r="E723" s="73">
        <v>490</v>
      </c>
    </row>
    <row r="724" spans="1:5" ht="31.4" x14ac:dyDescent="0.25">
      <c r="A724" s="30" t="s">
        <v>394</v>
      </c>
      <c r="B724" s="141" t="s">
        <v>423</v>
      </c>
      <c r="C724" s="157"/>
      <c r="D724" s="79">
        <f>D725+D728</f>
        <v>1210</v>
      </c>
      <c r="E724" s="79">
        <f>E725+E728</f>
        <v>1210</v>
      </c>
    </row>
    <row r="725" spans="1:5" ht="15.7" x14ac:dyDescent="0.25">
      <c r="A725" s="14" t="s">
        <v>22</v>
      </c>
      <c r="B725" s="140" t="s">
        <v>423</v>
      </c>
      <c r="C725" s="157" t="s">
        <v>15</v>
      </c>
      <c r="D725" s="73">
        <f t="shared" ref="D725:E726" si="186">D726</f>
        <v>125</v>
      </c>
      <c r="E725" s="73">
        <f t="shared" si="186"/>
        <v>125</v>
      </c>
    </row>
    <row r="726" spans="1:5" ht="31.4" x14ac:dyDescent="0.25">
      <c r="A726" s="14" t="s">
        <v>17</v>
      </c>
      <c r="B726" s="140" t="s">
        <v>423</v>
      </c>
      <c r="C726" s="157" t="s">
        <v>16</v>
      </c>
      <c r="D726" s="73">
        <f t="shared" si="186"/>
        <v>125</v>
      </c>
      <c r="E726" s="73">
        <f t="shared" si="186"/>
        <v>125</v>
      </c>
    </row>
    <row r="727" spans="1:5" ht="15.7" x14ac:dyDescent="0.25">
      <c r="A727" s="12" t="s">
        <v>739</v>
      </c>
      <c r="B727" s="140" t="s">
        <v>423</v>
      </c>
      <c r="C727" s="157" t="s">
        <v>78</v>
      </c>
      <c r="D727" s="73">
        <v>125</v>
      </c>
      <c r="E727" s="73">
        <v>125</v>
      </c>
    </row>
    <row r="728" spans="1:5" ht="31.4" x14ac:dyDescent="0.25">
      <c r="A728" s="14" t="s">
        <v>18</v>
      </c>
      <c r="B728" s="140" t="s">
        <v>423</v>
      </c>
      <c r="C728" s="131" t="s">
        <v>20</v>
      </c>
      <c r="D728" s="73">
        <f>D729+D731+D733</f>
        <v>1085</v>
      </c>
      <c r="E728" s="73">
        <f>E729+E731+E733</f>
        <v>1085</v>
      </c>
    </row>
    <row r="729" spans="1:5" ht="15.7" x14ac:dyDescent="0.25">
      <c r="A729" s="18" t="s">
        <v>25</v>
      </c>
      <c r="B729" s="140" t="s">
        <v>423</v>
      </c>
      <c r="C729" s="131" t="s">
        <v>26</v>
      </c>
      <c r="D729" s="73">
        <f>D730</f>
        <v>395</v>
      </c>
      <c r="E729" s="73">
        <f>E730</f>
        <v>395</v>
      </c>
    </row>
    <row r="730" spans="1:5" ht="15.7" x14ac:dyDescent="0.25">
      <c r="A730" s="14" t="s">
        <v>83</v>
      </c>
      <c r="B730" s="140" t="s">
        <v>423</v>
      </c>
      <c r="C730" s="131" t="s">
        <v>84</v>
      </c>
      <c r="D730" s="73">
        <v>395</v>
      </c>
      <c r="E730" s="73">
        <v>395</v>
      </c>
    </row>
    <row r="731" spans="1:5" ht="15.7" x14ac:dyDescent="0.25">
      <c r="A731" s="18" t="s">
        <v>19</v>
      </c>
      <c r="B731" s="140" t="s">
        <v>423</v>
      </c>
      <c r="C731" s="131" t="s">
        <v>21</v>
      </c>
      <c r="D731" s="73">
        <f>D732</f>
        <v>205</v>
      </c>
      <c r="E731" s="73">
        <f>E732</f>
        <v>205</v>
      </c>
    </row>
    <row r="732" spans="1:5" ht="15.7" x14ac:dyDescent="0.25">
      <c r="A732" s="18" t="s">
        <v>85</v>
      </c>
      <c r="B732" s="140" t="s">
        <v>423</v>
      </c>
      <c r="C732" s="131" t="s">
        <v>86</v>
      </c>
      <c r="D732" s="73">
        <v>205</v>
      </c>
      <c r="E732" s="73">
        <v>205</v>
      </c>
    </row>
    <row r="733" spans="1:5" ht="31.4" x14ac:dyDescent="0.25">
      <c r="A733" s="18" t="s">
        <v>28</v>
      </c>
      <c r="B733" s="140" t="s">
        <v>423</v>
      </c>
      <c r="C733" s="131" t="s">
        <v>0</v>
      </c>
      <c r="D733" s="73">
        <f>D734</f>
        <v>485</v>
      </c>
      <c r="E733" s="73">
        <f>E734</f>
        <v>485</v>
      </c>
    </row>
    <row r="734" spans="1:5" ht="78.45" x14ac:dyDescent="0.25">
      <c r="A734" s="12" t="s">
        <v>584</v>
      </c>
      <c r="B734" s="140" t="s">
        <v>423</v>
      </c>
      <c r="C734" s="131" t="s">
        <v>588</v>
      </c>
      <c r="D734" s="73">
        <v>485</v>
      </c>
      <c r="E734" s="73">
        <v>485</v>
      </c>
    </row>
    <row r="735" spans="1:5" ht="15.7" x14ac:dyDescent="0.25">
      <c r="A735" s="30" t="s">
        <v>393</v>
      </c>
      <c r="B735" s="141" t="s">
        <v>424</v>
      </c>
      <c r="C735" s="157"/>
      <c r="D735" s="79">
        <f t="shared" ref="D735:E737" si="187">D736</f>
        <v>18566</v>
      </c>
      <c r="E735" s="79">
        <f t="shared" si="187"/>
        <v>18566</v>
      </c>
    </row>
    <row r="736" spans="1:5" ht="31.4" x14ac:dyDescent="0.25">
      <c r="A736" s="14" t="s">
        <v>18</v>
      </c>
      <c r="B736" s="140" t="s">
        <v>424</v>
      </c>
      <c r="C736" s="131" t="s">
        <v>20</v>
      </c>
      <c r="D736" s="73">
        <f t="shared" si="187"/>
        <v>18566</v>
      </c>
      <c r="E736" s="73">
        <f t="shared" si="187"/>
        <v>18566</v>
      </c>
    </row>
    <row r="737" spans="1:5" ht="15.7" x14ac:dyDescent="0.25">
      <c r="A737" s="14" t="s">
        <v>25</v>
      </c>
      <c r="B737" s="140" t="s">
        <v>424</v>
      </c>
      <c r="C737" s="131" t="s">
        <v>26</v>
      </c>
      <c r="D737" s="73">
        <f t="shared" si="187"/>
        <v>18566</v>
      </c>
      <c r="E737" s="73">
        <f t="shared" si="187"/>
        <v>18566</v>
      </c>
    </row>
    <row r="738" spans="1:5" ht="47.05" x14ac:dyDescent="0.25">
      <c r="A738" s="14" t="s">
        <v>100</v>
      </c>
      <c r="B738" s="140" t="s">
        <v>424</v>
      </c>
      <c r="C738" s="131" t="s">
        <v>101</v>
      </c>
      <c r="D738" s="73">
        <v>18566</v>
      </c>
      <c r="E738" s="73">
        <v>18566</v>
      </c>
    </row>
    <row r="739" spans="1:5" ht="15.7" x14ac:dyDescent="0.25">
      <c r="A739" s="20" t="s">
        <v>52</v>
      </c>
      <c r="B739" s="130" t="s">
        <v>425</v>
      </c>
      <c r="C739" s="157"/>
      <c r="D739" s="79">
        <f t="shared" ref="D739:E741" si="188">D740</f>
        <v>100</v>
      </c>
      <c r="E739" s="79">
        <f t="shared" si="188"/>
        <v>100</v>
      </c>
    </row>
    <row r="740" spans="1:5" ht="31.4" x14ac:dyDescent="0.25">
      <c r="A740" s="14" t="s">
        <v>18</v>
      </c>
      <c r="B740" s="140" t="s">
        <v>425</v>
      </c>
      <c r="C740" s="131" t="s">
        <v>20</v>
      </c>
      <c r="D740" s="73">
        <f t="shared" si="188"/>
        <v>100</v>
      </c>
      <c r="E740" s="73">
        <f t="shared" si="188"/>
        <v>100</v>
      </c>
    </row>
    <row r="741" spans="1:5" ht="15.7" x14ac:dyDescent="0.25">
      <c r="A741" s="18" t="s">
        <v>25</v>
      </c>
      <c r="B741" s="140" t="s">
        <v>425</v>
      </c>
      <c r="C741" s="131" t="s">
        <v>26</v>
      </c>
      <c r="D741" s="73">
        <f t="shared" si="188"/>
        <v>100</v>
      </c>
      <c r="E741" s="73">
        <f t="shared" si="188"/>
        <v>100</v>
      </c>
    </row>
    <row r="742" spans="1:5" ht="15.7" x14ac:dyDescent="0.25">
      <c r="A742" s="14" t="s">
        <v>83</v>
      </c>
      <c r="B742" s="140" t="s">
        <v>425</v>
      </c>
      <c r="C742" s="131" t="s">
        <v>84</v>
      </c>
      <c r="D742" s="73">
        <v>100</v>
      </c>
      <c r="E742" s="73">
        <v>100</v>
      </c>
    </row>
    <row r="743" spans="1:5" ht="47.05" x14ac:dyDescent="0.25">
      <c r="A743" s="6" t="s">
        <v>632</v>
      </c>
      <c r="B743" s="126" t="s">
        <v>205</v>
      </c>
      <c r="C743" s="157"/>
      <c r="D743" s="77">
        <f>D744</f>
        <v>38810</v>
      </c>
      <c r="E743" s="77">
        <f>E744</f>
        <v>38810</v>
      </c>
    </row>
    <row r="744" spans="1:5" ht="31.4" x14ac:dyDescent="0.25">
      <c r="A744" s="6" t="s">
        <v>212</v>
      </c>
      <c r="B744" s="126" t="s">
        <v>206</v>
      </c>
      <c r="C744" s="157"/>
      <c r="D744" s="77">
        <f>D745+D757+D761+D768</f>
        <v>38810</v>
      </c>
      <c r="E744" s="77">
        <f>E745+E757+E761+E768</f>
        <v>38810</v>
      </c>
    </row>
    <row r="745" spans="1:5" ht="15.7" x14ac:dyDescent="0.25">
      <c r="A745" s="30" t="s">
        <v>61</v>
      </c>
      <c r="B745" s="136" t="s">
        <v>210</v>
      </c>
      <c r="C745" s="157"/>
      <c r="D745" s="79">
        <f>D746+D749+D752</f>
        <v>28521</v>
      </c>
      <c r="E745" s="79">
        <f>E746+E749+E752</f>
        <v>28521</v>
      </c>
    </row>
    <row r="746" spans="1:5" ht="15.7" x14ac:dyDescent="0.25">
      <c r="A746" s="18" t="s">
        <v>22</v>
      </c>
      <c r="B746" s="131" t="s">
        <v>210</v>
      </c>
      <c r="C746" s="153" t="s">
        <v>15</v>
      </c>
      <c r="D746" s="73">
        <f t="shared" ref="D746:E747" si="189">D747</f>
        <v>320</v>
      </c>
      <c r="E746" s="73">
        <f t="shared" si="189"/>
        <v>320</v>
      </c>
    </row>
    <row r="747" spans="1:5" ht="31.4" x14ac:dyDescent="0.25">
      <c r="A747" s="18" t="s">
        <v>17</v>
      </c>
      <c r="B747" s="131" t="s">
        <v>210</v>
      </c>
      <c r="C747" s="153" t="s">
        <v>16</v>
      </c>
      <c r="D747" s="73">
        <f t="shared" si="189"/>
        <v>320</v>
      </c>
      <c r="E747" s="73">
        <f t="shared" si="189"/>
        <v>320</v>
      </c>
    </row>
    <row r="748" spans="1:5" ht="15.7" x14ac:dyDescent="0.25">
      <c r="A748" s="12" t="s">
        <v>739</v>
      </c>
      <c r="B748" s="131" t="s">
        <v>210</v>
      </c>
      <c r="C748" s="157" t="s">
        <v>78</v>
      </c>
      <c r="D748" s="73">
        <v>320</v>
      </c>
      <c r="E748" s="73">
        <v>320</v>
      </c>
    </row>
    <row r="749" spans="1:5" ht="15.7" x14ac:dyDescent="0.25">
      <c r="A749" s="15" t="s">
        <v>23</v>
      </c>
      <c r="B749" s="131" t="s">
        <v>210</v>
      </c>
      <c r="C749" s="133" t="s">
        <v>24</v>
      </c>
      <c r="D749" s="73">
        <f t="shared" ref="D749:E750" si="190">D750</f>
        <v>1820</v>
      </c>
      <c r="E749" s="73">
        <f t="shared" si="190"/>
        <v>1820</v>
      </c>
    </row>
    <row r="750" spans="1:5" ht="15.7" x14ac:dyDescent="0.25">
      <c r="A750" s="15" t="s">
        <v>124</v>
      </c>
      <c r="B750" s="131" t="s">
        <v>210</v>
      </c>
      <c r="C750" s="133" t="s">
        <v>144</v>
      </c>
      <c r="D750" s="73">
        <f t="shared" si="190"/>
        <v>1820</v>
      </c>
      <c r="E750" s="73">
        <f t="shared" si="190"/>
        <v>1820</v>
      </c>
    </row>
    <row r="751" spans="1:5" ht="31.4" x14ac:dyDescent="0.25">
      <c r="A751" s="15" t="s">
        <v>133</v>
      </c>
      <c r="B751" s="131" t="s">
        <v>210</v>
      </c>
      <c r="C751" s="131" t="s">
        <v>145</v>
      </c>
      <c r="D751" s="73">
        <v>1820</v>
      </c>
      <c r="E751" s="73">
        <v>1820</v>
      </c>
    </row>
    <row r="752" spans="1:5" ht="31.4" x14ac:dyDescent="0.25">
      <c r="A752" s="14" t="s">
        <v>18</v>
      </c>
      <c r="B752" s="131" t="s">
        <v>210</v>
      </c>
      <c r="C752" s="131" t="s">
        <v>20</v>
      </c>
      <c r="D752" s="73">
        <f>D753+D755</f>
        <v>26381</v>
      </c>
      <c r="E752" s="73">
        <f>E753+E755</f>
        <v>26381</v>
      </c>
    </row>
    <row r="753" spans="1:5" ht="15.7" x14ac:dyDescent="0.25">
      <c r="A753" s="14" t="s">
        <v>25</v>
      </c>
      <c r="B753" s="131" t="s">
        <v>210</v>
      </c>
      <c r="C753" s="131" t="s">
        <v>26</v>
      </c>
      <c r="D753" s="73">
        <f>D754</f>
        <v>25781</v>
      </c>
      <c r="E753" s="73">
        <f>E754</f>
        <v>25781</v>
      </c>
    </row>
    <row r="754" spans="1:5" ht="15.7" x14ac:dyDescent="0.25">
      <c r="A754" s="15" t="s">
        <v>83</v>
      </c>
      <c r="B754" s="131" t="s">
        <v>210</v>
      </c>
      <c r="C754" s="157" t="s">
        <v>84</v>
      </c>
      <c r="D754" s="73">
        <v>25781</v>
      </c>
      <c r="E754" s="73">
        <v>25781</v>
      </c>
    </row>
    <row r="755" spans="1:5" ht="31.4" x14ac:dyDescent="0.25">
      <c r="A755" s="12" t="s">
        <v>64</v>
      </c>
      <c r="B755" s="131" t="s">
        <v>210</v>
      </c>
      <c r="C755" s="131" t="s">
        <v>0</v>
      </c>
      <c r="D755" s="73">
        <f>D756</f>
        <v>600</v>
      </c>
      <c r="E755" s="73">
        <f>E756</f>
        <v>600</v>
      </c>
    </row>
    <row r="756" spans="1:5" ht="78.45" x14ac:dyDescent="0.25">
      <c r="A756" s="12" t="s">
        <v>584</v>
      </c>
      <c r="B756" s="131" t="s">
        <v>210</v>
      </c>
      <c r="C756" s="131" t="s">
        <v>588</v>
      </c>
      <c r="D756" s="73">
        <v>600</v>
      </c>
      <c r="E756" s="73">
        <v>600</v>
      </c>
    </row>
    <row r="757" spans="1:5" ht="15.7" x14ac:dyDescent="0.25">
      <c r="A757" s="30" t="s">
        <v>62</v>
      </c>
      <c r="B757" s="136" t="s">
        <v>214</v>
      </c>
      <c r="C757" s="157"/>
      <c r="D757" s="79">
        <f>D758</f>
        <v>8911</v>
      </c>
      <c r="E757" s="79">
        <f>E758</f>
        <v>8911</v>
      </c>
    </row>
    <row r="758" spans="1:5" ht="15.7" x14ac:dyDescent="0.25">
      <c r="A758" s="18" t="s">
        <v>22</v>
      </c>
      <c r="B758" s="131" t="s">
        <v>214</v>
      </c>
      <c r="C758" s="153" t="s">
        <v>15</v>
      </c>
      <c r="D758" s="73">
        <f t="shared" ref="D758:E759" si="191">D759</f>
        <v>8911</v>
      </c>
      <c r="E758" s="73">
        <f t="shared" si="191"/>
        <v>8911</v>
      </c>
    </row>
    <row r="759" spans="1:5" ht="31.4" x14ac:dyDescent="0.25">
      <c r="A759" s="18" t="s">
        <v>17</v>
      </c>
      <c r="B759" s="131" t="s">
        <v>214</v>
      </c>
      <c r="C759" s="153" t="s">
        <v>16</v>
      </c>
      <c r="D759" s="73">
        <f t="shared" si="191"/>
        <v>8911</v>
      </c>
      <c r="E759" s="73">
        <f t="shared" si="191"/>
        <v>8911</v>
      </c>
    </row>
    <row r="760" spans="1:5" ht="15.7" x14ac:dyDescent="0.25">
      <c r="A760" s="12" t="s">
        <v>739</v>
      </c>
      <c r="B760" s="131" t="s">
        <v>214</v>
      </c>
      <c r="C760" s="157" t="s">
        <v>78</v>
      </c>
      <c r="D760" s="73">
        <f>8911</f>
        <v>8911</v>
      </c>
      <c r="E760" s="73">
        <f>8911</f>
        <v>8911</v>
      </c>
    </row>
    <row r="761" spans="1:5" ht="47.05" x14ac:dyDescent="0.25">
      <c r="A761" s="30" t="s">
        <v>70</v>
      </c>
      <c r="B761" s="136" t="s">
        <v>213</v>
      </c>
      <c r="C761" s="157"/>
      <c r="D761" s="79">
        <f>D762+D765</f>
        <v>450</v>
      </c>
      <c r="E761" s="79">
        <f>E762+E765</f>
        <v>450</v>
      </c>
    </row>
    <row r="762" spans="1:5" ht="15.7" x14ac:dyDescent="0.25">
      <c r="A762" s="18" t="s">
        <v>22</v>
      </c>
      <c r="B762" s="131" t="s">
        <v>213</v>
      </c>
      <c r="C762" s="153" t="s">
        <v>15</v>
      </c>
      <c r="D762" s="73">
        <f t="shared" ref="D762:E763" si="192">D763</f>
        <v>150</v>
      </c>
      <c r="E762" s="73">
        <f t="shared" si="192"/>
        <v>150</v>
      </c>
    </row>
    <row r="763" spans="1:5" ht="31.4" x14ac:dyDescent="0.25">
      <c r="A763" s="18" t="s">
        <v>17</v>
      </c>
      <c r="B763" s="131" t="s">
        <v>213</v>
      </c>
      <c r="C763" s="153" t="s">
        <v>16</v>
      </c>
      <c r="D763" s="73">
        <f t="shared" si="192"/>
        <v>150</v>
      </c>
      <c r="E763" s="73">
        <f t="shared" si="192"/>
        <v>150</v>
      </c>
    </row>
    <row r="764" spans="1:5" ht="15.7" x14ac:dyDescent="0.25">
      <c r="A764" s="12" t="s">
        <v>739</v>
      </c>
      <c r="B764" s="131" t="s">
        <v>213</v>
      </c>
      <c r="C764" s="157" t="s">
        <v>78</v>
      </c>
      <c r="D764" s="73">
        <v>150</v>
      </c>
      <c r="E764" s="73">
        <v>150</v>
      </c>
    </row>
    <row r="765" spans="1:5" ht="31.4" x14ac:dyDescent="0.25">
      <c r="A765" s="18" t="s">
        <v>18</v>
      </c>
      <c r="B765" s="131" t="s">
        <v>213</v>
      </c>
      <c r="C765" s="157" t="s">
        <v>20</v>
      </c>
      <c r="D765" s="73">
        <f t="shared" ref="D765:E766" si="193">D766</f>
        <v>300</v>
      </c>
      <c r="E765" s="73">
        <f t="shared" si="193"/>
        <v>300</v>
      </c>
    </row>
    <row r="766" spans="1:5" ht="15.7" x14ac:dyDescent="0.25">
      <c r="A766" s="18" t="s">
        <v>25</v>
      </c>
      <c r="B766" s="131" t="s">
        <v>213</v>
      </c>
      <c r="C766" s="157" t="s">
        <v>26</v>
      </c>
      <c r="D766" s="73">
        <f t="shared" si="193"/>
        <v>300</v>
      </c>
      <c r="E766" s="73">
        <f t="shared" si="193"/>
        <v>300</v>
      </c>
    </row>
    <row r="767" spans="1:5" ht="15.7" x14ac:dyDescent="0.25">
      <c r="A767" s="15" t="s">
        <v>83</v>
      </c>
      <c r="B767" s="131" t="s">
        <v>213</v>
      </c>
      <c r="C767" s="157" t="s">
        <v>84</v>
      </c>
      <c r="D767" s="73">
        <v>300</v>
      </c>
      <c r="E767" s="73">
        <v>300</v>
      </c>
    </row>
    <row r="768" spans="1:5" ht="15.7" x14ac:dyDescent="0.25">
      <c r="A768" s="30" t="s">
        <v>57</v>
      </c>
      <c r="B768" s="141" t="s">
        <v>211</v>
      </c>
      <c r="C768" s="157"/>
      <c r="D768" s="79">
        <f t="shared" ref="D768:E770" si="194">D769</f>
        <v>928</v>
      </c>
      <c r="E768" s="79">
        <f t="shared" si="194"/>
        <v>928</v>
      </c>
    </row>
    <row r="769" spans="1:5" ht="31.4" x14ac:dyDescent="0.25">
      <c r="A769" s="18" t="s">
        <v>18</v>
      </c>
      <c r="B769" s="131" t="s">
        <v>211</v>
      </c>
      <c r="C769" s="157" t="s">
        <v>20</v>
      </c>
      <c r="D769" s="73">
        <f t="shared" si="194"/>
        <v>928</v>
      </c>
      <c r="E769" s="73">
        <f t="shared" si="194"/>
        <v>928</v>
      </c>
    </row>
    <row r="770" spans="1:5" ht="15.7" x14ac:dyDescent="0.25">
      <c r="A770" s="18" t="s">
        <v>25</v>
      </c>
      <c r="B770" s="131" t="s">
        <v>211</v>
      </c>
      <c r="C770" s="157" t="s">
        <v>26</v>
      </c>
      <c r="D770" s="73">
        <f t="shared" si="194"/>
        <v>928</v>
      </c>
      <c r="E770" s="73">
        <f t="shared" si="194"/>
        <v>928</v>
      </c>
    </row>
    <row r="771" spans="1:5" ht="15.7" x14ac:dyDescent="0.25">
      <c r="A771" s="15" t="s">
        <v>83</v>
      </c>
      <c r="B771" s="131" t="s">
        <v>211</v>
      </c>
      <c r="C771" s="157" t="s">
        <v>84</v>
      </c>
      <c r="D771" s="73">
        <v>928</v>
      </c>
      <c r="E771" s="73">
        <v>928</v>
      </c>
    </row>
    <row r="772" spans="1:5" ht="37.1" x14ac:dyDescent="0.3">
      <c r="A772" s="33" t="s">
        <v>650</v>
      </c>
      <c r="B772" s="124" t="s">
        <v>316</v>
      </c>
      <c r="C772" s="147"/>
      <c r="D772" s="103">
        <f>D773+D807+D841+D853+D868</f>
        <v>168999</v>
      </c>
      <c r="E772" s="103">
        <f>E773+E807+E841+E853+E868</f>
        <v>181406</v>
      </c>
    </row>
    <row r="773" spans="1:5" ht="18.55" x14ac:dyDescent="0.25">
      <c r="A773" s="16" t="s">
        <v>134</v>
      </c>
      <c r="B773" s="151" t="s">
        <v>317</v>
      </c>
      <c r="C773" s="159"/>
      <c r="D773" s="100">
        <f>D774+D779+D789+D797</f>
        <v>59150</v>
      </c>
      <c r="E773" s="100">
        <f>E774+E779+E789+E797</f>
        <v>63492</v>
      </c>
    </row>
    <row r="774" spans="1:5" ht="31.4" x14ac:dyDescent="0.25">
      <c r="A774" s="16" t="s">
        <v>318</v>
      </c>
      <c r="B774" s="151" t="s">
        <v>319</v>
      </c>
      <c r="C774" s="159"/>
      <c r="D774" s="100">
        <f t="shared" ref="D774:E777" si="195">D775</f>
        <v>40793</v>
      </c>
      <c r="E774" s="100">
        <f t="shared" si="195"/>
        <v>45135</v>
      </c>
    </row>
    <row r="775" spans="1:5" ht="31.4" x14ac:dyDescent="0.25">
      <c r="A775" s="30" t="s">
        <v>320</v>
      </c>
      <c r="B775" s="141" t="s">
        <v>321</v>
      </c>
      <c r="C775" s="160"/>
      <c r="D775" s="91">
        <f t="shared" si="195"/>
        <v>40793</v>
      </c>
      <c r="E775" s="91">
        <f t="shared" si="195"/>
        <v>45135</v>
      </c>
    </row>
    <row r="776" spans="1:5" ht="18.55" x14ac:dyDescent="0.25">
      <c r="A776" s="14" t="s">
        <v>22</v>
      </c>
      <c r="B776" s="140" t="s">
        <v>321</v>
      </c>
      <c r="C776" s="161" t="s">
        <v>15</v>
      </c>
      <c r="D776" s="92">
        <f t="shared" si="195"/>
        <v>40793</v>
      </c>
      <c r="E776" s="92">
        <f t="shared" si="195"/>
        <v>45135</v>
      </c>
    </row>
    <row r="777" spans="1:5" ht="31.4" x14ac:dyDescent="0.25">
      <c r="A777" s="14" t="s">
        <v>17</v>
      </c>
      <c r="B777" s="140" t="s">
        <v>321</v>
      </c>
      <c r="C777" s="153" t="s">
        <v>16</v>
      </c>
      <c r="D777" s="92">
        <f t="shared" si="195"/>
        <v>40793</v>
      </c>
      <c r="E777" s="92">
        <f t="shared" si="195"/>
        <v>45135</v>
      </c>
    </row>
    <row r="778" spans="1:5" ht="15.7" x14ac:dyDescent="0.25">
      <c r="A778" s="12" t="s">
        <v>739</v>
      </c>
      <c r="B778" s="140" t="s">
        <v>321</v>
      </c>
      <c r="C778" s="153" t="s">
        <v>78</v>
      </c>
      <c r="D778" s="92">
        <v>40793</v>
      </c>
      <c r="E778" s="92">
        <v>45135</v>
      </c>
    </row>
    <row r="779" spans="1:5" ht="15.7" x14ac:dyDescent="0.25">
      <c r="A779" s="16" t="s">
        <v>457</v>
      </c>
      <c r="B779" s="151" t="s">
        <v>458</v>
      </c>
      <c r="C779" s="153"/>
      <c r="D779" s="100">
        <f t="shared" ref="D779:E779" si="196">D780</f>
        <v>270</v>
      </c>
      <c r="E779" s="100">
        <f t="shared" si="196"/>
        <v>270</v>
      </c>
    </row>
    <row r="780" spans="1:5" ht="31.4" x14ac:dyDescent="0.25">
      <c r="A780" s="30" t="s">
        <v>459</v>
      </c>
      <c r="B780" s="141" t="s">
        <v>460</v>
      </c>
      <c r="C780" s="153"/>
      <c r="D780" s="91">
        <f t="shared" ref="D780:E780" si="197">D781+D784</f>
        <v>270</v>
      </c>
      <c r="E780" s="91">
        <f t="shared" si="197"/>
        <v>270</v>
      </c>
    </row>
    <row r="781" spans="1:5" ht="18.55" x14ac:dyDescent="0.25">
      <c r="A781" s="14" t="s">
        <v>22</v>
      </c>
      <c r="B781" s="140" t="s">
        <v>460</v>
      </c>
      <c r="C781" s="161" t="s">
        <v>15</v>
      </c>
      <c r="D781" s="92">
        <f t="shared" ref="D781:E782" si="198">D782</f>
        <v>220</v>
      </c>
      <c r="E781" s="92">
        <f t="shared" si="198"/>
        <v>220</v>
      </c>
    </row>
    <row r="782" spans="1:5" ht="31.4" x14ac:dyDescent="0.25">
      <c r="A782" s="14" t="s">
        <v>17</v>
      </c>
      <c r="B782" s="140" t="s">
        <v>460</v>
      </c>
      <c r="C782" s="153" t="s">
        <v>16</v>
      </c>
      <c r="D782" s="92">
        <f t="shared" si="198"/>
        <v>220</v>
      </c>
      <c r="E782" s="92">
        <f t="shared" si="198"/>
        <v>220</v>
      </c>
    </row>
    <row r="783" spans="1:5" ht="15.7" x14ac:dyDescent="0.25">
      <c r="A783" s="12" t="s">
        <v>739</v>
      </c>
      <c r="B783" s="140" t="s">
        <v>460</v>
      </c>
      <c r="C783" s="153" t="s">
        <v>78</v>
      </c>
      <c r="D783" s="92">
        <f>220</f>
        <v>220</v>
      </c>
      <c r="E783" s="92">
        <f>220</f>
        <v>220</v>
      </c>
    </row>
    <row r="784" spans="1:5" ht="31.4" x14ac:dyDescent="0.25">
      <c r="A784" s="14" t="s">
        <v>18</v>
      </c>
      <c r="B784" s="140" t="s">
        <v>460</v>
      </c>
      <c r="C784" s="131">
        <v>600</v>
      </c>
      <c r="D784" s="92">
        <f t="shared" ref="D784:E784" si="199">D785+D787</f>
        <v>50</v>
      </c>
      <c r="E784" s="92">
        <f t="shared" si="199"/>
        <v>50</v>
      </c>
    </row>
    <row r="785" spans="1:5" ht="15.7" x14ac:dyDescent="0.25">
      <c r="A785" s="18" t="s">
        <v>25</v>
      </c>
      <c r="B785" s="140" t="s">
        <v>460</v>
      </c>
      <c r="C785" s="153">
        <v>610</v>
      </c>
      <c r="D785" s="92">
        <f t="shared" ref="D785:E785" si="200">D786</f>
        <v>25</v>
      </c>
      <c r="E785" s="92">
        <f t="shared" si="200"/>
        <v>25</v>
      </c>
    </row>
    <row r="786" spans="1:5" ht="15.7" x14ac:dyDescent="0.25">
      <c r="A786" s="18" t="s">
        <v>83</v>
      </c>
      <c r="B786" s="140" t="s">
        <v>460</v>
      </c>
      <c r="C786" s="153" t="s">
        <v>84</v>
      </c>
      <c r="D786" s="92">
        <f>25</f>
        <v>25</v>
      </c>
      <c r="E786" s="92">
        <f>25</f>
        <v>25</v>
      </c>
    </row>
    <row r="787" spans="1:5" ht="15.7" x14ac:dyDescent="0.25">
      <c r="A787" s="12" t="s">
        <v>131</v>
      </c>
      <c r="B787" s="140" t="s">
        <v>460</v>
      </c>
      <c r="C787" s="131" t="s">
        <v>21</v>
      </c>
      <c r="D787" s="92">
        <f t="shared" ref="D787:E787" si="201">D788</f>
        <v>25</v>
      </c>
      <c r="E787" s="92">
        <f t="shared" si="201"/>
        <v>25</v>
      </c>
    </row>
    <row r="788" spans="1:5" ht="15.7" x14ac:dyDescent="0.25">
      <c r="A788" s="12" t="s">
        <v>85</v>
      </c>
      <c r="B788" s="140" t="s">
        <v>460</v>
      </c>
      <c r="C788" s="131" t="s">
        <v>86</v>
      </c>
      <c r="D788" s="92">
        <f>25</f>
        <v>25</v>
      </c>
      <c r="E788" s="92">
        <f>25</f>
        <v>25</v>
      </c>
    </row>
    <row r="789" spans="1:5" ht="47.05" x14ac:dyDescent="0.25">
      <c r="A789" s="16" t="s">
        <v>322</v>
      </c>
      <c r="B789" s="151" t="s">
        <v>323</v>
      </c>
      <c r="C789" s="148"/>
      <c r="D789" s="100">
        <f t="shared" ref="D789:E789" si="202">D790</f>
        <v>1620</v>
      </c>
      <c r="E789" s="100">
        <f t="shared" si="202"/>
        <v>1620</v>
      </c>
    </row>
    <row r="790" spans="1:5" ht="31.4" x14ac:dyDescent="0.25">
      <c r="A790" s="30" t="s">
        <v>324</v>
      </c>
      <c r="B790" s="141" t="s">
        <v>325</v>
      </c>
      <c r="C790" s="136"/>
      <c r="D790" s="91">
        <f t="shared" ref="D790:E790" si="203">D791+D794</f>
        <v>1620</v>
      </c>
      <c r="E790" s="91">
        <f t="shared" si="203"/>
        <v>1620</v>
      </c>
    </row>
    <row r="791" spans="1:5" ht="15.7" x14ac:dyDescent="0.25">
      <c r="A791" s="14" t="s">
        <v>22</v>
      </c>
      <c r="B791" s="140" t="s">
        <v>325</v>
      </c>
      <c r="C791" s="131">
        <v>200</v>
      </c>
      <c r="D791" s="92">
        <f t="shared" ref="D791:E792" si="204">D792</f>
        <v>425</v>
      </c>
      <c r="E791" s="92">
        <f t="shared" si="204"/>
        <v>425</v>
      </c>
    </row>
    <row r="792" spans="1:5" ht="31.4" x14ac:dyDescent="0.25">
      <c r="A792" s="14" t="s">
        <v>17</v>
      </c>
      <c r="B792" s="140" t="s">
        <v>325</v>
      </c>
      <c r="C792" s="131">
        <v>240</v>
      </c>
      <c r="D792" s="92">
        <f t="shared" si="204"/>
        <v>425</v>
      </c>
      <c r="E792" s="92">
        <f t="shared" si="204"/>
        <v>425</v>
      </c>
    </row>
    <row r="793" spans="1:5" ht="15.7" x14ac:dyDescent="0.25">
      <c r="A793" s="12" t="s">
        <v>739</v>
      </c>
      <c r="B793" s="140" t="s">
        <v>325</v>
      </c>
      <c r="C793" s="131" t="s">
        <v>78</v>
      </c>
      <c r="D793" s="92">
        <v>425</v>
      </c>
      <c r="E793" s="92">
        <v>425</v>
      </c>
    </row>
    <row r="794" spans="1:5" ht="31.4" x14ac:dyDescent="0.25">
      <c r="A794" s="14" t="s">
        <v>18</v>
      </c>
      <c r="B794" s="140" t="s">
        <v>325</v>
      </c>
      <c r="C794" s="131">
        <v>600</v>
      </c>
      <c r="D794" s="92">
        <f t="shared" ref="D794:E795" si="205">D795</f>
        <v>1195</v>
      </c>
      <c r="E794" s="92">
        <f t="shared" si="205"/>
        <v>1195</v>
      </c>
    </row>
    <row r="795" spans="1:5" ht="15.7" x14ac:dyDescent="0.25">
      <c r="A795" s="18" t="s">
        <v>25</v>
      </c>
      <c r="B795" s="140" t="s">
        <v>325</v>
      </c>
      <c r="C795" s="153">
        <v>610</v>
      </c>
      <c r="D795" s="92">
        <f t="shared" si="205"/>
        <v>1195</v>
      </c>
      <c r="E795" s="92">
        <f t="shared" si="205"/>
        <v>1195</v>
      </c>
    </row>
    <row r="796" spans="1:5" ht="15.7" x14ac:dyDescent="0.25">
      <c r="A796" s="18" t="s">
        <v>83</v>
      </c>
      <c r="B796" s="140" t="s">
        <v>325</v>
      </c>
      <c r="C796" s="153" t="s">
        <v>84</v>
      </c>
      <c r="D796" s="92">
        <v>1195</v>
      </c>
      <c r="E796" s="92">
        <v>1195</v>
      </c>
    </row>
    <row r="797" spans="1:5" ht="15.7" x14ac:dyDescent="0.25">
      <c r="A797" s="16" t="s">
        <v>342</v>
      </c>
      <c r="B797" s="151" t="s">
        <v>326</v>
      </c>
      <c r="C797" s="148"/>
      <c r="D797" s="100">
        <f t="shared" ref="D797:E797" si="206">D798</f>
        <v>16467</v>
      </c>
      <c r="E797" s="100">
        <f t="shared" si="206"/>
        <v>16467</v>
      </c>
    </row>
    <row r="798" spans="1:5" ht="31.4" x14ac:dyDescent="0.25">
      <c r="A798" s="30" t="s">
        <v>327</v>
      </c>
      <c r="B798" s="141" t="s">
        <v>328</v>
      </c>
      <c r="C798" s="136"/>
      <c r="D798" s="91">
        <f t="shared" ref="D798:E798" si="207">D799+D802</f>
        <v>16467</v>
      </c>
      <c r="E798" s="91">
        <f t="shared" si="207"/>
        <v>16467</v>
      </c>
    </row>
    <row r="799" spans="1:5" ht="15.7" x14ac:dyDescent="0.25">
      <c r="A799" s="14" t="s">
        <v>22</v>
      </c>
      <c r="B799" s="140" t="s">
        <v>328</v>
      </c>
      <c r="C799" s="131" t="s">
        <v>15</v>
      </c>
      <c r="D799" s="92">
        <f t="shared" ref="D799:E800" si="208">D800</f>
        <v>100</v>
      </c>
      <c r="E799" s="92">
        <f t="shared" si="208"/>
        <v>100</v>
      </c>
    </row>
    <row r="800" spans="1:5" ht="31.4" x14ac:dyDescent="0.25">
      <c r="A800" s="14" t="s">
        <v>17</v>
      </c>
      <c r="B800" s="140" t="s">
        <v>328</v>
      </c>
      <c r="C800" s="131" t="s">
        <v>16</v>
      </c>
      <c r="D800" s="92">
        <f t="shared" si="208"/>
        <v>100</v>
      </c>
      <c r="E800" s="92">
        <f t="shared" si="208"/>
        <v>100</v>
      </c>
    </row>
    <row r="801" spans="1:5" ht="15.7" x14ac:dyDescent="0.25">
      <c r="A801" s="12" t="s">
        <v>739</v>
      </c>
      <c r="B801" s="140" t="s">
        <v>328</v>
      </c>
      <c r="C801" s="131" t="s">
        <v>78</v>
      </c>
      <c r="D801" s="92">
        <v>100</v>
      </c>
      <c r="E801" s="92">
        <v>100</v>
      </c>
    </row>
    <row r="802" spans="1:5" ht="31.4" x14ac:dyDescent="0.25">
      <c r="A802" s="14" t="s">
        <v>18</v>
      </c>
      <c r="B802" s="140" t="s">
        <v>328</v>
      </c>
      <c r="C802" s="131" t="s">
        <v>20</v>
      </c>
      <c r="D802" s="92">
        <f t="shared" ref="D802:E802" si="209">D803+D805</f>
        <v>16367</v>
      </c>
      <c r="E802" s="92">
        <f t="shared" si="209"/>
        <v>16367</v>
      </c>
    </row>
    <row r="803" spans="1:5" ht="15.7" x14ac:dyDescent="0.25">
      <c r="A803" s="18" t="s">
        <v>25</v>
      </c>
      <c r="B803" s="140" t="s">
        <v>328</v>
      </c>
      <c r="C803" s="131" t="s">
        <v>26</v>
      </c>
      <c r="D803" s="92">
        <f t="shared" ref="D803:E803" si="210">D804</f>
        <v>10787</v>
      </c>
      <c r="E803" s="92">
        <f t="shared" si="210"/>
        <v>10787</v>
      </c>
    </row>
    <row r="804" spans="1:5" ht="15.7" x14ac:dyDescent="0.25">
      <c r="A804" s="18" t="s">
        <v>83</v>
      </c>
      <c r="B804" s="140" t="s">
        <v>328</v>
      </c>
      <c r="C804" s="131" t="s">
        <v>84</v>
      </c>
      <c r="D804" s="92">
        <f t="shared" ref="D804:E804" si="211">10272+515</f>
        <v>10787</v>
      </c>
      <c r="E804" s="92">
        <f t="shared" si="211"/>
        <v>10787</v>
      </c>
    </row>
    <row r="805" spans="1:5" ht="15.7" x14ac:dyDescent="0.25">
      <c r="A805" s="12" t="s">
        <v>131</v>
      </c>
      <c r="B805" s="140" t="s">
        <v>328</v>
      </c>
      <c r="C805" s="131" t="s">
        <v>21</v>
      </c>
      <c r="D805" s="92">
        <f t="shared" ref="D805:E805" si="212">D806</f>
        <v>5580</v>
      </c>
      <c r="E805" s="92">
        <f t="shared" si="212"/>
        <v>5580</v>
      </c>
    </row>
    <row r="806" spans="1:5" ht="15.7" x14ac:dyDescent="0.25">
      <c r="A806" s="12" t="s">
        <v>85</v>
      </c>
      <c r="B806" s="140" t="s">
        <v>328</v>
      </c>
      <c r="C806" s="131" t="s">
        <v>86</v>
      </c>
      <c r="D806" s="92">
        <f t="shared" ref="D806:E806" si="213">6095-515</f>
        <v>5580</v>
      </c>
      <c r="E806" s="92">
        <f t="shared" si="213"/>
        <v>5580</v>
      </c>
    </row>
    <row r="807" spans="1:5" ht="31.4" x14ac:dyDescent="0.25">
      <c r="A807" s="6" t="s">
        <v>461</v>
      </c>
      <c r="B807" s="126" t="s">
        <v>329</v>
      </c>
      <c r="C807" s="127"/>
      <c r="D807" s="77">
        <f>D808+D816+D825</f>
        <v>80780</v>
      </c>
      <c r="E807" s="77">
        <f>E808+E816+E825</f>
        <v>85243</v>
      </c>
    </row>
    <row r="808" spans="1:5" ht="47.05" x14ac:dyDescent="0.25">
      <c r="A808" s="16" t="s">
        <v>462</v>
      </c>
      <c r="B808" s="151" t="s">
        <v>330</v>
      </c>
      <c r="C808" s="148"/>
      <c r="D808" s="100">
        <f>D809+D813</f>
        <v>7620</v>
      </c>
      <c r="E808" s="100">
        <f>E809+E813</f>
        <v>7683</v>
      </c>
    </row>
    <row r="809" spans="1:5" ht="15.7" x14ac:dyDescent="0.25">
      <c r="A809" s="30" t="s">
        <v>143</v>
      </c>
      <c r="B809" s="141" t="s">
        <v>331</v>
      </c>
      <c r="C809" s="136"/>
      <c r="D809" s="91">
        <f>D810</f>
        <v>2620</v>
      </c>
      <c r="E809" s="91">
        <f>E810</f>
        <v>2683</v>
      </c>
    </row>
    <row r="810" spans="1:5" ht="15.7" x14ac:dyDescent="0.25">
      <c r="A810" s="14" t="s">
        <v>22</v>
      </c>
      <c r="B810" s="140" t="s">
        <v>331</v>
      </c>
      <c r="C810" s="131">
        <v>200</v>
      </c>
      <c r="D810" s="92">
        <f t="shared" ref="D810:E811" si="214">D811</f>
        <v>2620</v>
      </c>
      <c r="E810" s="92">
        <f t="shared" si="214"/>
        <v>2683</v>
      </c>
    </row>
    <row r="811" spans="1:5" ht="31.4" x14ac:dyDescent="0.25">
      <c r="A811" s="14" t="s">
        <v>17</v>
      </c>
      <c r="B811" s="140" t="s">
        <v>331</v>
      </c>
      <c r="C811" s="131">
        <v>240</v>
      </c>
      <c r="D811" s="92">
        <f t="shared" si="214"/>
        <v>2620</v>
      </c>
      <c r="E811" s="92">
        <f t="shared" si="214"/>
        <v>2683</v>
      </c>
    </row>
    <row r="812" spans="1:5" ht="15.7" x14ac:dyDescent="0.25">
      <c r="A812" s="12" t="s">
        <v>739</v>
      </c>
      <c r="B812" s="140" t="s">
        <v>331</v>
      </c>
      <c r="C812" s="131" t="s">
        <v>78</v>
      </c>
      <c r="D812" s="92">
        <v>2620</v>
      </c>
      <c r="E812" s="92">
        <v>2683</v>
      </c>
    </row>
    <row r="813" spans="1:5" ht="31.4" x14ac:dyDescent="0.25">
      <c r="A813" s="20" t="s">
        <v>819</v>
      </c>
      <c r="B813" s="141" t="s">
        <v>332</v>
      </c>
      <c r="C813" s="136"/>
      <c r="D813" s="91">
        <f t="shared" ref="D813:E814" si="215">D814</f>
        <v>5000</v>
      </c>
      <c r="E813" s="91">
        <f t="shared" si="215"/>
        <v>5000</v>
      </c>
    </row>
    <row r="814" spans="1:5" ht="15.7" x14ac:dyDescent="0.25">
      <c r="A814" s="14" t="s">
        <v>13</v>
      </c>
      <c r="B814" s="140" t="s">
        <v>332</v>
      </c>
      <c r="C814" s="131" t="s">
        <v>14</v>
      </c>
      <c r="D814" s="92">
        <f t="shared" si="215"/>
        <v>5000</v>
      </c>
      <c r="E814" s="92">
        <f t="shared" si="215"/>
        <v>5000</v>
      </c>
    </row>
    <row r="815" spans="1:5" ht="15.7" x14ac:dyDescent="0.25">
      <c r="A815" s="12" t="s">
        <v>2</v>
      </c>
      <c r="B815" s="140" t="s">
        <v>332</v>
      </c>
      <c r="C815" s="131" t="s">
        <v>91</v>
      </c>
      <c r="D815" s="92">
        <v>5000</v>
      </c>
      <c r="E815" s="92">
        <v>5000</v>
      </c>
    </row>
    <row r="816" spans="1:5" ht="31.4" x14ac:dyDescent="0.25">
      <c r="A816" s="16" t="s">
        <v>463</v>
      </c>
      <c r="B816" s="151" t="s">
        <v>333</v>
      </c>
      <c r="C816" s="148"/>
      <c r="D816" s="100">
        <f t="shared" ref="D816:E816" si="216">D817+D821</f>
        <v>6091</v>
      </c>
      <c r="E816" s="100">
        <f t="shared" si="216"/>
        <v>8091</v>
      </c>
    </row>
    <row r="817" spans="1:5" ht="15.7" x14ac:dyDescent="0.25">
      <c r="A817" s="20" t="s">
        <v>354</v>
      </c>
      <c r="B817" s="141" t="s">
        <v>348</v>
      </c>
      <c r="C817" s="136"/>
      <c r="D817" s="91">
        <f t="shared" ref="D817:E819" si="217">D818</f>
        <v>700</v>
      </c>
      <c r="E817" s="91">
        <f t="shared" si="217"/>
        <v>700</v>
      </c>
    </row>
    <row r="818" spans="1:5" ht="15.7" x14ac:dyDescent="0.25">
      <c r="A818" s="14" t="s">
        <v>22</v>
      </c>
      <c r="B818" s="140" t="s">
        <v>348</v>
      </c>
      <c r="C818" s="131" t="s">
        <v>15</v>
      </c>
      <c r="D818" s="92">
        <f t="shared" si="217"/>
        <v>700</v>
      </c>
      <c r="E818" s="92">
        <f t="shared" si="217"/>
        <v>700</v>
      </c>
    </row>
    <row r="819" spans="1:5" ht="31.4" x14ac:dyDescent="0.25">
      <c r="A819" s="14" t="s">
        <v>17</v>
      </c>
      <c r="B819" s="140" t="s">
        <v>348</v>
      </c>
      <c r="C819" s="131" t="s">
        <v>16</v>
      </c>
      <c r="D819" s="92">
        <f t="shared" si="217"/>
        <v>700</v>
      </c>
      <c r="E819" s="92">
        <f t="shared" si="217"/>
        <v>700</v>
      </c>
    </row>
    <row r="820" spans="1:5" ht="15.7" x14ac:dyDescent="0.25">
      <c r="A820" s="12" t="s">
        <v>739</v>
      </c>
      <c r="B820" s="140" t="s">
        <v>348</v>
      </c>
      <c r="C820" s="131" t="s">
        <v>78</v>
      </c>
      <c r="D820" s="92">
        <v>700</v>
      </c>
      <c r="E820" s="92">
        <v>700</v>
      </c>
    </row>
    <row r="821" spans="1:5" ht="15.7" x14ac:dyDescent="0.25">
      <c r="A821" s="20" t="s">
        <v>464</v>
      </c>
      <c r="B821" s="141" t="s">
        <v>465</v>
      </c>
      <c r="C821" s="136"/>
      <c r="D821" s="91">
        <f t="shared" ref="D821:E823" si="218">D822</f>
        <v>5391</v>
      </c>
      <c r="E821" s="91">
        <f t="shared" si="218"/>
        <v>7391</v>
      </c>
    </row>
    <row r="822" spans="1:5" ht="15.7" x14ac:dyDescent="0.25">
      <c r="A822" s="14" t="s">
        <v>22</v>
      </c>
      <c r="B822" s="140" t="s">
        <v>465</v>
      </c>
      <c r="C822" s="131" t="s">
        <v>15</v>
      </c>
      <c r="D822" s="92">
        <f t="shared" si="218"/>
        <v>5391</v>
      </c>
      <c r="E822" s="92">
        <f t="shared" si="218"/>
        <v>7391</v>
      </c>
    </row>
    <row r="823" spans="1:5" ht="31.4" x14ac:dyDescent="0.25">
      <c r="A823" s="14" t="s">
        <v>17</v>
      </c>
      <c r="B823" s="140" t="s">
        <v>465</v>
      </c>
      <c r="C823" s="131" t="s">
        <v>16</v>
      </c>
      <c r="D823" s="92">
        <f t="shared" si="218"/>
        <v>5391</v>
      </c>
      <c r="E823" s="92">
        <f t="shared" si="218"/>
        <v>7391</v>
      </c>
    </row>
    <row r="824" spans="1:5" ht="15.7" x14ac:dyDescent="0.25">
      <c r="A824" s="12" t="s">
        <v>739</v>
      </c>
      <c r="B824" s="140" t="s">
        <v>465</v>
      </c>
      <c r="C824" s="131" t="s">
        <v>78</v>
      </c>
      <c r="D824" s="92">
        <v>5391</v>
      </c>
      <c r="E824" s="92">
        <v>7391</v>
      </c>
    </row>
    <row r="825" spans="1:5" ht="31.4" x14ac:dyDescent="0.25">
      <c r="A825" s="6" t="s">
        <v>466</v>
      </c>
      <c r="B825" s="126" t="s">
        <v>334</v>
      </c>
      <c r="C825" s="120"/>
      <c r="D825" s="77">
        <f t="shared" ref="D825:E825" si="219">D826</f>
        <v>67069</v>
      </c>
      <c r="E825" s="77">
        <f t="shared" si="219"/>
        <v>69469</v>
      </c>
    </row>
    <row r="826" spans="1:5" ht="15.7" x14ac:dyDescent="0.25">
      <c r="A826" s="30" t="s">
        <v>128</v>
      </c>
      <c r="B826" s="141" t="s">
        <v>467</v>
      </c>
      <c r="C826" s="141"/>
      <c r="D826" s="79">
        <f t="shared" ref="D826:E826" si="220">D827+D832+D836</f>
        <v>67069</v>
      </c>
      <c r="E826" s="79">
        <f t="shared" si="220"/>
        <v>69469</v>
      </c>
    </row>
    <row r="827" spans="1:5" ht="47.05" x14ac:dyDescent="0.25">
      <c r="A827" s="14" t="s">
        <v>39</v>
      </c>
      <c r="B827" s="140" t="s">
        <v>467</v>
      </c>
      <c r="C827" s="140">
        <v>100</v>
      </c>
      <c r="D827" s="73">
        <f t="shared" ref="D827:E827" si="221">D828</f>
        <v>55490</v>
      </c>
      <c r="E827" s="73">
        <f t="shared" si="221"/>
        <v>55490</v>
      </c>
    </row>
    <row r="828" spans="1:5" ht="15.7" x14ac:dyDescent="0.25">
      <c r="A828" s="14" t="s">
        <v>33</v>
      </c>
      <c r="B828" s="140" t="s">
        <v>467</v>
      </c>
      <c r="C828" s="140" t="s">
        <v>32</v>
      </c>
      <c r="D828" s="73">
        <f t="shared" ref="D828:E828" si="222">D829+D830+D831</f>
        <v>55490</v>
      </c>
      <c r="E828" s="73">
        <f t="shared" si="222"/>
        <v>55490</v>
      </c>
    </row>
    <row r="829" spans="1:5" ht="15.7" x14ac:dyDescent="0.25">
      <c r="A829" s="14" t="s">
        <v>280</v>
      </c>
      <c r="B829" s="140" t="s">
        <v>467</v>
      </c>
      <c r="C829" s="140" t="s">
        <v>88</v>
      </c>
      <c r="D829" s="73">
        <v>34217</v>
      </c>
      <c r="E829" s="73">
        <v>34217</v>
      </c>
    </row>
    <row r="830" spans="1:5" ht="15.7" x14ac:dyDescent="0.25">
      <c r="A830" s="14" t="s">
        <v>90</v>
      </c>
      <c r="B830" s="140" t="s">
        <v>467</v>
      </c>
      <c r="C830" s="140" t="s">
        <v>89</v>
      </c>
      <c r="D830" s="73">
        <v>8402</v>
      </c>
      <c r="E830" s="73">
        <v>8402</v>
      </c>
    </row>
    <row r="831" spans="1:5" ht="31.4" x14ac:dyDescent="0.25">
      <c r="A831" s="14" t="s">
        <v>155</v>
      </c>
      <c r="B831" s="140" t="s">
        <v>467</v>
      </c>
      <c r="C831" s="140" t="s">
        <v>154</v>
      </c>
      <c r="D831" s="73">
        <v>12871</v>
      </c>
      <c r="E831" s="73">
        <v>12871</v>
      </c>
    </row>
    <row r="832" spans="1:5" ht="15.7" x14ac:dyDescent="0.25">
      <c r="A832" s="14" t="s">
        <v>22</v>
      </c>
      <c r="B832" s="140" t="s">
        <v>467</v>
      </c>
      <c r="C832" s="140" t="s">
        <v>15</v>
      </c>
      <c r="D832" s="73">
        <f t="shared" ref="D832:E832" si="223">D833</f>
        <v>11484</v>
      </c>
      <c r="E832" s="73">
        <f t="shared" si="223"/>
        <v>13884</v>
      </c>
    </row>
    <row r="833" spans="1:5" ht="31.4" x14ac:dyDescent="0.25">
      <c r="A833" s="14" t="s">
        <v>17</v>
      </c>
      <c r="B833" s="140" t="s">
        <v>467</v>
      </c>
      <c r="C833" s="140" t="s">
        <v>16</v>
      </c>
      <c r="D833" s="73">
        <f t="shared" ref="D833:E833" si="224">D834+D835</f>
        <v>11484</v>
      </c>
      <c r="E833" s="73">
        <f t="shared" si="224"/>
        <v>13884</v>
      </c>
    </row>
    <row r="834" spans="1:5" ht="31.4" x14ac:dyDescent="0.25">
      <c r="A834" s="14" t="s">
        <v>468</v>
      </c>
      <c r="B834" s="140" t="s">
        <v>467</v>
      </c>
      <c r="C834" s="140" t="s">
        <v>429</v>
      </c>
      <c r="D834" s="73">
        <v>1326</v>
      </c>
      <c r="E834" s="73">
        <v>2561</v>
      </c>
    </row>
    <row r="835" spans="1:5" ht="15.7" x14ac:dyDescent="0.25">
      <c r="A835" s="14" t="s">
        <v>739</v>
      </c>
      <c r="B835" s="140" t="s">
        <v>467</v>
      </c>
      <c r="C835" s="140" t="s">
        <v>78</v>
      </c>
      <c r="D835" s="73">
        <v>10158</v>
      </c>
      <c r="E835" s="73">
        <v>11323</v>
      </c>
    </row>
    <row r="836" spans="1:5" ht="15.7" x14ac:dyDescent="0.25">
      <c r="A836" s="14" t="s">
        <v>13</v>
      </c>
      <c r="B836" s="140" t="s">
        <v>467</v>
      </c>
      <c r="C836" s="140">
        <v>800</v>
      </c>
      <c r="D836" s="73">
        <f t="shared" ref="D836:E836" si="225">D837</f>
        <v>95</v>
      </c>
      <c r="E836" s="73">
        <f t="shared" si="225"/>
        <v>95</v>
      </c>
    </row>
    <row r="837" spans="1:5" ht="15.7" x14ac:dyDescent="0.25">
      <c r="A837" s="14" t="s">
        <v>35</v>
      </c>
      <c r="B837" s="140" t="s">
        <v>467</v>
      </c>
      <c r="C837" s="140">
        <v>850</v>
      </c>
      <c r="D837" s="73">
        <f t="shared" ref="D837:E837" si="226">D838+D839+D840</f>
        <v>95</v>
      </c>
      <c r="E837" s="73">
        <f t="shared" si="226"/>
        <v>95</v>
      </c>
    </row>
    <row r="838" spans="1:5" ht="15.7" x14ac:dyDescent="0.25">
      <c r="A838" s="14" t="s">
        <v>79</v>
      </c>
      <c r="B838" s="140" t="s">
        <v>467</v>
      </c>
      <c r="C838" s="140" t="s">
        <v>80</v>
      </c>
      <c r="D838" s="73">
        <v>85</v>
      </c>
      <c r="E838" s="73">
        <v>85</v>
      </c>
    </row>
    <row r="839" spans="1:5" ht="15.7" x14ac:dyDescent="0.25">
      <c r="A839" s="14" t="s">
        <v>81</v>
      </c>
      <c r="B839" s="140" t="s">
        <v>467</v>
      </c>
      <c r="C839" s="140" t="s">
        <v>82</v>
      </c>
      <c r="D839" s="73">
        <v>5</v>
      </c>
      <c r="E839" s="73">
        <v>5</v>
      </c>
    </row>
    <row r="840" spans="1:5" ht="15.7" x14ac:dyDescent="0.25">
      <c r="A840" s="14" t="s">
        <v>360</v>
      </c>
      <c r="B840" s="140" t="s">
        <v>467</v>
      </c>
      <c r="C840" s="140" t="s">
        <v>359</v>
      </c>
      <c r="D840" s="73">
        <v>5</v>
      </c>
      <c r="E840" s="73">
        <v>5</v>
      </c>
    </row>
    <row r="841" spans="1:5" ht="31.4" x14ac:dyDescent="0.25">
      <c r="A841" s="6" t="s">
        <v>469</v>
      </c>
      <c r="B841" s="126" t="s">
        <v>470</v>
      </c>
      <c r="C841" s="127"/>
      <c r="D841" s="77">
        <f t="shared" ref="D841:E841" si="227">D842+D848</f>
        <v>8647</v>
      </c>
      <c r="E841" s="77">
        <f t="shared" si="227"/>
        <v>11227</v>
      </c>
    </row>
    <row r="842" spans="1:5" ht="31.4" x14ac:dyDescent="0.25">
      <c r="A842" s="6" t="s">
        <v>471</v>
      </c>
      <c r="B842" s="151" t="s">
        <v>472</v>
      </c>
      <c r="C842" s="148"/>
      <c r="D842" s="100">
        <f t="shared" ref="D842:E844" si="228">D843</f>
        <v>6527</v>
      </c>
      <c r="E842" s="100">
        <f t="shared" si="228"/>
        <v>8127</v>
      </c>
    </row>
    <row r="843" spans="1:5" ht="31.4" x14ac:dyDescent="0.25">
      <c r="A843" s="187" t="s">
        <v>473</v>
      </c>
      <c r="B843" s="141" t="s">
        <v>474</v>
      </c>
      <c r="C843" s="136"/>
      <c r="D843" s="91">
        <f t="shared" si="228"/>
        <v>6527</v>
      </c>
      <c r="E843" s="91">
        <f t="shared" si="228"/>
        <v>8127</v>
      </c>
    </row>
    <row r="844" spans="1:5" ht="15.7" x14ac:dyDescent="0.25">
      <c r="A844" s="44" t="s">
        <v>22</v>
      </c>
      <c r="B844" s="140" t="s">
        <v>474</v>
      </c>
      <c r="C844" s="133" t="s">
        <v>15</v>
      </c>
      <c r="D844" s="92">
        <f t="shared" si="228"/>
        <v>6527</v>
      </c>
      <c r="E844" s="92">
        <f t="shared" si="228"/>
        <v>8127</v>
      </c>
    </row>
    <row r="845" spans="1:5" ht="31.4" x14ac:dyDescent="0.25">
      <c r="A845" s="15" t="s">
        <v>17</v>
      </c>
      <c r="B845" s="140" t="s">
        <v>474</v>
      </c>
      <c r="C845" s="133" t="s">
        <v>16</v>
      </c>
      <c r="D845" s="92">
        <f t="shared" ref="D845:E845" si="229">D847+D846</f>
        <v>6527</v>
      </c>
      <c r="E845" s="92">
        <f t="shared" si="229"/>
        <v>8127</v>
      </c>
    </row>
    <row r="846" spans="1:5" ht="31.4" x14ac:dyDescent="0.25">
      <c r="A846" s="15" t="s">
        <v>468</v>
      </c>
      <c r="B846" s="140" t="s">
        <v>474</v>
      </c>
      <c r="C846" s="131" t="s">
        <v>429</v>
      </c>
      <c r="D846" s="92">
        <v>4795</v>
      </c>
      <c r="E846" s="92">
        <v>5395</v>
      </c>
    </row>
    <row r="847" spans="1:5" ht="15.7" x14ac:dyDescent="0.25">
      <c r="A847" s="12" t="s">
        <v>739</v>
      </c>
      <c r="B847" s="140" t="s">
        <v>474</v>
      </c>
      <c r="C847" s="133" t="s">
        <v>78</v>
      </c>
      <c r="D847" s="92">
        <v>1732</v>
      </c>
      <c r="E847" s="92">
        <v>2732</v>
      </c>
    </row>
    <row r="848" spans="1:5" ht="31.4" x14ac:dyDescent="0.25">
      <c r="A848" s="6" t="s">
        <v>475</v>
      </c>
      <c r="B848" s="151" t="s">
        <v>476</v>
      </c>
      <c r="C848" s="148"/>
      <c r="D848" s="100">
        <f t="shared" ref="D848:E851" si="230">D849</f>
        <v>2120</v>
      </c>
      <c r="E848" s="100">
        <f t="shared" si="230"/>
        <v>3100</v>
      </c>
    </row>
    <row r="849" spans="1:5" ht="31.4" x14ac:dyDescent="0.25">
      <c r="A849" s="30" t="s">
        <v>477</v>
      </c>
      <c r="B849" s="141" t="s">
        <v>478</v>
      </c>
      <c r="C849" s="136"/>
      <c r="D849" s="91">
        <f t="shared" si="230"/>
        <v>2120</v>
      </c>
      <c r="E849" s="91">
        <f t="shared" si="230"/>
        <v>3100</v>
      </c>
    </row>
    <row r="850" spans="1:5" ht="15.7" x14ac:dyDescent="0.25">
      <c r="A850" s="44" t="s">
        <v>22</v>
      </c>
      <c r="B850" s="140" t="s">
        <v>478</v>
      </c>
      <c r="C850" s="133" t="s">
        <v>15</v>
      </c>
      <c r="D850" s="92">
        <f t="shared" si="230"/>
        <v>2120</v>
      </c>
      <c r="E850" s="92">
        <f t="shared" si="230"/>
        <v>3100</v>
      </c>
    </row>
    <row r="851" spans="1:5" ht="31.4" x14ac:dyDescent="0.25">
      <c r="A851" s="15" t="s">
        <v>17</v>
      </c>
      <c r="B851" s="140" t="s">
        <v>478</v>
      </c>
      <c r="C851" s="133" t="s">
        <v>16</v>
      </c>
      <c r="D851" s="92">
        <f t="shared" si="230"/>
        <v>2120</v>
      </c>
      <c r="E851" s="92">
        <f t="shared" si="230"/>
        <v>3100</v>
      </c>
    </row>
    <row r="852" spans="1:5" ht="15.7" x14ac:dyDescent="0.25">
      <c r="A852" s="12" t="s">
        <v>739</v>
      </c>
      <c r="B852" s="140" t="s">
        <v>478</v>
      </c>
      <c r="C852" s="133" t="s">
        <v>78</v>
      </c>
      <c r="D852" s="92">
        <v>2120</v>
      </c>
      <c r="E852" s="92">
        <v>3100</v>
      </c>
    </row>
    <row r="853" spans="1:5" ht="15.7" x14ac:dyDescent="0.25">
      <c r="A853" s="6" t="s">
        <v>479</v>
      </c>
      <c r="B853" s="126" t="s">
        <v>480</v>
      </c>
      <c r="C853" s="127"/>
      <c r="D853" s="77">
        <f t="shared" ref="D853:E853" si="231">D854</f>
        <v>14900</v>
      </c>
      <c r="E853" s="77">
        <f t="shared" si="231"/>
        <v>14900</v>
      </c>
    </row>
    <row r="854" spans="1:5" ht="15.7" x14ac:dyDescent="0.25">
      <c r="A854" s="6" t="s">
        <v>481</v>
      </c>
      <c r="B854" s="151" t="s">
        <v>482</v>
      </c>
      <c r="C854" s="133"/>
      <c r="D854" s="77">
        <f t="shared" ref="D854:E854" si="232">D855+D864</f>
        <v>14900</v>
      </c>
      <c r="E854" s="77">
        <f t="shared" si="232"/>
        <v>14900</v>
      </c>
    </row>
    <row r="855" spans="1:5" ht="15.7" x14ac:dyDescent="0.25">
      <c r="A855" s="30" t="s">
        <v>483</v>
      </c>
      <c r="B855" s="141" t="s">
        <v>484</v>
      </c>
      <c r="C855" s="136"/>
      <c r="D855" s="79">
        <f t="shared" ref="D855:E855" si="233">D856+D859</f>
        <v>14000</v>
      </c>
      <c r="E855" s="79">
        <f t="shared" si="233"/>
        <v>14000</v>
      </c>
    </row>
    <row r="856" spans="1:5" ht="15.7" x14ac:dyDescent="0.25">
      <c r="A856" s="44" t="s">
        <v>22</v>
      </c>
      <c r="B856" s="140" t="s">
        <v>484</v>
      </c>
      <c r="C856" s="133" t="s">
        <v>15</v>
      </c>
      <c r="D856" s="73">
        <f t="shared" ref="D856:E857" si="234">D857</f>
        <v>5979</v>
      </c>
      <c r="E856" s="73">
        <f t="shared" si="234"/>
        <v>5979</v>
      </c>
    </row>
    <row r="857" spans="1:5" ht="31.4" x14ac:dyDescent="0.25">
      <c r="A857" s="15" t="s">
        <v>17</v>
      </c>
      <c r="B857" s="140" t="s">
        <v>484</v>
      </c>
      <c r="C857" s="133" t="s">
        <v>16</v>
      </c>
      <c r="D857" s="73">
        <f t="shared" si="234"/>
        <v>5979</v>
      </c>
      <c r="E857" s="73">
        <f t="shared" si="234"/>
        <v>5979</v>
      </c>
    </row>
    <row r="858" spans="1:5" ht="15.7" x14ac:dyDescent="0.25">
      <c r="A858" s="12" t="s">
        <v>739</v>
      </c>
      <c r="B858" s="140" t="s">
        <v>484</v>
      </c>
      <c r="C858" s="133" t="s">
        <v>78</v>
      </c>
      <c r="D858" s="73">
        <v>5979</v>
      </c>
      <c r="E858" s="73">
        <v>5979</v>
      </c>
    </row>
    <row r="859" spans="1:5" ht="31.4" x14ac:dyDescent="0.25">
      <c r="A859" s="14" t="s">
        <v>18</v>
      </c>
      <c r="B859" s="140" t="s">
        <v>484</v>
      </c>
      <c r="C859" s="131" t="s">
        <v>20</v>
      </c>
      <c r="D859" s="73">
        <f t="shared" ref="D859:E859" si="235">D860+D862</f>
        <v>8021</v>
      </c>
      <c r="E859" s="73">
        <f t="shared" si="235"/>
        <v>8021</v>
      </c>
    </row>
    <row r="860" spans="1:5" ht="15.7" x14ac:dyDescent="0.25">
      <c r="A860" s="18" t="s">
        <v>25</v>
      </c>
      <c r="B860" s="140" t="s">
        <v>484</v>
      </c>
      <c r="C860" s="131" t="s">
        <v>26</v>
      </c>
      <c r="D860" s="73">
        <f t="shared" ref="D860:E860" si="236">D861</f>
        <v>7391</v>
      </c>
      <c r="E860" s="73">
        <f t="shared" si="236"/>
        <v>7391</v>
      </c>
    </row>
    <row r="861" spans="1:5" ht="15.7" x14ac:dyDescent="0.25">
      <c r="A861" s="18" t="s">
        <v>83</v>
      </c>
      <c r="B861" s="140" t="s">
        <v>484</v>
      </c>
      <c r="C861" s="131" t="s">
        <v>84</v>
      </c>
      <c r="D861" s="73">
        <v>7391</v>
      </c>
      <c r="E861" s="73">
        <v>7391</v>
      </c>
    </row>
    <row r="862" spans="1:5" ht="15.7" x14ac:dyDescent="0.25">
      <c r="A862" s="12" t="s">
        <v>131</v>
      </c>
      <c r="B862" s="140" t="s">
        <v>484</v>
      </c>
      <c r="C862" s="131" t="s">
        <v>21</v>
      </c>
      <c r="D862" s="73">
        <f t="shared" ref="D862:E862" si="237">D863</f>
        <v>630</v>
      </c>
      <c r="E862" s="73">
        <f t="shared" si="237"/>
        <v>630</v>
      </c>
    </row>
    <row r="863" spans="1:5" ht="15.7" x14ac:dyDescent="0.25">
      <c r="A863" s="12" t="s">
        <v>85</v>
      </c>
      <c r="B863" s="140" t="s">
        <v>484</v>
      </c>
      <c r="C863" s="131" t="s">
        <v>86</v>
      </c>
      <c r="D863" s="73">
        <v>630</v>
      </c>
      <c r="E863" s="73">
        <v>630</v>
      </c>
    </row>
    <row r="864" spans="1:5" ht="15.7" x14ac:dyDescent="0.25">
      <c r="A864" s="187" t="s">
        <v>485</v>
      </c>
      <c r="B864" s="141" t="s">
        <v>486</v>
      </c>
      <c r="C864" s="136"/>
      <c r="D864" s="91">
        <f t="shared" ref="D864:E866" si="238">D865</f>
        <v>900</v>
      </c>
      <c r="E864" s="91">
        <f t="shared" si="238"/>
        <v>900</v>
      </c>
    </row>
    <row r="865" spans="1:5" ht="31.4" x14ac:dyDescent="0.25">
      <c r="A865" s="18" t="s">
        <v>18</v>
      </c>
      <c r="B865" s="140" t="s">
        <v>486</v>
      </c>
      <c r="C865" s="153" t="s">
        <v>20</v>
      </c>
      <c r="D865" s="92">
        <f t="shared" si="238"/>
        <v>900</v>
      </c>
      <c r="E865" s="92">
        <f t="shared" si="238"/>
        <v>900</v>
      </c>
    </row>
    <row r="866" spans="1:5" ht="31.4" x14ac:dyDescent="0.25">
      <c r="A866" s="18" t="s">
        <v>28</v>
      </c>
      <c r="B866" s="140" t="s">
        <v>486</v>
      </c>
      <c r="C866" s="153" t="s">
        <v>0</v>
      </c>
      <c r="D866" s="92">
        <f t="shared" si="238"/>
        <v>900</v>
      </c>
      <c r="E866" s="92">
        <f t="shared" si="238"/>
        <v>900</v>
      </c>
    </row>
    <row r="867" spans="1:5" ht="78.45" x14ac:dyDescent="0.25">
      <c r="A867" s="9" t="s">
        <v>584</v>
      </c>
      <c r="B867" s="140" t="s">
        <v>486</v>
      </c>
      <c r="C867" s="153" t="s">
        <v>588</v>
      </c>
      <c r="D867" s="92">
        <v>900</v>
      </c>
      <c r="E867" s="92">
        <v>900</v>
      </c>
    </row>
    <row r="868" spans="1:5" ht="15.7" x14ac:dyDescent="0.25">
      <c r="A868" s="6" t="s">
        <v>487</v>
      </c>
      <c r="B868" s="126" t="s">
        <v>488</v>
      </c>
      <c r="C868" s="127"/>
      <c r="D868" s="77">
        <f t="shared" ref="D868:E872" si="239">D869</f>
        <v>5522</v>
      </c>
      <c r="E868" s="77">
        <f t="shared" si="239"/>
        <v>6544</v>
      </c>
    </row>
    <row r="869" spans="1:5" ht="15.7" x14ac:dyDescent="0.25">
      <c r="A869" s="6" t="s">
        <v>489</v>
      </c>
      <c r="B869" s="126" t="s">
        <v>490</v>
      </c>
      <c r="C869" s="162"/>
      <c r="D869" s="99">
        <f t="shared" si="239"/>
        <v>5522</v>
      </c>
      <c r="E869" s="99">
        <f t="shared" si="239"/>
        <v>6544</v>
      </c>
    </row>
    <row r="870" spans="1:5" ht="15.7" x14ac:dyDescent="0.25">
      <c r="A870" s="45" t="s">
        <v>491</v>
      </c>
      <c r="B870" s="130" t="s">
        <v>490</v>
      </c>
      <c r="C870" s="162"/>
      <c r="D870" s="85">
        <f t="shared" si="239"/>
        <v>5522</v>
      </c>
      <c r="E870" s="85">
        <f t="shared" si="239"/>
        <v>6544</v>
      </c>
    </row>
    <row r="871" spans="1:5" ht="15.7" x14ac:dyDescent="0.25">
      <c r="A871" s="44" t="s">
        <v>22</v>
      </c>
      <c r="B871" s="132" t="s">
        <v>490</v>
      </c>
      <c r="C871" s="163">
        <v>200</v>
      </c>
      <c r="D871" s="81">
        <f t="shared" si="239"/>
        <v>5522</v>
      </c>
      <c r="E871" s="81">
        <f t="shared" si="239"/>
        <v>6544</v>
      </c>
    </row>
    <row r="872" spans="1:5" ht="31.4" x14ac:dyDescent="0.25">
      <c r="A872" s="15" t="s">
        <v>17</v>
      </c>
      <c r="B872" s="132" t="s">
        <v>490</v>
      </c>
      <c r="C872" s="163">
        <v>240</v>
      </c>
      <c r="D872" s="81">
        <f t="shared" si="239"/>
        <v>5522</v>
      </c>
      <c r="E872" s="81">
        <f t="shared" si="239"/>
        <v>6544</v>
      </c>
    </row>
    <row r="873" spans="1:5" ht="15.7" x14ac:dyDescent="0.25">
      <c r="A873" s="12" t="s">
        <v>739</v>
      </c>
      <c r="B873" s="132" t="s">
        <v>490</v>
      </c>
      <c r="C873" s="163">
        <v>244</v>
      </c>
      <c r="D873" s="81">
        <v>5522</v>
      </c>
      <c r="E873" s="81">
        <v>6544</v>
      </c>
    </row>
    <row r="874" spans="1:5" ht="55.6" x14ac:dyDescent="0.3">
      <c r="A874" s="46" t="s">
        <v>582</v>
      </c>
      <c r="B874" s="159" t="s">
        <v>182</v>
      </c>
      <c r="C874" s="157"/>
      <c r="D874" s="105">
        <f>D875+D888</f>
        <v>9762</v>
      </c>
      <c r="E874" s="105">
        <f>E875+E888</f>
        <v>10430</v>
      </c>
    </row>
    <row r="875" spans="1:5" ht="47.05" x14ac:dyDescent="0.25">
      <c r="A875" s="6" t="s">
        <v>442</v>
      </c>
      <c r="B875" s="148" t="s">
        <v>183</v>
      </c>
      <c r="C875" s="148"/>
      <c r="D875" s="100">
        <f>D876+D884</f>
        <v>1462</v>
      </c>
      <c r="E875" s="100">
        <f>E876+E884</f>
        <v>1960</v>
      </c>
    </row>
    <row r="876" spans="1:5" ht="47.05" x14ac:dyDescent="0.25">
      <c r="A876" s="20" t="s">
        <v>66</v>
      </c>
      <c r="B876" s="131" t="s">
        <v>184</v>
      </c>
      <c r="C876" s="131"/>
      <c r="D876" s="91">
        <f>D877+D881</f>
        <v>1062</v>
      </c>
      <c r="E876" s="91">
        <f>E877+E881</f>
        <v>1560</v>
      </c>
    </row>
    <row r="877" spans="1:5" ht="31.4" x14ac:dyDescent="0.25">
      <c r="A877" s="12" t="s">
        <v>18</v>
      </c>
      <c r="B877" s="131" t="s">
        <v>184</v>
      </c>
      <c r="C877" s="131" t="s">
        <v>20</v>
      </c>
      <c r="D877" s="92">
        <f>D878</f>
        <v>222</v>
      </c>
      <c r="E877" s="92">
        <f>E878</f>
        <v>600</v>
      </c>
    </row>
    <row r="878" spans="1:5" ht="31.4" x14ac:dyDescent="0.25">
      <c r="A878" s="12" t="s">
        <v>28</v>
      </c>
      <c r="B878" s="131" t="s">
        <v>184</v>
      </c>
      <c r="C878" s="131" t="s">
        <v>0</v>
      </c>
      <c r="D878" s="92">
        <f>D879+D880</f>
        <v>222</v>
      </c>
      <c r="E878" s="92">
        <f>E879+E880</f>
        <v>600</v>
      </c>
    </row>
    <row r="879" spans="1:5" ht="47.05" x14ac:dyDescent="0.25">
      <c r="A879" s="12" t="s">
        <v>583</v>
      </c>
      <c r="B879" s="131" t="s">
        <v>184</v>
      </c>
      <c r="C879" s="131" t="s">
        <v>587</v>
      </c>
      <c r="D879" s="92">
        <v>132</v>
      </c>
      <c r="E879" s="92">
        <v>300</v>
      </c>
    </row>
    <row r="880" spans="1:5" ht="78.45" x14ac:dyDescent="0.25">
      <c r="A880" s="12" t="s">
        <v>584</v>
      </c>
      <c r="B880" s="131" t="s">
        <v>184</v>
      </c>
      <c r="C880" s="131" t="s">
        <v>588</v>
      </c>
      <c r="D880" s="92">
        <v>90</v>
      </c>
      <c r="E880" s="92">
        <v>300</v>
      </c>
    </row>
    <row r="881" spans="1:5" ht="15.7" x14ac:dyDescent="0.25">
      <c r="A881" s="12" t="s">
        <v>13</v>
      </c>
      <c r="B881" s="131" t="s">
        <v>184</v>
      </c>
      <c r="C881" s="131" t="s">
        <v>14</v>
      </c>
      <c r="D881" s="92">
        <f>D882</f>
        <v>840</v>
      </c>
      <c r="E881" s="92">
        <f>E882</f>
        <v>960</v>
      </c>
    </row>
    <row r="882" spans="1:5" ht="47.05" x14ac:dyDescent="0.25">
      <c r="A882" s="39" t="s">
        <v>350</v>
      </c>
      <c r="B882" s="131" t="s">
        <v>184</v>
      </c>
      <c r="C882" s="131" t="s">
        <v>12</v>
      </c>
      <c r="D882" s="92">
        <f>D883</f>
        <v>840</v>
      </c>
      <c r="E882" s="92">
        <f>E883</f>
        <v>960</v>
      </c>
    </row>
    <row r="883" spans="1:5" ht="78.45" x14ac:dyDescent="0.25">
      <c r="A883" s="39" t="s">
        <v>585</v>
      </c>
      <c r="B883" s="131" t="s">
        <v>184</v>
      </c>
      <c r="C883" s="131" t="s">
        <v>589</v>
      </c>
      <c r="D883" s="92">
        <v>840</v>
      </c>
      <c r="E883" s="92">
        <v>960</v>
      </c>
    </row>
    <row r="884" spans="1:5" ht="31.4" x14ac:dyDescent="0.25">
      <c r="A884" s="20" t="s">
        <v>53</v>
      </c>
      <c r="B884" s="136" t="s">
        <v>443</v>
      </c>
      <c r="C884" s="136"/>
      <c r="D884" s="91">
        <f t="shared" ref="D884:E886" si="240">D885</f>
        <v>400</v>
      </c>
      <c r="E884" s="91">
        <f t="shared" si="240"/>
        <v>400</v>
      </c>
    </row>
    <row r="885" spans="1:5" ht="31.4" x14ac:dyDescent="0.25">
      <c r="A885" s="13" t="s">
        <v>18</v>
      </c>
      <c r="B885" s="131" t="s">
        <v>443</v>
      </c>
      <c r="C885" s="131" t="s">
        <v>20</v>
      </c>
      <c r="D885" s="92">
        <f t="shared" si="240"/>
        <v>400</v>
      </c>
      <c r="E885" s="92">
        <f t="shared" si="240"/>
        <v>400</v>
      </c>
    </row>
    <row r="886" spans="1:5" ht="31.4" x14ac:dyDescent="0.25">
      <c r="A886" s="13" t="s">
        <v>28</v>
      </c>
      <c r="B886" s="131" t="s">
        <v>443</v>
      </c>
      <c r="C886" s="131" t="s">
        <v>0</v>
      </c>
      <c r="D886" s="92">
        <f t="shared" si="240"/>
        <v>400</v>
      </c>
      <c r="E886" s="92">
        <f t="shared" si="240"/>
        <v>400</v>
      </c>
    </row>
    <row r="887" spans="1:5" ht="78.45" x14ac:dyDescent="0.25">
      <c r="A887" s="12" t="s">
        <v>584</v>
      </c>
      <c r="B887" s="131" t="s">
        <v>443</v>
      </c>
      <c r="C887" s="131" t="s">
        <v>588</v>
      </c>
      <c r="D887" s="92">
        <v>400</v>
      </c>
      <c r="E887" s="92">
        <v>400</v>
      </c>
    </row>
    <row r="888" spans="1:5" ht="31.4" x14ac:dyDescent="0.25">
      <c r="A888" s="6" t="s">
        <v>444</v>
      </c>
      <c r="B888" s="126" t="s">
        <v>185</v>
      </c>
      <c r="C888" s="120"/>
      <c r="D888" s="77">
        <f>D889+D893+D897</f>
        <v>8300</v>
      </c>
      <c r="E888" s="77">
        <f>E889+E893+E897</f>
        <v>8470</v>
      </c>
    </row>
    <row r="889" spans="1:5" ht="31.4" x14ac:dyDescent="0.25">
      <c r="A889" s="20" t="s">
        <v>200</v>
      </c>
      <c r="B889" s="136" t="s">
        <v>445</v>
      </c>
      <c r="C889" s="136"/>
      <c r="D889" s="91">
        <f t="shared" ref="D889:E891" si="241">D890</f>
        <v>7800</v>
      </c>
      <c r="E889" s="91">
        <f t="shared" si="241"/>
        <v>7900</v>
      </c>
    </row>
    <row r="890" spans="1:5" ht="15.7" x14ac:dyDescent="0.25">
      <c r="A890" s="12" t="s">
        <v>13</v>
      </c>
      <c r="B890" s="131" t="s">
        <v>445</v>
      </c>
      <c r="C890" s="131" t="s">
        <v>14</v>
      </c>
      <c r="D890" s="92">
        <f t="shared" si="241"/>
        <v>7800</v>
      </c>
      <c r="E890" s="92">
        <f t="shared" si="241"/>
        <v>7900</v>
      </c>
    </row>
    <row r="891" spans="1:5" ht="47.05" x14ac:dyDescent="0.25">
      <c r="A891" s="39" t="s">
        <v>350</v>
      </c>
      <c r="B891" s="131" t="s">
        <v>445</v>
      </c>
      <c r="C891" s="131" t="s">
        <v>12</v>
      </c>
      <c r="D891" s="92">
        <f t="shared" si="241"/>
        <v>7800</v>
      </c>
      <c r="E891" s="92">
        <f t="shared" si="241"/>
        <v>7900</v>
      </c>
    </row>
    <row r="892" spans="1:5" ht="47.05" x14ac:dyDescent="0.25">
      <c r="A892" s="39" t="s">
        <v>586</v>
      </c>
      <c r="B892" s="131" t="s">
        <v>445</v>
      </c>
      <c r="C892" s="131" t="s">
        <v>590</v>
      </c>
      <c r="D892" s="92">
        <v>7800</v>
      </c>
      <c r="E892" s="92">
        <v>7900</v>
      </c>
    </row>
    <row r="893" spans="1:5" ht="31.4" x14ac:dyDescent="0.25">
      <c r="A893" s="8" t="s">
        <v>150</v>
      </c>
      <c r="B893" s="136" t="s">
        <v>186</v>
      </c>
      <c r="C893" s="136"/>
      <c r="D893" s="91">
        <f t="shared" ref="D893:E895" si="242">D894</f>
        <v>150</v>
      </c>
      <c r="E893" s="91">
        <f t="shared" si="242"/>
        <v>170</v>
      </c>
    </row>
    <row r="894" spans="1:5" ht="31.4" x14ac:dyDescent="0.25">
      <c r="A894" s="13" t="s">
        <v>18</v>
      </c>
      <c r="B894" s="131" t="s">
        <v>186</v>
      </c>
      <c r="C894" s="131" t="s">
        <v>20</v>
      </c>
      <c r="D894" s="92">
        <f t="shared" si="242"/>
        <v>150</v>
      </c>
      <c r="E894" s="92">
        <f t="shared" si="242"/>
        <v>170</v>
      </c>
    </row>
    <row r="895" spans="1:5" ht="31.4" x14ac:dyDescent="0.25">
      <c r="A895" s="13" t="s">
        <v>28</v>
      </c>
      <c r="B895" s="131" t="s">
        <v>186</v>
      </c>
      <c r="C895" s="131" t="s">
        <v>0</v>
      </c>
      <c r="D895" s="92">
        <f t="shared" si="242"/>
        <v>150</v>
      </c>
      <c r="E895" s="92">
        <f t="shared" si="242"/>
        <v>170</v>
      </c>
    </row>
    <row r="896" spans="1:5" ht="78.45" x14ac:dyDescent="0.25">
      <c r="A896" s="12" t="s">
        <v>584</v>
      </c>
      <c r="B896" s="131" t="s">
        <v>186</v>
      </c>
      <c r="C896" s="131" t="s">
        <v>588</v>
      </c>
      <c r="D896" s="92">
        <v>150</v>
      </c>
      <c r="E896" s="92">
        <v>170</v>
      </c>
    </row>
    <row r="897" spans="1:16368" ht="31.4" x14ac:dyDescent="0.25">
      <c r="A897" s="8" t="s">
        <v>446</v>
      </c>
      <c r="B897" s="136" t="s">
        <v>187</v>
      </c>
      <c r="C897" s="136"/>
      <c r="D897" s="91">
        <f t="shared" ref="D897:E899" si="243">D898</f>
        <v>350</v>
      </c>
      <c r="E897" s="91">
        <f t="shared" si="243"/>
        <v>400</v>
      </c>
    </row>
    <row r="898" spans="1:16368" ht="31.4" x14ac:dyDescent="0.25">
      <c r="A898" s="13" t="s">
        <v>18</v>
      </c>
      <c r="B898" s="131" t="s">
        <v>187</v>
      </c>
      <c r="C898" s="131" t="s">
        <v>20</v>
      </c>
      <c r="D898" s="92">
        <f t="shared" si="243"/>
        <v>350</v>
      </c>
      <c r="E898" s="92">
        <f t="shared" si="243"/>
        <v>400</v>
      </c>
    </row>
    <row r="899" spans="1:16368" ht="31.4" x14ac:dyDescent="0.25">
      <c r="A899" s="13" t="s">
        <v>28</v>
      </c>
      <c r="B899" s="131" t="s">
        <v>187</v>
      </c>
      <c r="C899" s="131" t="s">
        <v>0</v>
      </c>
      <c r="D899" s="92">
        <f t="shared" si="243"/>
        <v>350</v>
      </c>
      <c r="E899" s="92">
        <f t="shared" si="243"/>
        <v>400</v>
      </c>
    </row>
    <row r="900" spans="1:16368" ht="78.45" x14ac:dyDescent="0.25">
      <c r="A900" s="12" t="s">
        <v>832</v>
      </c>
      <c r="B900" s="131" t="s">
        <v>187</v>
      </c>
      <c r="C900" s="131" t="s">
        <v>588</v>
      </c>
      <c r="D900" s="92">
        <v>350</v>
      </c>
      <c r="E900" s="92">
        <v>400</v>
      </c>
    </row>
    <row r="901" spans="1:16368" ht="40.450000000000003" customHeight="1" x14ac:dyDescent="0.2">
      <c r="A901" s="4" t="s">
        <v>719</v>
      </c>
      <c r="B901" s="124" t="s">
        <v>174</v>
      </c>
      <c r="C901" s="125"/>
      <c r="D901" s="76">
        <f>D902+D906+D918+D933</f>
        <v>615216</v>
      </c>
      <c r="E901" s="76">
        <f>E902+E906+E918+E933</f>
        <v>617335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  <c r="JW901" s="5"/>
      <c r="JX901" s="5"/>
      <c r="JY901" s="5"/>
      <c r="JZ901" s="5"/>
      <c r="KA901" s="5"/>
      <c r="KB901" s="5"/>
      <c r="KC901" s="5"/>
      <c r="KD901" s="5"/>
      <c r="KE901" s="5"/>
      <c r="KF901" s="5"/>
      <c r="KG901" s="5"/>
      <c r="KH901" s="5"/>
      <c r="KI901" s="5"/>
      <c r="KJ901" s="5"/>
      <c r="KK901" s="5"/>
      <c r="KL901" s="5"/>
      <c r="KM901" s="5"/>
      <c r="KN901" s="5"/>
      <c r="KO901" s="5"/>
      <c r="KP901" s="5"/>
      <c r="KQ901" s="5"/>
      <c r="KR901" s="5"/>
      <c r="KS901" s="5"/>
      <c r="KT901" s="5"/>
      <c r="KU901" s="5"/>
      <c r="KV901" s="5"/>
      <c r="KW901" s="5"/>
      <c r="KX901" s="5"/>
      <c r="KY901" s="5"/>
      <c r="KZ901" s="5"/>
      <c r="LA901" s="5"/>
      <c r="LB901" s="5"/>
      <c r="LC901" s="5"/>
      <c r="LD901" s="5"/>
      <c r="LE901" s="5"/>
      <c r="LF901" s="5"/>
      <c r="LG901" s="5"/>
      <c r="LH901" s="5"/>
      <c r="LI901" s="5"/>
      <c r="LJ901" s="5"/>
      <c r="LK901" s="5"/>
      <c r="LL901" s="5"/>
      <c r="LM901" s="5"/>
      <c r="LN901" s="5"/>
      <c r="LO901" s="5"/>
      <c r="LP901" s="5"/>
      <c r="LQ901" s="5"/>
      <c r="LR901" s="5"/>
      <c r="LS901" s="5"/>
      <c r="LT901" s="5"/>
      <c r="LU901" s="5"/>
      <c r="LV901" s="5"/>
      <c r="LW901" s="5"/>
      <c r="LX901" s="5"/>
      <c r="LY901" s="5"/>
      <c r="LZ901" s="5"/>
      <c r="MA901" s="5"/>
      <c r="MB901" s="5"/>
      <c r="MC901" s="5"/>
      <c r="MD901" s="5"/>
      <c r="ME901" s="5"/>
      <c r="MF901" s="5"/>
      <c r="MG901" s="5"/>
      <c r="MH901" s="5"/>
      <c r="MI901" s="5"/>
      <c r="MJ901" s="5"/>
      <c r="MK901" s="5"/>
      <c r="ML901" s="5"/>
      <c r="MM901" s="5"/>
      <c r="MN901" s="5"/>
      <c r="MO901" s="5"/>
      <c r="MP901" s="5"/>
      <c r="MQ901" s="5"/>
      <c r="MR901" s="5"/>
      <c r="MS901" s="5"/>
      <c r="MT901" s="5"/>
      <c r="MU901" s="5"/>
      <c r="MV901" s="5"/>
      <c r="MW901" s="5"/>
      <c r="MX901" s="5"/>
      <c r="MY901" s="5"/>
      <c r="MZ901" s="5"/>
      <c r="NA901" s="5"/>
      <c r="NB901" s="5"/>
      <c r="NC901" s="5"/>
      <c r="ND901" s="5"/>
      <c r="NE901" s="5"/>
      <c r="NF901" s="5"/>
      <c r="NG901" s="5"/>
      <c r="NH901" s="5"/>
      <c r="NI901" s="5"/>
      <c r="NJ901" s="5"/>
      <c r="NK901" s="5"/>
      <c r="NL901" s="5"/>
      <c r="NM901" s="5"/>
      <c r="NN901" s="5"/>
      <c r="NO901" s="5"/>
      <c r="NP901" s="5"/>
      <c r="NQ901" s="5"/>
      <c r="NR901" s="5"/>
      <c r="NS901" s="5"/>
      <c r="NT901" s="5"/>
      <c r="NU901" s="5"/>
      <c r="NV901" s="5"/>
      <c r="NW901" s="5"/>
      <c r="NX901" s="5"/>
      <c r="NY901" s="5"/>
      <c r="NZ901" s="5"/>
      <c r="OA901" s="5"/>
      <c r="OB901" s="5"/>
      <c r="OC901" s="5"/>
      <c r="OD901" s="5"/>
      <c r="OE901" s="5"/>
      <c r="OF901" s="5"/>
      <c r="OG901" s="5"/>
      <c r="OH901" s="5"/>
      <c r="OI901" s="5"/>
      <c r="OJ901" s="5"/>
      <c r="OK901" s="5"/>
      <c r="OL901" s="5"/>
      <c r="OM901" s="5"/>
      <c r="ON901" s="5"/>
      <c r="OO901" s="5"/>
      <c r="OP901" s="5"/>
      <c r="OQ901" s="5"/>
      <c r="OR901" s="5"/>
      <c r="OS901" s="5"/>
      <c r="OT901" s="5"/>
      <c r="OU901" s="5"/>
      <c r="OV901" s="5"/>
      <c r="OW901" s="5"/>
      <c r="OX901" s="5"/>
      <c r="OY901" s="5"/>
      <c r="OZ901" s="5"/>
      <c r="PA901" s="5"/>
      <c r="PB901" s="5"/>
      <c r="PC901" s="5"/>
      <c r="PD901" s="5"/>
      <c r="PE901" s="5"/>
      <c r="PF901" s="5"/>
      <c r="PG901" s="5"/>
      <c r="PH901" s="5"/>
      <c r="PI901" s="5"/>
      <c r="PJ901" s="5"/>
      <c r="PK901" s="5"/>
      <c r="PL901" s="5"/>
      <c r="PM901" s="5"/>
      <c r="PN901" s="5"/>
      <c r="PO901" s="5"/>
      <c r="PP901" s="5"/>
      <c r="PQ901" s="5"/>
      <c r="PR901" s="5"/>
      <c r="PS901" s="5"/>
      <c r="PT901" s="5"/>
      <c r="PU901" s="5"/>
      <c r="PV901" s="5"/>
      <c r="PW901" s="5"/>
      <c r="PX901" s="5"/>
      <c r="PY901" s="5"/>
      <c r="PZ901" s="5"/>
      <c r="QA901" s="5"/>
      <c r="QB901" s="5"/>
      <c r="QC901" s="5"/>
      <c r="QD901" s="5"/>
      <c r="QE901" s="5"/>
      <c r="QF901" s="5"/>
      <c r="QG901" s="5"/>
      <c r="QH901" s="5"/>
      <c r="QI901" s="5"/>
      <c r="QJ901" s="5"/>
      <c r="QK901" s="5"/>
      <c r="QL901" s="5"/>
      <c r="QM901" s="5"/>
      <c r="QN901" s="5"/>
      <c r="QO901" s="5"/>
      <c r="QP901" s="5"/>
      <c r="QQ901" s="5"/>
      <c r="QR901" s="5"/>
      <c r="QS901" s="5"/>
      <c r="QT901" s="5"/>
      <c r="QU901" s="5"/>
      <c r="QV901" s="5"/>
      <c r="QW901" s="5"/>
      <c r="QX901" s="5"/>
      <c r="QY901" s="5"/>
      <c r="QZ901" s="5"/>
      <c r="RA901" s="5"/>
      <c r="RB901" s="5"/>
      <c r="RC901" s="5"/>
      <c r="RD901" s="5"/>
      <c r="RE901" s="5"/>
      <c r="RF901" s="5"/>
      <c r="RG901" s="5"/>
      <c r="RH901" s="5"/>
      <c r="RI901" s="5"/>
      <c r="RJ901" s="5"/>
      <c r="RK901" s="5"/>
      <c r="RL901" s="5"/>
      <c r="RM901" s="5"/>
      <c r="RN901" s="5"/>
      <c r="RO901" s="5"/>
      <c r="RP901" s="5"/>
      <c r="RQ901" s="5"/>
      <c r="RR901" s="5"/>
      <c r="RS901" s="5"/>
      <c r="RT901" s="5"/>
      <c r="RU901" s="5"/>
      <c r="RV901" s="5"/>
      <c r="RW901" s="5"/>
      <c r="RX901" s="5"/>
      <c r="RY901" s="5"/>
      <c r="RZ901" s="5"/>
      <c r="SA901" s="5"/>
      <c r="SB901" s="5"/>
      <c r="SC901" s="5"/>
      <c r="SD901" s="5"/>
      <c r="SE901" s="5"/>
      <c r="SF901" s="5"/>
      <c r="SG901" s="5"/>
      <c r="SH901" s="5"/>
      <c r="SI901" s="5"/>
      <c r="SJ901" s="5"/>
      <c r="SK901" s="5"/>
      <c r="SL901" s="5"/>
      <c r="SM901" s="5"/>
      <c r="SN901" s="5"/>
      <c r="SO901" s="5"/>
      <c r="SP901" s="5"/>
      <c r="SQ901" s="5"/>
      <c r="SR901" s="5"/>
      <c r="SS901" s="5"/>
      <c r="ST901" s="5"/>
      <c r="SU901" s="5"/>
      <c r="SV901" s="5"/>
      <c r="SW901" s="5"/>
      <c r="SX901" s="5"/>
      <c r="SY901" s="5"/>
      <c r="SZ901" s="5"/>
      <c r="TA901" s="5"/>
      <c r="TB901" s="5"/>
      <c r="TC901" s="5"/>
      <c r="TD901" s="5"/>
      <c r="TE901" s="5"/>
      <c r="TF901" s="5"/>
      <c r="TG901" s="5"/>
      <c r="TH901" s="5"/>
      <c r="TI901" s="5"/>
      <c r="TJ901" s="5"/>
      <c r="TK901" s="5"/>
      <c r="TL901" s="5"/>
      <c r="TM901" s="5"/>
      <c r="TN901" s="5"/>
      <c r="TO901" s="5"/>
      <c r="TP901" s="5"/>
      <c r="TQ901" s="5"/>
      <c r="TR901" s="5"/>
      <c r="TS901" s="5"/>
      <c r="TT901" s="5"/>
      <c r="TU901" s="5"/>
      <c r="TV901" s="5"/>
      <c r="TW901" s="5"/>
      <c r="TX901" s="5"/>
      <c r="TY901" s="5"/>
      <c r="TZ901" s="5"/>
      <c r="UA901" s="5"/>
      <c r="UB901" s="5"/>
      <c r="UC901" s="5"/>
      <c r="UD901" s="5"/>
      <c r="UE901" s="5"/>
      <c r="UF901" s="5"/>
      <c r="UG901" s="5"/>
      <c r="UH901" s="5"/>
      <c r="UI901" s="5"/>
      <c r="UJ901" s="5"/>
      <c r="UK901" s="5"/>
      <c r="UL901" s="5"/>
      <c r="UM901" s="5"/>
      <c r="UN901" s="5"/>
      <c r="UO901" s="5"/>
      <c r="UP901" s="5"/>
      <c r="UQ901" s="5"/>
      <c r="UR901" s="5"/>
      <c r="US901" s="5"/>
      <c r="UT901" s="5"/>
      <c r="UU901" s="5"/>
      <c r="UV901" s="5"/>
      <c r="UW901" s="5"/>
      <c r="UX901" s="5"/>
      <c r="UY901" s="5"/>
      <c r="UZ901" s="5"/>
      <c r="VA901" s="5"/>
      <c r="VB901" s="5"/>
      <c r="VC901" s="5"/>
      <c r="VD901" s="5"/>
      <c r="VE901" s="5"/>
      <c r="VF901" s="5"/>
      <c r="VG901" s="5"/>
      <c r="VH901" s="5"/>
      <c r="VI901" s="5"/>
      <c r="VJ901" s="5"/>
      <c r="VK901" s="5"/>
      <c r="VL901" s="5"/>
      <c r="VM901" s="5"/>
      <c r="VN901" s="5"/>
      <c r="VO901" s="5"/>
      <c r="VP901" s="5"/>
      <c r="VQ901" s="5"/>
      <c r="VR901" s="5"/>
      <c r="VS901" s="5"/>
      <c r="VT901" s="5"/>
      <c r="VU901" s="5"/>
      <c r="VV901" s="5"/>
      <c r="VW901" s="5"/>
      <c r="VX901" s="5"/>
      <c r="VY901" s="5"/>
      <c r="VZ901" s="5"/>
      <c r="WA901" s="5"/>
      <c r="WB901" s="5"/>
      <c r="WC901" s="5"/>
      <c r="WD901" s="5"/>
      <c r="WE901" s="5"/>
      <c r="WF901" s="5"/>
      <c r="WG901" s="5"/>
      <c r="WH901" s="5"/>
      <c r="WI901" s="5"/>
      <c r="WJ901" s="5"/>
      <c r="WK901" s="5"/>
      <c r="WL901" s="5"/>
      <c r="WM901" s="5"/>
      <c r="WN901" s="5"/>
      <c r="WO901" s="5"/>
      <c r="WP901" s="5"/>
      <c r="WQ901" s="5"/>
      <c r="WR901" s="5"/>
      <c r="WS901" s="5"/>
      <c r="WT901" s="5"/>
      <c r="WU901" s="5"/>
      <c r="WV901" s="5"/>
      <c r="WW901" s="5"/>
      <c r="WX901" s="5"/>
      <c r="WY901" s="5"/>
      <c r="WZ901" s="5"/>
      <c r="XA901" s="5"/>
      <c r="XB901" s="5"/>
      <c r="XC901" s="5"/>
      <c r="XD901" s="5"/>
      <c r="XE901" s="5"/>
      <c r="XF901" s="5"/>
      <c r="XG901" s="5"/>
      <c r="XH901" s="5"/>
      <c r="XI901" s="5"/>
      <c r="XJ901" s="5"/>
      <c r="XK901" s="5"/>
      <c r="XL901" s="5"/>
      <c r="XM901" s="5"/>
      <c r="XN901" s="5"/>
      <c r="XO901" s="5"/>
      <c r="XP901" s="5"/>
      <c r="XQ901" s="5"/>
      <c r="XR901" s="5"/>
      <c r="XS901" s="5"/>
      <c r="XT901" s="5"/>
      <c r="XU901" s="5"/>
      <c r="XV901" s="5"/>
      <c r="XW901" s="5"/>
      <c r="XX901" s="5"/>
      <c r="XY901" s="5"/>
      <c r="XZ901" s="5"/>
      <c r="YA901" s="5"/>
      <c r="YB901" s="5"/>
      <c r="YC901" s="5"/>
      <c r="YD901" s="5"/>
      <c r="YE901" s="5"/>
      <c r="YF901" s="5"/>
      <c r="YG901" s="5"/>
      <c r="YH901" s="5"/>
      <c r="YI901" s="5"/>
      <c r="YJ901" s="5"/>
      <c r="YK901" s="5"/>
      <c r="YL901" s="5"/>
      <c r="YM901" s="5"/>
      <c r="YN901" s="5"/>
      <c r="YO901" s="5"/>
      <c r="YP901" s="5"/>
      <c r="YQ901" s="5"/>
      <c r="YR901" s="5"/>
      <c r="YS901" s="5"/>
      <c r="YT901" s="5"/>
      <c r="YU901" s="5"/>
      <c r="YV901" s="5"/>
      <c r="YW901" s="5"/>
      <c r="YX901" s="5"/>
      <c r="YY901" s="5"/>
      <c r="YZ901" s="5"/>
      <c r="ZA901" s="5"/>
      <c r="ZB901" s="5"/>
      <c r="ZC901" s="5"/>
      <c r="ZD901" s="5"/>
      <c r="ZE901" s="5"/>
      <c r="ZF901" s="5"/>
      <c r="ZG901" s="5"/>
      <c r="ZH901" s="5"/>
      <c r="ZI901" s="5"/>
      <c r="ZJ901" s="5"/>
      <c r="ZK901" s="5"/>
      <c r="ZL901" s="5"/>
      <c r="ZM901" s="5"/>
      <c r="ZN901" s="5"/>
      <c r="ZO901" s="5"/>
      <c r="ZP901" s="5"/>
      <c r="ZQ901" s="5"/>
      <c r="ZR901" s="5"/>
      <c r="ZS901" s="5"/>
      <c r="ZT901" s="5"/>
      <c r="ZU901" s="5"/>
      <c r="ZV901" s="5"/>
      <c r="ZW901" s="5"/>
      <c r="ZX901" s="5"/>
      <c r="ZY901" s="5"/>
      <c r="ZZ901" s="5"/>
      <c r="AAA901" s="5"/>
      <c r="AAB901" s="5"/>
      <c r="AAC901" s="5"/>
      <c r="AAD901" s="5"/>
      <c r="AAE901" s="5"/>
      <c r="AAF901" s="5"/>
      <c r="AAG901" s="5"/>
      <c r="AAH901" s="5"/>
      <c r="AAI901" s="5"/>
      <c r="AAJ901" s="5"/>
      <c r="AAK901" s="5"/>
      <c r="AAL901" s="5"/>
      <c r="AAM901" s="5"/>
      <c r="AAN901" s="5"/>
      <c r="AAO901" s="5"/>
      <c r="AAP901" s="5"/>
      <c r="AAQ901" s="5"/>
      <c r="AAR901" s="5"/>
      <c r="AAS901" s="5"/>
      <c r="AAT901" s="5"/>
      <c r="AAU901" s="5"/>
      <c r="AAV901" s="5"/>
      <c r="AAW901" s="5"/>
      <c r="AAX901" s="5"/>
      <c r="AAY901" s="5"/>
      <c r="AAZ901" s="5"/>
      <c r="ABA901" s="5"/>
      <c r="ABB901" s="5"/>
      <c r="ABC901" s="5"/>
      <c r="ABD901" s="5"/>
      <c r="ABE901" s="5"/>
      <c r="ABF901" s="5"/>
      <c r="ABG901" s="5"/>
      <c r="ABH901" s="5"/>
      <c r="ABI901" s="5"/>
      <c r="ABJ901" s="5"/>
      <c r="ABK901" s="5"/>
      <c r="ABL901" s="5"/>
      <c r="ABM901" s="5"/>
      <c r="ABN901" s="5"/>
      <c r="ABO901" s="5"/>
      <c r="ABP901" s="5"/>
      <c r="ABQ901" s="5"/>
      <c r="ABR901" s="5"/>
      <c r="ABS901" s="5"/>
      <c r="ABT901" s="5"/>
      <c r="ABU901" s="5"/>
      <c r="ABV901" s="5"/>
      <c r="ABW901" s="5"/>
      <c r="ABX901" s="5"/>
      <c r="ABY901" s="5"/>
      <c r="ABZ901" s="5"/>
      <c r="ACA901" s="5"/>
      <c r="ACB901" s="5"/>
      <c r="ACC901" s="5"/>
      <c r="ACD901" s="5"/>
      <c r="ACE901" s="5"/>
      <c r="ACF901" s="5"/>
      <c r="ACG901" s="5"/>
      <c r="ACH901" s="5"/>
      <c r="ACI901" s="5"/>
      <c r="ACJ901" s="5"/>
      <c r="ACK901" s="5"/>
      <c r="ACL901" s="5"/>
      <c r="ACM901" s="5"/>
      <c r="ACN901" s="5"/>
      <c r="ACO901" s="5"/>
      <c r="ACP901" s="5"/>
      <c r="ACQ901" s="5"/>
      <c r="ACR901" s="5"/>
      <c r="ACS901" s="5"/>
      <c r="ACT901" s="5"/>
      <c r="ACU901" s="5"/>
      <c r="ACV901" s="5"/>
      <c r="ACW901" s="5"/>
      <c r="ACX901" s="5"/>
      <c r="ACY901" s="5"/>
      <c r="ACZ901" s="5"/>
      <c r="ADA901" s="5"/>
      <c r="ADB901" s="5"/>
      <c r="ADC901" s="5"/>
      <c r="ADD901" s="5"/>
      <c r="ADE901" s="5"/>
      <c r="ADF901" s="5"/>
      <c r="ADG901" s="5"/>
      <c r="ADH901" s="5"/>
      <c r="ADI901" s="5"/>
      <c r="ADJ901" s="5"/>
      <c r="ADK901" s="5"/>
      <c r="ADL901" s="5"/>
      <c r="ADM901" s="5"/>
      <c r="ADN901" s="5"/>
      <c r="ADO901" s="5"/>
      <c r="ADP901" s="5"/>
      <c r="ADQ901" s="5"/>
      <c r="ADR901" s="5"/>
      <c r="ADS901" s="5"/>
      <c r="ADT901" s="5"/>
      <c r="ADU901" s="5"/>
      <c r="ADV901" s="5"/>
      <c r="ADW901" s="5"/>
      <c r="ADX901" s="5"/>
      <c r="ADY901" s="5"/>
      <c r="ADZ901" s="5"/>
      <c r="AEA901" s="5"/>
      <c r="AEB901" s="5"/>
      <c r="AEC901" s="5"/>
      <c r="AED901" s="5"/>
      <c r="AEE901" s="5"/>
      <c r="AEF901" s="5"/>
      <c r="AEG901" s="5"/>
      <c r="AEH901" s="5"/>
      <c r="AEI901" s="5"/>
      <c r="AEJ901" s="5"/>
      <c r="AEK901" s="5"/>
      <c r="AEL901" s="5"/>
      <c r="AEM901" s="5"/>
      <c r="AEN901" s="5"/>
      <c r="AEO901" s="5"/>
      <c r="AEP901" s="5"/>
      <c r="AEQ901" s="5"/>
      <c r="AER901" s="5"/>
      <c r="AES901" s="5"/>
      <c r="AET901" s="5"/>
      <c r="AEU901" s="5"/>
      <c r="AEV901" s="5"/>
      <c r="AEW901" s="5"/>
      <c r="AEX901" s="5"/>
      <c r="AEY901" s="5"/>
      <c r="AEZ901" s="5"/>
      <c r="AFA901" s="5"/>
      <c r="AFB901" s="5"/>
      <c r="AFC901" s="5"/>
      <c r="AFD901" s="5"/>
      <c r="AFE901" s="5"/>
      <c r="AFF901" s="5"/>
      <c r="AFG901" s="5"/>
      <c r="AFH901" s="5"/>
      <c r="AFI901" s="5"/>
      <c r="AFJ901" s="5"/>
      <c r="AFK901" s="5"/>
      <c r="AFL901" s="5"/>
      <c r="AFM901" s="5"/>
      <c r="AFN901" s="5"/>
      <c r="AFO901" s="5"/>
      <c r="AFP901" s="5"/>
      <c r="AFQ901" s="5"/>
      <c r="AFR901" s="5"/>
      <c r="AFS901" s="5"/>
      <c r="AFT901" s="5"/>
      <c r="AFU901" s="5"/>
      <c r="AFV901" s="5"/>
      <c r="AFW901" s="5"/>
      <c r="AFX901" s="5"/>
      <c r="AFY901" s="5"/>
      <c r="AFZ901" s="5"/>
      <c r="AGA901" s="5"/>
      <c r="AGB901" s="5"/>
      <c r="AGC901" s="5"/>
      <c r="AGD901" s="5"/>
      <c r="AGE901" s="5"/>
      <c r="AGF901" s="5"/>
      <c r="AGG901" s="5"/>
      <c r="AGH901" s="5"/>
      <c r="AGI901" s="5"/>
      <c r="AGJ901" s="5"/>
      <c r="AGK901" s="5"/>
      <c r="AGL901" s="5"/>
      <c r="AGM901" s="5"/>
      <c r="AGN901" s="5"/>
      <c r="AGO901" s="5"/>
      <c r="AGP901" s="5"/>
      <c r="AGQ901" s="5"/>
      <c r="AGR901" s="5"/>
      <c r="AGS901" s="5"/>
      <c r="AGT901" s="5"/>
      <c r="AGU901" s="5"/>
      <c r="AGV901" s="5"/>
      <c r="AGW901" s="5"/>
      <c r="AGX901" s="5"/>
      <c r="AGY901" s="5"/>
      <c r="AGZ901" s="5"/>
      <c r="AHA901" s="5"/>
      <c r="AHB901" s="5"/>
      <c r="AHC901" s="5"/>
      <c r="AHD901" s="5"/>
      <c r="AHE901" s="5"/>
      <c r="AHF901" s="5"/>
      <c r="AHG901" s="5"/>
      <c r="AHH901" s="5"/>
      <c r="AHI901" s="5"/>
      <c r="AHJ901" s="5"/>
      <c r="AHK901" s="5"/>
      <c r="AHL901" s="5"/>
      <c r="AHM901" s="5"/>
      <c r="AHN901" s="5"/>
      <c r="AHO901" s="5"/>
      <c r="AHP901" s="5"/>
      <c r="AHQ901" s="5"/>
      <c r="AHR901" s="5"/>
      <c r="AHS901" s="5"/>
      <c r="AHT901" s="5"/>
      <c r="AHU901" s="5"/>
      <c r="AHV901" s="5"/>
      <c r="AHW901" s="5"/>
      <c r="AHX901" s="5"/>
      <c r="AHY901" s="5"/>
      <c r="AHZ901" s="5"/>
      <c r="AIA901" s="5"/>
      <c r="AIB901" s="5"/>
      <c r="AIC901" s="5"/>
      <c r="AID901" s="5"/>
      <c r="AIE901" s="5"/>
      <c r="AIF901" s="5"/>
      <c r="AIG901" s="5"/>
      <c r="AIH901" s="5"/>
      <c r="AII901" s="5"/>
      <c r="AIJ901" s="5"/>
      <c r="AIK901" s="5"/>
      <c r="AIL901" s="5"/>
      <c r="AIM901" s="5"/>
      <c r="AIN901" s="5"/>
      <c r="AIO901" s="5"/>
      <c r="AIP901" s="5"/>
      <c r="AIQ901" s="5"/>
      <c r="AIR901" s="5"/>
      <c r="AIS901" s="5"/>
      <c r="AIT901" s="5"/>
      <c r="AIU901" s="5"/>
      <c r="AIV901" s="5"/>
      <c r="AIW901" s="5"/>
      <c r="AIX901" s="5"/>
      <c r="AIY901" s="5"/>
      <c r="AIZ901" s="5"/>
      <c r="AJA901" s="5"/>
      <c r="AJB901" s="5"/>
      <c r="AJC901" s="5"/>
      <c r="AJD901" s="5"/>
      <c r="AJE901" s="5"/>
      <c r="AJF901" s="5"/>
      <c r="AJG901" s="5"/>
      <c r="AJH901" s="5"/>
      <c r="AJI901" s="5"/>
      <c r="AJJ901" s="5"/>
      <c r="AJK901" s="5"/>
      <c r="AJL901" s="5"/>
      <c r="AJM901" s="5"/>
      <c r="AJN901" s="5"/>
      <c r="AJO901" s="5"/>
      <c r="AJP901" s="5"/>
      <c r="AJQ901" s="5"/>
      <c r="AJR901" s="5"/>
      <c r="AJS901" s="5"/>
      <c r="AJT901" s="5"/>
      <c r="AJU901" s="5"/>
      <c r="AJV901" s="5"/>
      <c r="AJW901" s="5"/>
      <c r="AJX901" s="5"/>
      <c r="AJY901" s="5"/>
      <c r="AJZ901" s="5"/>
      <c r="AKA901" s="5"/>
      <c r="AKB901" s="5"/>
      <c r="AKC901" s="5"/>
      <c r="AKD901" s="5"/>
      <c r="AKE901" s="5"/>
      <c r="AKF901" s="5"/>
      <c r="AKG901" s="5"/>
      <c r="AKH901" s="5"/>
      <c r="AKI901" s="5"/>
      <c r="AKJ901" s="5"/>
      <c r="AKK901" s="5"/>
      <c r="AKL901" s="5"/>
      <c r="AKM901" s="5"/>
      <c r="AKN901" s="5"/>
      <c r="AKO901" s="5"/>
      <c r="AKP901" s="5"/>
      <c r="AKQ901" s="5"/>
      <c r="AKR901" s="5"/>
      <c r="AKS901" s="5"/>
      <c r="AKT901" s="5"/>
      <c r="AKU901" s="5"/>
      <c r="AKV901" s="5"/>
      <c r="AKW901" s="5"/>
      <c r="AKX901" s="5"/>
      <c r="AKY901" s="5"/>
      <c r="AKZ901" s="5"/>
      <c r="ALA901" s="5"/>
      <c r="ALB901" s="5"/>
      <c r="ALC901" s="5"/>
      <c r="ALD901" s="5"/>
      <c r="ALE901" s="5"/>
      <c r="ALF901" s="5"/>
      <c r="ALG901" s="5"/>
      <c r="ALH901" s="5"/>
      <c r="ALI901" s="5"/>
      <c r="ALJ901" s="5"/>
      <c r="ALK901" s="5"/>
      <c r="ALL901" s="5"/>
      <c r="ALM901" s="5"/>
      <c r="ALN901" s="5"/>
      <c r="ALO901" s="5"/>
      <c r="ALP901" s="5"/>
      <c r="ALQ901" s="5"/>
      <c r="ALR901" s="5"/>
      <c r="ALS901" s="5"/>
      <c r="ALT901" s="5"/>
      <c r="ALU901" s="5"/>
      <c r="ALV901" s="5"/>
      <c r="ALW901" s="5"/>
      <c r="ALX901" s="5"/>
      <c r="ALY901" s="5"/>
      <c r="ALZ901" s="5"/>
      <c r="AMA901" s="5"/>
      <c r="AMB901" s="5"/>
      <c r="AMC901" s="5"/>
      <c r="AMD901" s="5"/>
      <c r="AME901" s="5"/>
      <c r="AMF901" s="5"/>
      <c r="AMG901" s="5"/>
      <c r="AMH901" s="5"/>
      <c r="AMI901" s="5"/>
      <c r="AMJ901" s="5"/>
      <c r="AMK901" s="5"/>
      <c r="AML901" s="5"/>
      <c r="AMM901" s="5"/>
      <c r="AMN901" s="5"/>
      <c r="AMO901" s="5"/>
      <c r="AMP901" s="5"/>
      <c r="AMQ901" s="5"/>
      <c r="AMR901" s="5"/>
      <c r="AMS901" s="5"/>
      <c r="AMT901" s="5"/>
      <c r="AMU901" s="5"/>
      <c r="AMV901" s="5"/>
      <c r="AMW901" s="5"/>
      <c r="AMX901" s="5"/>
      <c r="AMY901" s="5"/>
      <c r="AMZ901" s="5"/>
      <c r="ANA901" s="5"/>
      <c r="ANB901" s="5"/>
      <c r="ANC901" s="5"/>
      <c r="AND901" s="5"/>
      <c r="ANE901" s="5"/>
      <c r="ANF901" s="5"/>
      <c r="ANG901" s="5"/>
      <c r="ANH901" s="5"/>
      <c r="ANI901" s="5"/>
      <c r="ANJ901" s="5"/>
      <c r="ANK901" s="5"/>
      <c r="ANL901" s="5"/>
      <c r="ANM901" s="5"/>
      <c r="ANN901" s="5"/>
      <c r="ANO901" s="5"/>
      <c r="ANP901" s="5"/>
      <c r="ANQ901" s="5"/>
      <c r="ANR901" s="5"/>
      <c r="ANS901" s="5"/>
      <c r="ANT901" s="5"/>
      <c r="ANU901" s="5"/>
      <c r="ANV901" s="5"/>
      <c r="ANW901" s="5"/>
      <c r="ANX901" s="5"/>
      <c r="ANY901" s="5"/>
      <c r="ANZ901" s="5"/>
      <c r="AOA901" s="5"/>
      <c r="AOB901" s="5"/>
      <c r="AOC901" s="5"/>
      <c r="AOD901" s="5"/>
      <c r="AOE901" s="5"/>
      <c r="AOF901" s="5"/>
      <c r="AOG901" s="5"/>
      <c r="AOH901" s="5"/>
      <c r="AOI901" s="5"/>
      <c r="AOJ901" s="5"/>
      <c r="AOK901" s="5"/>
      <c r="AOL901" s="5"/>
      <c r="AOM901" s="5"/>
      <c r="AON901" s="5"/>
      <c r="AOO901" s="5"/>
      <c r="AOP901" s="5"/>
      <c r="AOQ901" s="5"/>
      <c r="AOR901" s="5"/>
      <c r="AOS901" s="5"/>
      <c r="AOT901" s="5"/>
      <c r="AOU901" s="5"/>
      <c r="AOV901" s="5"/>
      <c r="AOW901" s="5"/>
      <c r="AOX901" s="5"/>
      <c r="AOY901" s="5"/>
      <c r="AOZ901" s="5"/>
      <c r="APA901" s="5"/>
      <c r="APB901" s="5"/>
      <c r="APC901" s="5"/>
      <c r="APD901" s="5"/>
      <c r="APE901" s="5"/>
      <c r="APF901" s="5"/>
      <c r="APG901" s="5"/>
      <c r="APH901" s="5"/>
      <c r="API901" s="5"/>
      <c r="APJ901" s="5"/>
      <c r="APK901" s="5"/>
      <c r="APL901" s="5"/>
      <c r="APM901" s="5"/>
      <c r="APN901" s="5"/>
      <c r="APO901" s="5"/>
      <c r="APP901" s="5"/>
      <c r="APQ901" s="5"/>
      <c r="APR901" s="5"/>
      <c r="APS901" s="5"/>
      <c r="APT901" s="5"/>
      <c r="APU901" s="5"/>
      <c r="APV901" s="5"/>
      <c r="APW901" s="5"/>
      <c r="APX901" s="5"/>
      <c r="APY901" s="5"/>
      <c r="APZ901" s="5"/>
      <c r="AQA901" s="5"/>
      <c r="AQB901" s="5"/>
      <c r="AQC901" s="5"/>
      <c r="AQD901" s="5"/>
      <c r="AQE901" s="5"/>
      <c r="AQF901" s="5"/>
      <c r="AQG901" s="5"/>
      <c r="AQH901" s="5"/>
      <c r="AQI901" s="5"/>
      <c r="AQJ901" s="5"/>
      <c r="AQK901" s="5"/>
      <c r="AQL901" s="5"/>
      <c r="AQM901" s="5"/>
      <c r="AQN901" s="5"/>
      <c r="AQO901" s="5"/>
      <c r="AQP901" s="5"/>
      <c r="AQQ901" s="5"/>
      <c r="AQR901" s="5"/>
      <c r="AQS901" s="5"/>
      <c r="AQT901" s="5"/>
      <c r="AQU901" s="5"/>
      <c r="AQV901" s="5"/>
      <c r="AQW901" s="5"/>
      <c r="AQX901" s="5"/>
      <c r="AQY901" s="5"/>
      <c r="AQZ901" s="5"/>
      <c r="ARA901" s="5"/>
      <c r="ARB901" s="5"/>
      <c r="ARC901" s="5"/>
      <c r="ARD901" s="5"/>
      <c r="ARE901" s="5"/>
      <c r="ARF901" s="5"/>
      <c r="ARG901" s="5"/>
      <c r="ARH901" s="5"/>
      <c r="ARI901" s="5"/>
      <c r="ARJ901" s="5"/>
      <c r="ARK901" s="5"/>
      <c r="ARL901" s="5"/>
      <c r="ARM901" s="5"/>
      <c r="ARN901" s="5"/>
      <c r="ARO901" s="5"/>
      <c r="ARP901" s="5"/>
      <c r="ARQ901" s="5"/>
      <c r="ARR901" s="5"/>
      <c r="ARS901" s="5"/>
      <c r="ART901" s="5"/>
      <c r="ARU901" s="5"/>
      <c r="ARV901" s="5"/>
      <c r="ARW901" s="5"/>
      <c r="ARX901" s="5"/>
      <c r="ARY901" s="5"/>
      <c r="ARZ901" s="5"/>
      <c r="ASA901" s="5"/>
      <c r="ASB901" s="5"/>
      <c r="ASC901" s="5"/>
      <c r="ASD901" s="5"/>
      <c r="ASE901" s="5"/>
      <c r="ASF901" s="5"/>
      <c r="ASG901" s="5"/>
      <c r="ASH901" s="5"/>
      <c r="ASI901" s="5"/>
      <c r="ASJ901" s="5"/>
      <c r="ASK901" s="5"/>
      <c r="ASL901" s="5"/>
      <c r="ASM901" s="5"/>
      <c r="ASN901" s="5"/>
      <c r="ASO901" s="5"/>
      <c r="ASP901" s="5"/>
      <c r="ASQ901" s="5"/>
      <c r="ASR901" s="5"/>
      <c r="ASS901" s="5"/>
      <c r="AST901" s="5"/>
      <c r="ASU901" s="5"/>
      <c r="ASV901" s="5"/>
      <c r="ASW901" s="5"/>
      <c r="ASX901" s="5"/>
      <c r="ASY901" s="5"/>
      <c r="ASZ901" s="5"/>
      <c r="ATA901" s="5"/>
      <c r="ATB901" s="5"/>
      <c r="ATC901" s="5"/>
      <c r="ATD901" s="5"/>
      <c r="ATE901" s="5"/>
      <c r="ATF901" s="5"/>
      <c r="ATG901" s="5"/>
      <c r="ATH901" s="5"/>
      <c r="ATI901" s="5"/>
      <c r="ATJ901" s="5"/>
      <c r="ATK901" s="5"/>
      <c r="ATL901" s="5"/>
      <c r="ATM901" s="5"/>
      <c r="ATN901" s="5"/>
      <c r="ATO901" s="5"/>
      <c r="ATP901" s="5"/>
      <c r="ATQ901" s="5"/>
      <c r="ATR901" s="5"/>
      <c r="ATS901" s="5"/>
      <c r="ATT901" s="5"/>
      <c r="ATU901" s="5"/>
      <c r="ATV901" s="5"/>
      <c r="ATW901" s="5"/>
      <c r="ATX901" s="5"/>
      <c r="ATY901" s="5"/>
      <c r="ATZ901" s="5"/>
      <c r="AUA901" s="5"/>
      <c r="AUB901" s="5"/>
      <c r="AUC901" s="5"/>
      <c r="AUD901" s="5"/>
      <c r="AUE901" s="5"/>
      <c r="AUF901" s="5"/>
      <c r="AUG901" s="5"/>
      <c r="AUH901" s="5"/>
      <c r="AUI901" s="5"/>
      <c r="AUJ901" s="5"/>
      <c r="AUK901" s="5"/>
      <c r="AUL901" s="5"/>
      <c r="AUM901" s="5"/>
      <c r="AUN901" s="5"/>
      <c r="AUO901" s="5"/>
      <c r="AUP901" s="5"/>
      <c r="AUQ901" s="5"/>
      <c r="AUR901" s="5"/>
      <c r="AUS901" s="5"/>
      <c r="AUT901" s="5"/>
      <c r="AUU901" s="5"/>
      <c r="AUV901" s="5"/>
      <c r="AUW901" s="5"/>
      <c r="AUX901" s="5"/>
      <c r="AUY901" s="5"/>
      <c r="AUZ901" s="5"/>
      <c r="AVA901" s="5"/>
      <c r="AVB901" s="5"/>
      <c r="AVC901" s="5"/>
      <c r="AVD901" s="5"/>
      <c r="AVE901" s="5"/>
      <c r="AVF901" s="5"/>
      <c r="AVG901" s="5"/>
      <c r="AVH901" s="5"/>
      <c r="AVI901" s="5"/>
      <c r="AVJ901" s="5"/>
      <c r="AVK901" s="5"/>
      <c r="AVL901" s="5"/>
      <c r="AVM901" s="5"/>
      <c r="AVN901" s="5"/>
      <c r="AVO901" s="5"/>
      <c r="AVP901" s="5"/>
      <c r="AVQ901" s="5"/>
      <c r="AVR901" s="5"/>
      <c r="AVS901" s="5"/>
      <c r="AVT901" s="5"/>
      <c r="AVU901" s="5"/>
      <c r="AVV901" s="5"/>
      <c r="AVW901" s="5"/>
      <c r="AVX901" s="5"/>
      <c r="AVY901" s="5"/>
      <c r="AVZ901" s="5"/>
      <c r="AWA901" s="5"/>
      <c r="AWB901" s="5"/>
      <c r="AWC901" s="5"/>
      <c r="AWD901" s="5"/>
      <c r="AWE901" s="5"/>
      <c r="AWF901" s="5"/>
      <c r="AWG901" s="5"/>
      <c r="AWH901" s="5"/>
      <c r="AWI901" s="5"/>
      <c r="AWJ901" s="5"/>
      <c r="AWK901" s="5"/>
      <c r="AWL901" s="5"/>
      <c r="AWM901" s="5"/>
      <c r="AWN901" s="5"/>
      <c r="AWO901" s="5"/>
      <c r="AWP901" s="5"/>
      <c r="AWQ901" s="5"/>
      <c r="AWR901" s="5"/>
      <c r="AWS901" s="5"/>
      <c r="AWT901" s="5"/>
      <c r="AWU901" s="5"/>
      <c r="AWV901" s="5"/>
      <c r="AWW901" s="5"/>
      <c r="AWX901" s="5"/>
      <c r="AWY901" s="5"/>
      <c r="AWZ901" s="5"/>
      <c r="AXA901" s="5"/>
      <c r="AXB901" s="5"/>
      <c r="AXC901" s="5"/>
      <c r="AXD901" s="5"/>
      <c r="AXE901" s="5"/>
      <c r="AXF901" s="5"/>
      <c r="AXG901" s="5"/>
      <c r="AXH901" s="5"/>
      <c r="AXI901" s="5"/>
      <c r="AXJ901" s="5"/>
      <c r="AXK901" s="5"/>
      <c r="AXL901" s="5"/>
      <c r="AXM901" s="5"/>
      <c r="AXN901" s="5"/>
      <c r="AXO901" s="5"/>
      <c r="AXP901" s="5"/>
      <c r="AXQ901" s="5"/>
      <c r="AXR901" s="5"/>
      <c r="AXS901" s="5"/>
      <c r="AXT901" s="5"/>
      <c r="AXU901" s="5"/>
      <c r="AXV901" s="5"/>
      <c r="AXW901" s="5"/>
      <c r="AXX901" s="5"/>
      <c r="AXY901" s="5"/>
      <c r="AXZ901" s="5"/>
      <c r="AYA901" s="5"/>
      <c r="AYB901" s="5"/>
      <c r="AYC901" s="5"/>
      <c r="AYD901" s="5"/>
      <c r="AYE901" s="5"/>
      <c r="AYF901" s="5"/>
      <c r="AYG901" s="5"/>
      <c r="AYH901" s="5"/>
      <c r="AYI901" s="5"/>
      <c r="AYJ901" s="5"/>
      <c r="AYK901" s="5"/>
      <c r="AYL901" s="5"/>
      <c r="AYM901" s="5"/>
      <c r="AYN901" s="5"/>
      <c r="AYO901" s="5"/>
      <c r="AYP901" s="5"/>
      <c r="AYQ901" s="5"/>
      <c r="AYR901" s="5"/>
      <c r="AYS901" s="5"/>
      <c r="AYT901" s="5"/>
      <c r="AYU901" s="5"/>
      <c r="AYV901" s="5"/>
      <c r="AYW901" s="5"/>
      <c r="AYX901" s="5"/>
      <c r="AYY901" s="5"/>
      <c r="AYZ901" s="5"/>
      <c r="AZA901" s="5"/>
      <c r="AZB901" s="5"/>
      <c r="AZC901" s="5"/>
      <c r="AZD901" s="5"/>
      <c r="AZE901" s="5"/>
      <c r="AZF901" s="5"/>
      <c r="AZG901" s="5"/>
      <c r="AZH901" s="5"/>
      <c r="AZI901" s="5"/>
      <c r="AZJ901" s="5"/>
      <c r="AZK901" s="5"/>
      <c r="AZL901" s="5"/>
      <c r="AZM901" s="5"/>
      <c r="AZN901" s="5"/>
      <c r="AZO901" s="5"/>
      <c r="AZP901" s="5"/>
      <c r="AZQ901" s="5"/>
      <c r="AZR901" s="5"/>
      <c r="AZS901" s="5"/>
      <c r="AZT901" s="5"/>
      <c r="AZU901" s="5"/>
      <c r="AZV901" s="5"/>
      <c r="AZW901" s="5"/>
      <c r="AZX901" s="5"/>
      <c r="AZY901" s="5"/>
      <c r="AZZ901" s="5"/>
      <c r="BAA901" s="5"/>
      <c r="BAB901" s="5"/>
      <c r="BAC901" s="5"/>
      <c r="BAD901" s="5"/>
      <c r="BAE901" s="5"/>
      <c r="BAF901" s="5"/>
      <c r="BAG901" s="5"/>
      <c r="BAH901" s="5"/>
      <c r="BAI901" s="5"/>
      <c r="BAJ901" s="5"/>
      <c r="BAK901" s="5"/>
      <c r="BAL901" s="5"/>
      <c r="BAM901" s="5"/>
      <c r="BAN901" s="5"/>
      <c r="BAO901" s="5"/>
      <c r="BAP901" s="5"/>
      <c r="BAQ901" s="5"/>
      <c r="BAR901" s="5"/>
      <c r="BAS901" s="5"/>
      <c r="BAT901" s="5"/>
      <c r="BAU901" s="5"/>
      <c r="BAV901" s="5"/>
      <c r="BAW901" s="5"/>
      <c r="BAX901" s="5"/>
      <c r="BAY901" s="5"/>
      <c r="BAZ901" s="5"/>
      <c r="BBA901" s="5"/>
      <c r="BBB901" s="5"/>
      <c r="BBC901" s="5"/>
      <c r="BBD901" s="5"/>
      <c r="BBE901" s="5"/>
      <c r="BBF901" s="5"/>
      <c r="BBG901" s="5"/>
      <c r="BBH901" s="5"/>
      <c r="BBI901" s="5"/>
      <c r="BBJ901" s="5"/>
      <c r="BBK901" s="5"/>
      <c r="BBL901" s="5"/>
      <c r="BBM901" s="5"/>
      <c r="BBN901" s="5"/>
      <c r="BBO901" s="5"/>
      <c r="BBP901" s="5"/>
      <c r="BBQ901" s="5"/>
      <c r="BBR901" s="5"/>
      <c r="BBS901" s="5"/>
      <c r="BBT901" s="5"/>
      <c r="BBU901" s="5"/>
      <c r="BBV901" s="5"/>
      <c r="BBW901" s="5"/>
      <c r="BBX901" s="5"/>
      <c r="BBY901" s="5"/>
      <c r="BBZ901" s="5"/>
      <c r="BCA901" s="5"/>
      <c r="BCB901" s="5"/>
      <c r="BCC901" s="5"/>
      <c r="BCD901" s="5"/>
      <c r="BCE901" s="5"/>
      <c r="BCF901" s="5"/>
      <c r="BCG901" s="5"/>
      <c r="BCH901" s="5"/>
      <c r="BCI901" s="5"/>
      <c r="BCJ901" s="5"/>
      <c r="BCK901" s="5"/>
      <c r="BCL901" s="5"/>
      <c r="BCM901" s="5"/>
      <c r="BCN901" s="5"/>
      <c r="BCO901" s="5"/>
      <c r="BCP901" s="5"/>
      <c r="BCQ901" s="5"/>
      <c r="BCR901" s="5"/>
      <c r="BCS901" s="5"/>
      <c r="BCT901" s="5"/>
      <c r="BCU901" s="5"/>
      <c r="BCV901" s="5"/>
      <c r="BCW901" s="5"/>
      <c r="BCX901" s="5"/>
      <c r="BCY901" s="5"/>
      <c r="BCZ901" s="5"/>
      <c r="BDA901" s="5"/>
      <c r="BDB901" s="5"/>
      <c r="BDC901" s="5"/>
      <c r="BDD901" s="5"/>
      <c r="BDE901" s="5"/>
      <c r="BDF901" s="5"/>
      <c r="BDG901" s="5"/>
      <c r="BDH901" s="5"/>
      <c r="BDI901" s="5"/>
      <c r="BDJ901" s="5"/>
      <c r="BDK901" s="5"/>
      <c r="BDL901" s="5"/>
      <c r="BDM901" s="5"/>
      <c r="BDN901" s="5"/>
      <c r="BDO901" s="5"/>
      <c r="BDP901" s="5"/>
      <c r="BDQ901" s="5"/>
      <c r="BDR901" s="5"/>
      <c r="BDS901" s="5"/>
      <c r="BDT901" s="5"/>
      <c r="BDU901" s="5"/>
      <c r="BDV901" s="5"/>
      <c r="BDW901" s="5"/>
      <c r="BDX901" s="5"/>
      <c r="BDY901" s="5"/>
      <c r="BDZ901" s="5"/>
      <c r="BEA901" s="5"/>
      <c r="BEB901" s="5"/>
      <c r="BEC901" s="5"/>
      <c r="BED901" s="5"/>
      <c r="BEE901" s="5"/>
      <c r="BEF901" s="5"/>
      <c r="BEG901" s="5"/>
      <c r="BEH901" s="5"/>
      <c r="BEI901" s="5"/>
      <c r="BEJ901" s="5"/>
      <c r="BEK901" s="5"/>
      <c r="BEL901" s="5"/>
      <c r="BEM901" s="5"/>
      <c r="BEN901" s="5"/>
      <c r="BEO901" s="5"/>
      <c r="BEP901" s="5"/>
      <c r="BEQ901" s="5"/>
      <c r="BER901" s="5"/>
      <c r="BES901" s="5"/>
      <c r="BET901" s="5"/>
      <c r="BEU901" s="5"/>
      <c r="BEV901" s="5"/>
      <c r="BEW901" s="5"/>
      <c r="BEX901" s="5"/>
      <c r="BEY901" s="5"/>
      <c r="BEZ901" s="5"/>
      <c r="BFA901" s="5"/>
      <c r="BFB901" s="5"/>
      <c r="BFC901" s="5"/>
      <c r="BFD901" s="5"/>
      <c r="BFE901" s="5"/>
      <c r="BFF901" s="5"/>
      <c r="BFG901" s="5"/>
      <c r="BFH901" s="5"/>
      <c r="BFI901" s="5"/>
      <c r="BFJ901" s="5"/>
      <c r="BFK901" s="5"/>
      <c r="BFL901" s="5"/>
      <c r="BFM901" s="5"/>
      <c r="BFN901" s="5"/>
      <c r="BFO901" s="5"/>
      <c r="BFP901" s="5"/>
      <c r="BFQ901" s="5"/>
      <c r="BFR901" s="5"/>
      <c r="BFS901" s="5"/>
      <c r="BFT901" s="5"/>
      <c r="BFU901" s="5"/>
      <c r="BFV901" s="5"/>
      <c r="BFW901" s="5"/>
      <c r="BFX901" s="5"/>
      <c r="BFY901" s="5"/>
      <c r="BFZ901" s="5"/>
      <c r="BGA901" s="5"/>
      <c r="BGB901" s="5"/>
      <c r="BGC901" s="5"/>
      <c r="BGD901" s="5"/>
      <c r="BGE901" s="5"/>
      <c r="BGF901" s="5"/>
      <c r="BGG901" s="5"/>
      <c r="BGH901" s="5"/>
      <c r="BGI901" s="5"/>
      <c r="BGJ901" s="5"/>
      <c r="BGK901" s="5"/>
      <c r="BGL901" s="5"/>
      <c r="BGM901" s="5"/>
      <c r="BGN901" s="5"/>
      <c r="BGO901" s="5"/>
      <c r="BGP901" s="5"/>
      <c r="BGQ901" s="5"/>
      <c r="BGR901" s="5"/>
      <c r="BGS901" s="5"/>
      <c r="BGT901" s="5"/>
      <c r="BGU901" s="5"/>
      <c r="BGV901" s="5"/>
      <c r="BGW901" s="5"/>
      <c r="BGX901" s="5"/>
      <c r="BGY901" s="5"/>
      <c r="BGZ901" s="5"/>
      <c r="BHA901" s="5"/>
      <c r="BHB901" s="5"/>
      <c r="BHC901" s="5"/>
      <c r="BHD901" s="5"/>
      <c r="BHE901" s="5"/>
      <c r="BHF901" s="5"/>
      <c r="BHG901" s="5"/>
      <c r="BHH901" s="5"/>
      <c r="BHI901" s="5"/>
      <c r="BHJ901" s="5"/>
      <c r="BHK901" s="5"/>
      <c r="BHL901" s="5"/>
      <c r="BHM901" s="5"/>
      <c r="BHN901" s="5"/>
      <c r="BHO901" s="5"/>
      <c r="BHP901" s="5"/>
      <c r="BHQ901" s="5"/>
      <c r="BHR901" s="5"/>
      <c r="BHS901" s="5"/>
      <c r="BHT901" s="5"/>
      <c r="BHU901" s="5"/>
      <c r="BHV901" s="5"/>
      <c r="BHW901" s="5"/>
      <c r="BHX901" s="5"/>
      <c r="BHY901" s="5"/>
      <c r="BHZ901" s="5"/>
      <c r="BIA901" s="5"/>
      <c r="BIB901" s="5"/>
      <c r="BIC901" s="5"/>
      <c r="BID901" s="5"/>
      <c r="BIE901" s="5"/>
      <c r="BIF901" s="5"/>
      <c r="BIG901" s="5"/>
      <c r="BIH901" s="5"/>
      <c r="BII901" s="5"/>
      <c r="BIJ901" s="5"/>
      <c r="BIK901" s="5"/>
      <c r="BIL901" s="5"/>
      <c r="BIM901" s="5"/>
      <c r="BIN901" s="5"/>
      <c r="BIO901" s="5"/>
      <c r="BIP901" s="5"/>
      <c r="BIQ901" s="5"/>
      <c r="BIR901" s="5"/>
      <c r="BIS901" s="5"/>
      <c r="BIT901" s="5"/>
      <c r="BIU901" s="5"/>
      <c r="BIV901" s="5"/>
      <c r="BIW901" s="5"/>
      <c r="BIX901" s="5"/>
      <c r="BIY901" s="5"/>
      <c r="BIZ901" s="5"/>
      <c r="BJA901" s="5"/>
      <c r="BJB901" s="5"/>
      <c r="BJC901" s="5"/>
      <c r="BJD901" s="5"/>
      <c r="BJE901" s="5"/>
      <c r="BJF901" s="5"/>
      <c r="BJG901" s="5"/>
      <c r="BJH901" s="5"/>
      <c r="BJI901" s="5"/>
      <c r="BJJ901" s="5"/>
      <c r="BJK901" s="5"/>
      <c r="BJL901" s="5"/>
      <c r="BJM901" s="5"/>
      <c r="BJN901" s="5"/>
      <c r="BJO901" s="5"/>
      <c r="BJP901" s="5"/>
      <c r="BJQ901" s="5"/>
      <c r="BJR901" s="5"/>
      <c r="BJS901" s="5"/>
      <c r="BJT901" s="5"/>
      <c r="BJU901" s="5"/>
      <c r="BJV901" s="5"/>
      <c r="BJW901" s="5"/>
      <c r="BJX901" s="5"/>
      <c r="BJY901" s="5"/>
      <c r="BJZ901" s="5"/>
      <c r="BKA901" s="5"/>
      <c r="BKB901" s="5"/>
      <c r="BKC901" s="5"/>
      <c r="BKD901" s="5"/>
      <c r="BKE901" s="5"/>
      <c r="BKF901" s="5"/>
      <c r="BKG901" s="5"/>
      <c r="BKH901" s="5"/>
      <c r="BKI901" s="5"/>
      <c r="BKJ901" s="5"/>
      <c r="BKK901" s="5"/>
      <c r="BKL901" s="5"/>
      <c r="BKM901" s="5"/>
      <c r="BKN901" s="5"/>
      <c r="BKO901" s="5"/>
      <c r="BKP901" s="5"/>
      <c r="BKQ901" s="5"/>
      <c r="BKR901" s="5"/>
      <c r="BKS901" s="5"/>
      <c r="BKT901" s="5"/>
      <c r="BKU901" s="5"/>
      <c r="BKV901" s="5"/>
      <c r="BKW901" s="5"/>
      <c r="BKX901" s="5"/>
      <c r="BKY901" s="5"/>
      <c r="BKZ901" s="5"/>
      <c r="BLA901" s="5"/>
      <c r="BLB901" s="5"/>
      <c r="BLC901" s="5"/>
      <c r="BLD901" s="5"/>
      <c r="BLE901" s="5"/>
      <c r="BLF901" s="5"/>
      <c r="BLG901" s="5"/>
      <c r="BLH901" s="5"/>
      <c r="BLI901" s="5"/>
      <c r="BLJ901" s="5"/>
      <c r="BLK901" s="5"/>
      <c r="BLL901" s="5"/>
      <c r="BLM901" s="5"/>
      <c r="BLN901" s="5"/>
      <c r="BLO901" s="5"/>
      <c r="BLP901" s="5"/>
      <c r="BLQ901" s="5"/>
      <c r="BLR901" s="5"/>
      <c r="BLS901" s="5"/>
      <c r="BLT901" s="5"/>
      <c r="BLU901" s="5"/>
      <c r="BLV901" s="5"/>
      <c r="BLW901" s="5"/>
      <c r="BLX901" s="5"/>
      <c r="BLY901" s="5"/>
      <c r="BLZ901" s="5"/>
      <c r="BMA901" s="5"/>
      <c r="BMB901" s="5"/>
      <c r="BMC901" s="5"/>
      <c r="BMD901" s="5"/>
      <c r="BME901" s="5"/>
      <c r="BMF901" s="5"/>
      <c r="BMG901" s="5"/>
      <c r="BMH901" s="5"/>
      <c r="BMI901" s="5"/>
      <c r="BMJ901" s="5"/>
      <c r="BMK901" s="5"/>
      <c r="BML901" s="5"/>
      <c r="BMM901" s="5"/>
      <c r="BMN901" s="5"/>
      <c r="BMO901" s="5"/>
      <c r="BMP901" s="5"/>
      <c r="BMQ901" s="5"/>
      <c r="BMR901" s="5"/>
      <c r="BMS901" s="5"/>
      <c r="BMT901" s="5"/>
      <c r="BMU901" s="5"/>
      <c r="BMV901" s="5"/>
      <c r="BMW901" s="5"/>
      <c r="BMX901" s="5"/>
      <c r="BMY901" s="5"/>
      <c r="BMZ901" s="5"/>
      <c r="BNA901" s="5"/>
      <c r="BNB901" s="5"/>
      <c r="BNC901" s="5"/>
      <c r="BND901" s="5"/>
      <c r="BNE901" s="5"/>
      <c r="BNF901" s="5"/>
      <c r="BNG901" s="5"/>
      <c r="BNH901" s="5"/>
      <c r="BNI901" s="5"/>
      <c r="BNJ901" s="5"/>
      <c r="BNK901" s="5"/>
      <c r="BNL901" s="5"/>
      <c r="BNM901" s="5"/>
      <c r="BNN901" s="5"/>
      <c r="BNO901" s="5"/>
      <c r="BNP901" s="5"/>
      <c r="BNQ901" s="5"/>
      <c r="BNR901" s="5"/>
      <c r="BNS901" s="5"/>
      <c r="BNT901" s="5"/>
      <c r="BNU901" s="5"/>
      <c r="BNV901" s="5"/>
      <c r="BNW901" s="5"/>
      <c r="BNX901" s="5"/>
      <c r="BNY901" s="5"/>
      <c r="BNZ901" s="5"/>
      <c r="BOA901" s="5"/>
      <c r="BOB901" s="5"/>
      <c r="BOC901" s="5"/>
      <c r="BOD901" s="5"/>
      <c r="BOE901" s="5"/>
      <c r="BOF901" s="5"/>
      <c r="BOG901" s="5"/>
      <c r="BOH901" s="5"/>
      <c r="BOI901" s="5"/>
      <c r="BOJ901" s="5"/>
      <c r="BOK901" s="5"/>
      <c r="BOL901" s="5"/>
      <c r="BOM901" s="5"/>
      <c r="BON901" s="5"/>
      <c r="BOO901" s="5"/>
      <c r="BOP901" s="5"/>
      <c r="BOQ901" s="5"/>
      <c r="BOR901" s="5"/>
      <c r="BOS901" s="5"/>
      <c r="BOT901" s="5"/>
      <c r="BOU901" s="5"/>
      <c r="BOV901" s="5"/>
      <c r="BOW901" s="5"/>
      <c r="BOX901" s="5"/>
      <c r="BOY901" s="5"/>
      <c r="BOZ901" s="5"/>
      <c r="BPA901" s="5"/>
      <c r="BPB901" s="5"/>
      <c r="BPC901" s="5"/>
      <c r="BPD901" s="5"/>
      <c r="BPE901" s="5"/>
      <c r="BPF901" s="5"/>
      <c r="BPG901" s="5"/>
      <c r="BPH901" s="5"/>
      <c r="BPI901" s="5"/>
      <c r="BPJ901" s="5"/>
      <c r="BPK901" s="5"/>
      <c r="BPL901" s="5"/>
      <c r="BPM901" s="5"/>
      <c r="BPN901" s="5"/>
      <c r="BPO901" s="5"/>
      <c r="BPP901" s="5"/>
      <c r="BPQ901" s="5"/>
      <c r="BPR901" s="5"/>
      <c r="BPS901" s="5"/>
      <c r="BPT901" s="5"/>
      <c r="BPU901" s="5"/>
      <c r="BPV901" s="5"/>
      <c r="BPW901" s="5"/>
      <c r="BPX901" s="5"/>
      <c r="BPY901" s="5"/>
      <c r="BPZ901" s="5"/>
      <c r="BQA901" s="5"/>
      <c r="BQB901" s="5"/>
      <c r="BQC901" s="5"/>
      <c r="BQD901" s="5"/>
      <c r="BQE901" s="5"/>
      <c r="BQF901" s="5"/>
      <c r="BQG901" s="5"/>
      <c r="BQH901" s="5"/>
      <c r="BQI901" s="5"/>
      <c r="BQJ901" s="5"/>
      <c r="BQK901" s="5"/>
      <c r="BQL901" s="5"/>
      <c r="BQM901" s="5"/>
      <c r="BQN901" s="5"/>
      <c r="BQO901" s="5"/>
      <c r="BQP901" s="5"/>
      <c r="BQQ901" s="5"/>
      <c r="BQR901" s="5"/>
      <c r="BQS901" s="5"/>
      <c r="BQT901" s="5"/>
      <c r="BQU901" s="5"/>
      <c r="BQV901" s="5"/>
      <c r="BQW901" s="5"/>
      <c r="BQX901" s="5"/>
      <c r="BQY901" s="5"/>
      <c r="BQZ901" s="5"/>
      <c r="BRA901" s="5"/>
      <c r="BRB901" s="5"/>
      <c r="BRC901" s="5"/>
      <c r="BRD901" s="5"/>
      <c r="BRE901" s="5"/>
      <c r="BRF901" s="5"/>
      <c r="BRG901" s="5"/>
      <c r="BRH901" s="5"/>
      <c r="BRI901" s="5"/>
      <c r="BRJ901" s="5"/>
      <c r="BRK901" s="5"/>
      <c r="BRL901" s="5"/>
      <c r="BRM901" s="5"/>
      <c r="BRN901" s="5"/>
      <c r="BRO901" s="5"/>
      <c r="BRP901" s="5"/>
      <c r="BRQ901" s="5"/>
      <c r="BRR901" s="5"/>
      <c r="BRS901" s="5"/>
      <c r="BRT901" s="5"/>
      <c r="BRU901" s="5"/>
      <c r="BRV901" s="5"/>
      <c r="BRW901" s="5"/>
      <c r="BRX901" s="5"/>
      <c r="BRY901" s="5"/>
      <c r="BRZ901" s="5"/>
      <c r="BSA901" s="5"/>
      <c r="BSB901" s="5"/>
      <c r="BSC901" s="5"/>
      <c r="BSD901" s="5"/>
      <c r="BSE901" s="5"/>
      <c r="BSF901" s="5"/>
      <c r="BSG901" s="5"/>
      <c r="BSH901" s="5"/>
      <c r="BSI901" s="5"/>
      <c r="BSJ901" s="5"/>
      <c r="BSK901" s="5"/>
      <c r="BSL901" s="5"/>
      <c r="BSM901" s="5"/>
      <c r="BSN901" s="5"/>
      <c r="BSO901" s="5"/>
      <c r="BSP901" s="5"/>
      <c r="BSQ901" s="5"/>
      <c r="BSR901" s="5"/>
      <c r="BSS901" s="5"/>
      <c r="BST901" s="5"/>
      <c r="BSU901" s="5"/>
      <c r="BSV901" s="5"/>
      <c r="BSW901" s="5"/>
      <c r="BSX901" s="5"/>
      <c r="BSY901" s="5"/>
      <c r="BSZ901" s="5"/>
      <c r="BTA901" s="5"/>
      <c r="BTB901" s="5"/>
      <c r="BTC901" s="5"/>
      <c r="BTD901" s="5"/>
      <c r="BTE901" s="5"/>
      <c r="BTF901" s="5"/>
      <c r="BTG901" s="5"/>
      <c r="BTH901" s="5"/>
      <c r="BTI901" s="5"/>
      <c r="BTJ901" s="5"/>
      <c r="BTK901" s="5"/>
      <c r="BTL901" s="5"/>
      <c r="BTM901" s="5"/>
      <c r="BTN901" s="5"/>
      <c r="BTO901" s="5"/>
      <c r="BTP901" s="5"/>
      <c r="BTQ901" s="5"/>
      <c r="BTR901" s="5"/>
      <c r="BTS901" s="5"/>
      <c r="BTT901" s="5"/>
      <c r="BTU901" s="5"/>
      <c r="BTV901" s="5"/>
      <c r="BTW901" s="5"/>
      <c r="BTX901" s="5"/>
      <c r="BTY901" s="5"/>
      <c r="BTZ901" s="5"/>
      <c r="BUA901" s="5"/>
      <c r="BUB901" s="5"/>
      <c r="BUC901" s="5"/>
      <c r="BUD901" s="5"/>
      <c r="BUE901" s="5"/>
      <c r="BUF901" s="5"/>
      <c r="BUG901" s="5"/>
      <c r="BUH901" s="5"/>
      <c r="BUI901" s="5"/>
      <c r="BUJ901" s="5"/>
      <c r="BUK901" s="5"/>
      <c r="BUL901" s="5"/>
      <c r="BUM901" s="5"/>
      <c r="BUN901" s="5"/>
      <c r="BUO901" s="5"/>
      <c r="BUP901" s="5"/>
      <c r="BUQ901" s="5"/>
      <c r="BUR901" s="5"/>
      <c r="BUS901" s="5"/>
      <c r="BUT901" s="5"/>
      <c r="BUU901" s="5"/>
      <c r="BUV901" s="5"/>
      <c r="BUW901" s="5"/>
      <c r="BUX901" s="5"/>
      <c r="BUY901" s="5"/>
      <c r="BUZ901" s="5"/>
      <c r="BVA901" s="5"/>
      <c r="BVB901" s="5"/>
      <c r="BVC901" s="5"/>
      <c r="BVD901" s="5"/>
      <c r="BVE901" s="5"/>
      <c r="BVF901" s="5"/>
      <c r="BVG901" s="5"/>
      <c r="BVH901" s="5"/>
      <c r="BVI901" s="5"/>
      <c r="BVJ901" s="5"/>
      <c r="BVK901" s="5"/>
      <c r="BVL901" s="5"/>
      <c r="BVM901" s="5"/>
      <c r="BVN901" s="5"/>
      <c r="BVO901" s="5"/>
      <c r="BVP901" s="5"/>
      <c r="BVQ901" s="5"/>
      <c r="BVR901" s="5"/>
      <c r="BVS901" s="5"/>
      <c r="BVT901" s="5"/>
      <c r="BVU901" s="5"/>
      <c r="BVV901" s="5"/>
      <c r="BVW901" s="5"/>
      <c r="BVX901" s="5"/>
      <c r="BVY901" s="5"/>
      <c r="BVZ901" s="5"/>
      <c r="BWA901" s="5"/>
      <c r="BWB901" s="5"/>
      <c r="BWC901" s="5"/>
      <c r="BWD901" s="5"/>
      <c r="BWE901" s="5"/>
      <c r="BWF901" s="5"/>
      <c r="BWG901" s="5"/>
      <c r="BWH901" s="5"/>
      <c r="BWI901" s="5"/>
      <c r="BWJ901" s="5"/>
      <c r="BWK901" s="5"/>
      <c r="BWL901" s="5"/>
      <c r="BWM901" s="5"/>
      <c r="BWN901" s="5"/>
      <c r="BWO901" s="5"/>
      <c r="BWP901" s="5"/>
      <c r="BWQ901" s="5"/>
      <c r="BWR901" s="5"/>
      <c r="BWS901" s="5"/>
      <c r="BWT901" s="5"/>
      <c r="BWU901" s="5"/>
      <c r="BWV901" s="5"/>
      <c r="BWW901" s="5"/>
      <c r="BWX901" s="5"/>
      <c r="BWY901" s="5"/>
      <c r="BWZ901" s="5"/>
      <c r="BXA901" s="5"/>
      <c r="BXB901" s="5"/>
      <c r="BXC901" s="5"/>
      <c r="BXD901" s="5"/>
      <c r="BXE901" s="5"/>
      <c r="BXF901" s="5"/>
      <c r="BXG901" s="5"/>
      <c r="BXH901" s="5"/>
      <c r="BXI901" s="5"/>
      <c r="BXJ901" s="5"/>
      <c r="BXK901" s="5"/>
      <c r="BXL901" s="5"/>
      <c r="BXM901" s="5"/>
      <c r="BXN901" s="5"/>
      <c r="BXO901" s="5"/>
      <c r="BXP901" s="5"/>
      <c r="BXQ901" s="5"/>
      <c r="BXR901" s="5"/>
      <c r="BXS901" s="5"/>
      <c r="BXT901" s="5"/>
      <c r="BXU901" s="5"/>
      <c r="BXV901" s="5"/>
      <c r="BXW901" s="5"/>
      <c r="BXX901" s="5"/>
      <c r="BXY901" s="5"/>
      <c r="BXZ901" s="5"/>
      <c r="BYA901" s="5"/>
      <c r="BYB901" s="5"/>
      <c r="BYC901" s="5"/>
      <c r="BYD901" s="5"/>
      <c r="BYE901" s="5"/>
      <c r="BYF901" s="5"/>
      <c r="BYG901" s="5"/>
      <c r="BYH901" s="5"/>
      <c r="BYI901" s="5"/>
      <c r="BYJ901" s="5"/>
      <c r="BYK901" s="5"/>
      <c r="BYL901" s="5"/>
      <c r="BYM901" s="5"/>
      <c r="BYN901" s="5"/>
      <c r="BYO901" s="5"/>
      <c r="BYP901" s="5"/>
      <c r="BYQ901" s="5"/>
      <c r="BYR901" s="5"/>
      <c r="BYS901" s="5"/>
      <c r="BYT901" s="5"/>
      <c r="BYU901" s="5"/>
      <c r="BYV901" s="5"/>
      <c r="BYW901" s="5"/>
      <c r="BYX901" s="5"/>
      <c r="BYY901" s="5"/>
      <c r="BYZ901" s="5"/>
      <c r="BZA901" s="5"/>
      <c r="BZB901" s="5"/>
      <c r="BZC901" s="5"/>
      <c r="BZD901" s="5"/>
      <c r="BZE901" s="5"/>
      <c r="BZF901" s="5"/>
      <c r="BZG901" s="5"/>
      <c r="BZH901" s="5"/>
      <c r="BZI901" s="5"/>
      <c r="BZJ901" s="5"/>
      <c r="BZK901" s="5"/>
      <c r="BZL901" s="5"/>
      <c r="BZM901" s="5"/>
      <c r="BZN901" s="5"/>
      <c r="BZO901" s="5"/>
      <c r="BZP901" s="5"/>
      <c r="BZQ901" s="5"/>
      <c r="BZR901" s="5"/>
      <c r="BZS901" s="5"/>
      <c r="BZT901" s="5"/>
      <c r="BZU901" s="5"/>
      <c r="BZV901" s="5"/>
      <c r="BZW901" s="5"/>
      <c r="BZX901" s="5"/>
      <c r="BZY901" s="5"/>
      <c r="BZZ901" s="5"/>
      <c r="CAA901" s="5"/>
      <c r="CAB901" s="5"/>
      <c r="CAC901" s="5"/>
      <c r="CAD901" s="5"/>
      <c r="CAE901" s="5"/>
      <c r="CAF901" s="5"/>
      <c r="CAG901" s="5"/>
      <c r="CAH901" s="5"/>
      <c r="CAI901" s="5"/>
      <c r="CAJ901" s="5"/>
      <c r="CAK901" s="5"/>
      <c r="CAL901" s="5"/>
      <c r="CAM901" s="5"/>
      <c r="CAN901" s="5"/>
      <c r="CAO901" s="5"/>
      <c r="CAP901" s="5"/>
      <c r="CAQ901" s="5"/>
      <c r="CAR901" s="5"/>
      <c r="CAS901" s="5"/>
      <c r="CAT901" s="5"/>
      <c r="CAU901" s="5"/>
      <c r="CAV901" s="5"/>
      <c r="CAW901" s="5"/>
      <c r="CAX901" s="5"/>
      <c r="CAY901" s="5"/>
      <c r="CAZ901" s="5"/>
      <c r="CBA901" s="5"/>
      <c r="CBB901" s="5"/>
      <c r="CBC901" s="5"/>
      <c r="CBD901" s="5"/>
      <c r="CBE901" s="5"/>
      <c r="CBF901" s="5"/>
      <c r="CBG901" s="5"/>
      <c r="CBH901" s="5"/>
      <c r="CBI901" s="5"/>
      <c r="CBJ901" s="5"/>
      <c r="CBK901" s="5"/>
      <c r="CBL901" s="5"/>
      <c r="CBM901" s="5"/>
      <c r="CBN901" s="5"/>
      <c r="CBO901" s="5"/>
      <c r="CBP901" s="5"/>
      <c r="CBQ901" s="5"/>
      <c r="CBR901" s="5"/>
      <c r="CBS901" s="5"/>
      <c r="CBT901" s="5"/>
      <c r="CBU901" s="5"/>
      <c r="CBV901" s="5"/>
      <c r="CBW901" s="5"/>
      <c r="CBX901" s="5"/>
      <c r="CBY901" s="5"/>
      <c r="CBZ901" s="5"/>
      <c r="CCA901" s="5"/>
      <c r="CCB901" s="5"/>
      <c r="CCC901" s="5"/>
      <c r="CCD901" s="5"/>
      <c r="CCE901" s="5"/>
      <c r="CCF901" s="5"/>
      <c r="CCG901" s="5"/>
      <c r="CCH901" s="5"/>
      <c r="CCI901" s="5"/>
      <c r="CCJ901" s="5"/>
      <c r="CCK901" s="5"/>
      <c r="CCL901" s="5"/>
      <c r="CCM901" s="5"/>
      <c r="CCN901" s="5"/>
      <c r="CCO901" s="5"/>
      <c r="CCP901" s="5"/>
      <c r="CCQ901" s="5"/>
      <c r="CCR901" s="5"/>
      <c r="CCS901" s="5"/>
      <c r="CCT901" s="5"/>
      <c r="CCU901" s="5"/>
      <c r="CCV901" s="5"/>
      <c r="CCW901" s="5"/>
      <c r="CCX901" s="5"/>
      <c r="CCY901" s="5"/>
      <c r="CCZ901" s="5"/>
      <c r="CDA901" s="5"/>
      <c r="CDB901" s="5"/>
      <c r="CDC901" s="5"/>
      <c r="CDD901" s="5"/>
      <c r="CDE901" s="5"/>
      <c r="CDF901" s="5"/>
      <c r="CDG901" s="5"/>
      <c r="CDH901" s="5"/>
      <c r="CDI901" s="5"/>
      <c r="CDJ901" s="5"/>
      <c r="CDK901" s="5"/>
      <c r="CDL901" s="5"/>
      <c r="CDM901" s="5"/>
      <c r="CDN901" s="5"/>
      <c r="CDO901" s="5"/>
      <c r="CDP901" s="5"/>
      <c r="CDQ901" s="5"/>
      <c r="CDR901" s="5"/>
      <c r="CDS901" s="5"/>
      <c r="CDT901" s="5"/>
      <c r="CDU901" s="5"/>
      <c r="CDV901" s="5"/>
      <c r="CDW901" s="5"/>
      <c r="CDX901" s="5"/>
      <c r="CDY901" s="5"/>
      <c r="CDZ901" s="5"/>
      <c r="CEA901" s="5"/>
      <c r="CEB901" s="5"/>
      <c r="CEC901" s="5"/>
      <c r="CED901" s="5"/>
      <c r="CEE901" s="5"/>
      <c r="CEF901" s="5"/>
      <c r="CEG901" s="5"/>
      <c r="CEH901" s="5"/>
      <c r="CEI901" s="5"/>
      <c r="CEJ901" s="5"/>
      <c r="CEK901" s="5"/>
      <c r="CEL901" s="5"/>
      <c r="CEM901" s="5"/>
      <c r="CEN901" s="5"/>
      <c r="CEO901" s="5"/>
      <c r="CEP901" s="5"/>
      <c r="CEQ901" s="5"/>
      <c r="CER901" s="5"/>
      <c r="CES901" s="5"/>
      <c r="CET901" s="5"/>
      <c r="CEU901" s="5"/>
      <c r="CEV901" s="5"/>
      <c r="CEW901" s="5"/>
      <c r="CEX901" s="5"/>
      <c r="CEY901" s="5"/>
      <c r="CEZ901" s="5"/>
      <c r="CFA901" s="5"/>
      <c r="CFB901" s="5"/>
      <c r="CFC901" s="5"/>
      <c r="CFD901" s="5"/>
      <c r="CFE901" s="5"/>
      <c r="CFF901" s="5"/>
      <c r="CFG901" s="5"/>
      <c r="CFH901" s="5"/>
      <c r="CFI901" s="5"/>
      <c r="CFJ901" s="5"/>
      <c r="CFK901" s="5"/>
      <c r="CFL901" s="5"/>
      <c r="CFM901" s="5"/>
      <c r="CFN901" s="5"/>
      <c r="CFO901" s="5"/>
      <c r="CFP901" s="5"/>
      <c r="CFQ901" s="5"/>
      <c r="CFR901" s="5"/>
      <c r="CFS901" s="5"/>
      <c r="CFT901" s="5"/>
      <c r="CFU901" s="5"/>
      <c r="CFV901" s="5"/>
      <c r="CFW901" s="5"/>
      <c r="CFX901" s="5"/>
      <c r="CFY901" s="5"/>
      <c r="CFZ901" s="5"/>
      <c r="CGA901" s="5"/>
      <c r="CGB901" s="5"/>
      <c r="CGC901" s="5"/>
      <c r="CGD901" s="5"/>
      <c r="CGE901" s="5"/>
      <c r="CGF901" s="5"/>
      <c r="CGG901" s="5"/>
      <c r="CGH901" s="5"/>
      <c r="CGI901" s="5"/>
      <c r="CGJ901" s="5"/>
      <c r="CGK901" s="5"/>
      <c r="CGL901" s="5"/>
      <c r="CGM901" s="5"/>
      <c r="CGN901" s="5"/>
      <c r="CGO901" s="5"/>
      <c r="CGP901" s="5"/>
      <c r="CGQ901" s="5"/>
      <c r="CGR901" s="5"/>
      <c r="CGS901" s="5"/>
      <c r="CGT901" s="5"/>
      <c r="CGU901" s="5"/>
      <c r="CGV901" s="5"/>
      <c r="CGW901" s="5"/>
      <c r="CGX901" s="5"/>
      <c r="CGY901" s="5"/>
      <c r="CGZ901" s="5"/>
      <c r="CHA901" s="5"/>
      <c r="CHB901" s="5"/>
      <c r="CHC901" s="5"/>
      <c r="CHD901" s="5"/>
      <c r="CHE901" s="5"/>
      <c r="CHF901" s="5"/>
      <c r="CHG901" s="5"/>
      <c r="CHH901" s="5"/>
      <c r="CHI901" s="5"/>
      <c r="CHJ901" s="5"/>
      <c r="CHK901" s="5"/>
      <c r="CHL901" s="5"/>
      <c r="CHM901" s="5"/>
      <c r="CHN901" s="5"/>
      <c r="CHO901" s="5"/>
      <c r="CHP901" s="5"/>
      <c r="CHQ901" s="5"/>
      <c r="CHR901" s="5"/>
      <c r="CHS901" s="5"/>
      <c r="CHT901" s="5"/>
      <c r="CHU901" s="5"/>
      <c r="CHV901" s="5"/>
      <c r="CHW901" s="5"/>
      <c r="CHX901" s="5"/>
      <c r="CHY901" s="5"/>
      <c r="CHZ901" s="5"/>
      <c r="CIA901" s="5"/>
      <c r="CIB901" s="5"/>
      <c r="CIC901" s="5"/>
      <c r="CID901" s="5"/>
      <c r="CIE901" s="5"/>
      <c r="CIF901" s="5"/>
      <c r="CIG901" s="5"/>
      <c r="CIH901" s="5"/>
      <c r="CII901" s="5"/>
      <c r="CIJ901" s="5"/>
      <c r="CIK901" s="5"/>
      <c r="CIL901" s="5"/>
      <c r="CIM901" s="5"/>
      <c r="CIN901" s="5"/>
      <c r="CIO901" s="5"/>
      <c r="CIP901" s="5"/>
      <c r="CIQ901" s="5"/>
      <c r="CIR901" s="5"/>
      <c r="CIS901" s="5"/>
      <c r="CIT901" s="5"/>
      <c r="CIU901" s="5"/>
      <c r="CIV901" s="5"/>
      <c r="CIW901" s="5"/>
      <c r="CIX901" s="5"/>
      <c r="CIY901" s="5"/>
      <c r="CIZ901" s="5"/>
      <c r="CJA901" s="5"/>
      <c r="CJB901" s="5"/>
      <c r="CJC901" s="5"/>
      <c r="CJD901" s="5"/>
      <c r="CJE901" s="5"/>
      <c r="CJF901" s="5"/>
      <c r="CJG901" s="5"/>
      <c r="CJH901" s="5"/>
      <c r="CJI901" s="5"/>
      <c r="CJJ901" s="5"/>
      <c r="CJK901" s="5"/>
      <c r="CJL901" s="5"/>
      <c r="CJM901" s="5"/>
      <c r="CJN901" s="5"/>
      <c r="CJO901" s="5"/>
      <c r="CJP901" s="5"/>
      <c r="CJQ901" s="5"/>
      <c r="CJR901" s="5"/>
      <c r="CJS901" s="5"/>
      <c r="CJT901" s="5"/>
      <c r="CJU901" s="5"/>
      <c r="CJV901" s="5"/>
      <c r="CJW901" s="5"/>
      <c r="CJX901" s="5"/>
      <c r="CJY901" s="5"/>
      <c r="CJZ901" s="5"/>
      <c r="CKA901" s="5"/>
      <c r="CKB901" s="5"/>
      <c r="CKC901" s="5"/>
      <c r="CKD901" s="5"/>
      <c r="CKE901" s="5"/>
      <c r="CKF901" s="5"/>
      <c r="CKG901" s="5"/>
      <c r="CKH901" s="5"/>
      <c r="CKI901" s="5"/>
      <c r="CKJ901" s="5"/>
      <c r="CKK901" s="5"/>
      <c r="CKL901" s="5"/>
      <c r="CKM901" s="5"/>
      <c r="CKN901" s="5"/>
      <c r="CKO901" s="5"/>
      <c r="CKP901" s="5"/>
      <c r="CKQ901" s="5"/>
      <c r="CKR901" s="5"/>
      <c r="CKS901" s="5"/>
      <c r="CKT901" s="5"/>
      <c r="CKU901" s="5"/>
      <c r="CKV901" s="5"/>
      <c r="CKW901" s="5"/>
      <c r="CKX901" s="5"/>
      <c r="CKY901" s="5"/>
      <c r="CKZ901" s="5"/>
      <c r="CLA901" s="5"/>
      <c r="CLB901" s="5"/>
      <c r="CLC901" s="5"/>
      <c r="CLD901" s="5"/>
      <c r="CLE901" s="5"/>
      <c r="CLF901" s="5"/>
      <c r="CLG901" s="5"/>
      <c r="CLH901" s="5"/>
      <c r="CLI901" s="5"/>
      <c r="CLJ901" s="5"/>
      <c r="CLK901" s="5"/>
      <c r="CLL901" s="5"/>
      <c r="CLM901" s="5"/>
      <c r="CLN901" s="5"/>
      <c r="CLO901" s="5"/>
      <c r="CLP901" s="5"/>
      <c r="CLQ901" s="5"/>
      <c r="CLR901" s="5"/>
      <c r="CLS901" s="5"/>
      <c r="CLT901" s="5"/>
      <c r="CLU901" s="5"/>
      <c r="CLV901" s="5"/>
      <c r="CLW901" s="5"/>
      <c r="CLX901" s="5"/>
      <c r="CLY901" s="5"/>
      <c r="CLZ901" s="5"/>
      <c r="CMA901" s="5"/>
      <c r="CMB901" s="5"/>
      <c r="CMC901" s="5"/>
      <c r="CMD901" s="5"/>
      <c r="CME901" s="5"/>
      <c r="CMF901" s="5"/>
      <c r="CMG901" s="5"/>
      <c r="CMH901" s="5"/>
      <c r="CMI901" s="5"/>
      <c r="CMJ901" s="5"/>
      <c r="CMK901" s="5"/>
      <c r="CML901" s="5"/>
      <c r="CMM901" s="5"/>
      <c r="CMN901" s="5"/>
      <c r="CMO901" s="5"/>
      <c r="CMP901" s="5"/>
      <c r="CMQ901" s="5"/>
      <c r="CMR901" s="5"/>
      <c r="CMS901" s="5"/>
      <c r="CMT901" s="5"/>
      <c r="CMU901" s="5"/>
      <c r="CMV901" s="5"/>
      <c r="CMW901" s="5"/>
      <c r="CMX901" s="5"/>
      <c r="CMY901" s="5"/>
      <c r="CMZ901" s="5"/>
      <c r="CNA901" s="5"/>
      <c r="CNB901" s="5"/>
      <c r="CNC901" s="5"/>
      <c r="CND901" s="5"/>
      <c r="CNE901" s="5"/>
      <c r="CNF901" s="5"/>
      <c r="CNG901" s="5"/>
      <c r="CNH901" s="5"/>
      <c r="CNI901" s="5"/>
      <c r="CNJ901" s="5"/>
      <c r="CNK901" s="5"/>
      <c r="CNL901" s="5"/>
      <c r="CNM901" s="5"/>
      <c r="CNN901" s="5"/>
      <c r="CNO901" s="5"/>
      <c r="CNP901" s="5"/>
      <c r="CNQ901" s="5"/>
      <c r="CNR901" s="5"/>
      <c r="CNS901" s="5"/>
      <c r="CNT901" s="5"/>
      <c r="CNU901" s="5"/>
      <c r="CNV901" s="5"/>
      <c r="CNW901" s="5"/>
      <c r="CNX901" s="5"/>
      <c r="CNY901" s="5"/>
      <c r="CNZ901" s="5"/>
      <c r="COA901" s="5"/>
      <c r="COB901" s="5"/>
      <c r="COC901" s="5"/>
      <c r="COD901" s="5"/>
      <c r="COE901" s="5"/>
      <c r="COF901" s="5"/>
      <c r="COG901" s="5"/>
      <c r="COH901" s="5"/>
      <c r="COI901" s="5"/>
      <c r="COJ901" s="5"/>
      <c r="COK901" s="5"/>
      <c r="COL901" s="5"/>
      <c r="COM901" s="5"/>
      <c r="CON901" s="5"/>
      <c r="COO901" s="5"/>
      <c r="COP901" s="5"/>
      <c r="COQ901" s="5"/>
      <c r="COR901" s="5"/>
      <c r="COS901" s="5"/>
      <c r="COT901" s="5"/>
      <c r="COU901" s="5"/>
      <c r="COV901" s="5"/>
      <c r="COW901" s="5"/>
      <c r="COX901" s="5"/>
      <c r="COY901" s="5"/>
      <c r="COZ901" s="5"/>
      <c r="CPA901" s="5"/>
      <c r="CPB901" s="5"/>
      <c r="CPC901" s="5"/>
      <c r="CPD901" s="5"/>
      <c r="CPE901" s="5"/>
      <c r="CPF901" s="5"/>
      <c r="CPG901" s="5"/>
      <c r="CPH901" s="5"/>
      <c r="CPI901" s="5"/>
      <c r="CPJ901" s="5"/>
      <c r="CPK901" s="5"/>
      <c r="CPL901" s="5"/>
      <c r="CPM901" s="5"/>
      <c r="CPN901" s="5"/>
      <c r="CPO901" s="5"/>
      <c r="CPP901" s="5"/>
      <c r="CPQ901" s="5"/>
      <c r="CPR901" s="5"/>
      <c r="CPS901" s="5"/>
      <c r="CPT901" s="5"/>
      <c r="CPU901" s="5"/>
      <c r="CPV901" s="5"/>
      <c r="CPW901" s="5"/>
      <c r="CPX901" s="5"/>
      <c r="CPY901" s="5"/>
      <c r="CPZ901" s="5"/>
      <c r="CQA901" s="5"/>
      <c r="CQB901" s="5"/>
      <c r="CQC901" s="5"/>
      <c r="CQD901" s="5"/>
      <c r="CQE901" s="5"/>
      <c r="CQF901" s="5"/>
      <c r="CQG901" s="5"/>
      <c r="CQH901" s="5"/>
      <c r="CQI901" s="5"/>
      <c r="CQJ901" s="5"/>
      <c r="CQK901" s="5"/>
      <c r="CQL901" s="5"/>
      <c r="CQM901" s="5"/>
      <c r="CQN901" s="5"/>
      <c r="CQO901" s="5"/>
      <c r="CQP901" s="5"/>
      <c r="CQQ901" s="5"/>
      <c r="CQR901" s="5"/>
      <c r="CQS901" s="5"/>
      <c r="CQT901" s="5"/>
      <c r="CQU901" s="5"/>
      <c r="CQV901" s="5"/>
      <c r="CQW901" s="5"/>
      <c r="CQX901" s="5"/>
      <c r="CQY901" s="5"/>
      <c r="CQZ901" s="5"/>
      <c r="CRA901" s="5"/>
      <c r="CRB901" s="5"/>
      <c r="CRC901" s="5"/>
      <c r="CRD901" s="5"/>
      <c r="CRE901" s="5"/>
      <c r="CRF901" s="5"/>
      <c r="CRG901" s="5"/>
      <c r="CRH901" s="5"/>
      <c r="CRI901" s="5"/>
      <c r="CRJ901" s="5"/>
      <c r="CRK901" s="5"/>
      <c r="CRL901" s="5"/>
      <c r="CRM901" s="5"/>
      <c r="CRN901" s="5"/>
      <c r="CRO901" s="5"/>
      <c r="CRP901" s="5"/>
      <c r="CRQ901" s="5"/>
      <c r="CRR901" s="5"/>
      <c r="CRS901" s="5"/>
      <c r="CRT901" s="5"/>
      <c r="CRU901" s="5"/>
      <c r="CRV901" s="5"/>
      <c r="CRW901" s="5"/>
      <c r="CRX901" s="5"/>
      <c r="CRY901" s="5"/>
      <c r="CRZ901" s="5"/>
      <c r="CSA901" s="5"/>
      <c r="CSB901" s="5"/>
      <c r="CSC901" s="5"/>
      <c r="CSD901" s="5"/>
      <c r="CSE901" s="5"/>
      <c r="CSF901" s="5"/>
      <c r="CSG901" s="5"/>
      <c r="CSH901" s="5"/>
      <c r="CSI901" s="5"/>
      <c r="CSJ901" s="5"/>
      <c r="CSK901" s="5"/>
      <c r="CSL901" s="5"/>
      <c r="CSM901" s="5"/>
      <c r="CSN901" s="5"/>
      <c r="CSO901" s="5"/>
      <c r="CSP901" s="5"/>
      <c r="CSQ901" s="5"/>
      <c r="CSR901" s="5"/>
      <c r="CSS901" s="5"/>
      <c r="CST901" s="5"/>
      <c r="CSU901" s="5"/>
      <c r="CSV901" s="5"/>
      <c r="CSW901" s="5"/>
      <c r="CSX901" s="5"/>
      <c r="CSY901" s="5"/>
      <c r="CSZ901" s="5"/>
      <c r="CTA901" s="5"/>
      <c r="CTB901" s="5"/>
      <c r="CTC901" s="5"/>
      <c r="CTD901" s="5"/>
      <c r="CTE901" s="5"/>
      <c r="CTF901" s="5"/>
      <c r="CTG901" s="5"/>
      <c r="CTH901" s="5"/>
      <c r="CTI901" s="5"/>
      <c r="CTJ901" s="5"/>
      <c r="CTK901" s="5"/>
      <c r="CTL901" s="5"/>
      <c r="CTM901" s="5"/>
      <c r="CTN901" s="5"/>
      <c r="CTO901" s="5"/>
      <c r="CTP901" s="5"/>
      <c r="CTQ901" s="5"/>
      <c r="CTR901" s="5"/>
      <c r="CTS901" s="5"/>
      <c r="CTT901" s="5"/>
      <c r="CTU901" s="5"/>
      <c r="CTV901" s="5"/>
      <c r="CTW901" s="5"/>
      <c r="CTX901" s="5"/>
      <c r="CTY901" s="5"/>
      <c r="CTZ901" s="5"/>
      <c r="CUA901" s="5"/>
      <c r="CUB901" s="5"/>
      <c r="CUC901" s="5"/>
      <c r="CUD901" s="5"/>
      <c r="CUE901" s="5"/>
      <c r="CUF901" s="5"/>
      <c r="CUG901" s="5"/>
      <c r="CUH901" s="5"/>
      <c r="CUI901" s="5"/>
      <c r="CUJ901" s="5"/>
      <c r="CUK901" s="5"/>
      <c r="CUL901" s="5"/>
      <c r="CUM901" s="5"/>
      <c r="CUN901" s="5"/>
      <c r="CUO901" s="5"/>
      <c r="CUP901" s="5"/>
      <c r="CUQ901" s="5"/>
      <c r="CUR901" s="5"/>
      <c r="CUS901" s="5"/>
      <c r="CUT901" s="5"/>
      <c r="CUU901" s="5"/>
      <c r="CUV901" s="5"/>
      <c r="CUW901" s="5"/>
      <c r="CUX901" s="5"/>
      <c r="CUY901" s="5"/>
      <c r="CUZ901" s="5"/>
      <c r="CVA901" s="5"/>
      <c r="CVB901" s="5"/>
      <c r="CVC901" s="5"/>
      <c r="CVD901" s="5"/>
      <c r="CVE901" s="5"/>
      <c r="CVF901" s="5"/>
      <c r="CVG901" s="5"/>
      <c r="CVH901" s="5"/>
      <c r="CVI901" s="5"/>
      <c r="CVJ901" s="5"/>
      <c r="CVK901" s="5"/>
      <c r="CVL901" s="5"/>
      <c r="CVM901" s="5"/>
      <c r="CVN901" s="5"/>
      <c r="CVO901" s="5"/>
      <c r="CVP901" s="5"/>
      <c r="CVQ901" s="5"/>
      <c r="CVR901" s="5"/>
      <c r="CVS901" s="5"/>
      <c r="CVT901" s="5"/>
      <c r="CVU901" s="5"/>
      <c r="CVV901" s="5"/>
      <c r="CVW901" s="5"/>
      <c r="CVX901" s="5"/>
      <c r="CVY901" s="5"/>
      <c r="CVZ901" s="5"/>
      <c r="CWA901" s="5"/>
      <c r="CWB901" s="5"/>
      <c r="CWC901" s="5"/>
      <c r="CWD901" s="5"/>
      <c r="CWE901" s="5"/>
      <c r="CWF901" s="5"/>
      <c r="CWG901" s="5"/>
      <c r="CWH901" s="5"/>
      <c r="CWI901" s="5"/>
      <c r="CWJ901" s="5"/>
      <c r="CWK901" s="5"/>
      <c r="CWL901" s="5"/>
      <c r="CWM901" s="5"/>
      <c r="CWN901" s="5"/>
      <c r="CWO901" s="5"/>
      <c r="CWP901" s="5"/>
      <c r="CWQ901" s="5"/>
      <c r="CWR901" s="5"/>
      <c r="CWS901" s="5"/>
      <c r="CWT901" s="5"/>
      <c r="CWU901" s="5"/>
      <c r="CWV901" s="5"/>
      <c r="CWW901" s="5"/>
      <c r="CWX901" s="5"/>
      <c r="CWY901" s="5"/>
      <c r="CWZ901" s="5"/>
      <c r="CXA901" s="5"/>
      <c r="CXB901" s="5"/>
      <c r="CXC901" s="5"/>
      <c r="CXD901" s="5"/>
      <c r="CXE901" s="5"/>
      <c r="CXF901" s="5"/>
      <c r="CXG901" s="5"/>
      <c r="CXH901" s="5"/>
      <c r="CXI901" s="5"/>
      <c r="CXJ901" s="5"/>
      <c r="CXK901" s="5"/>
      <c r="CXL901" s="5"/>
      <c r="CXM901" s="5"/>
      <c r="CXN901" s="5"/>
      <c r="CXO901" s="5"/>
      <c r="CXP901" s="5"/>
      <c r="CXQ901" s="5"/>
      <c r="CXR901" s="5"/>
      <c r="CXS901" s="5"/>
      <c r="CXT901" s="5"/>
      <c r="CXU901" s="5"/>
      <c r="CXV901" s="5"/>
      <c r="CXW901" s="5"/>
      <c r="CXX901" s="5"/>
      <c r="CXY901" s="5"/>
      <c r="CXZ901" s="5"/>
      <c r="CYA901" s="5"/>
      <c r="CYB901" s="5"/>
      <c r="CYC901" s="5"/>
      <c r="CYD901" s="5"/>
      <c r="CYE901" s="5"/>
      <c r="CYF901" s="5"/>
      <c r="CYG901" s="5"/>
      <c r="CYH901" s="5"/>
      <c r="CYI901" s="5"/>
      <c r="CYJ901" s="5"/>
      <c r="CYK901" s="5"/>
      <c r="CYL901" s="5"/>
      <c r="CYM901" s="5"/>
      <c r="CYN901" s="5"/>
      <c r="CYO901" s="5"/>
      <c r="CYP901" s="5"/>
      <c r="CYQ901" s="5"/>
      <c r="CYR901" s="5"/>
      <c r="CYS901" s="5"/>
      <c r="CYT901" s="5"/>
      <c r="CYU901" s="5"/>
      <c r="CYV901" s="5"/>
      <c r="CYW901" s="5"/>
      <c r="CYX901" s="5"/>
      <c r="CYY901" s="5"/>
      <c r="CYZ901" s="5"/>
      <c r="CZA901" s="5"/>
      <c r="CZB901" s="5"/>
      <c r="CZC901" s="5"/>
      <c r="CZD901" s="5"/>
      <c r="CZE901" s="5"/>
      <c r="CZF901" s="5"/>
      <c r="CZG901" s="5"/>
      <c r="CZH901" s="5"/>
      <c r="CZI901" s="5"/>
      <c r="CZJ901" s="5"/>
      <c r="CZK901" s="5"/>
      <c r="CZL901" s="5"/>
      <c r="CZM901" s="5"/>
      <c r="CZN901" s="5"/>
      <c r="CZO901" s="5"/>
      <c r="CZP901" s="5"/>
      <c r="CZQ901" s="5"/>
      <c r="CZR901" s="5"/>
      <c r="CZS901" s="5"/>
      <c r="CZT901" s="5"/>
      <c r="CZU901" s="5"/>
      <c r="CZV901" s="5"/>
      <c r="CZW901" s="5"/>
      <c r="CZX901" s="5"/>
      <c r="CZY901" s="5"/>
      <c r="CZZ901" s="5"/>
      <c r="DAA901" s="5"/>
      <c r="DAB901" s="5"/>
      <c r="DAC901" s="5"/>
      <c r="DAD901" s="5"/>
      <c r="DAE901" s="5"/>
      <c r="DAF901" s="5"/>
      <c r="DAG901" s="5"/>
      <c r="DAH901" s="5"/>
      <c r="DAI901" s="5"/>
      <c r="DAJ901" s="5"/>
      <c r="DAK901" s="5"/>
      <c r="DAL901" s="5"/>
      <c r="DAM901" s="5"/>
      <c r="DAN901" s="5"/>
      <c r="DAO901" s="5"/>
      <c r="DAP901" s="5"/>
      <c r="DAQ901" s="5"/>
      <c r="DAR901" s="5"/>
      <c r="DAS901" s="5"/>
      <c r="DAT901" s="5"/>
      <c r="DAU901" s="5"/>
      <c r="DAV901" s="5"/>
      <c r="DAW901" s="5"/>
      <c r="DAX901" s="5"/>
      <c r="DAY901" s="5"/>
      <c r="DAZ901" s="5"/>
      <c r="DBA901" s="5"/>
      <c r="DBB901" s="5"/>
      <c r="DBC901" s="5"/>
      <c r="DBD901" s="5"/>
      <c r="DBE901" s="5"/>
      <c r="DBF901" s="5"/>
      <c r="DBG901" s="5"/>
      <c r="DBH901" s="5"/>
      <c r="DBI901" s="5"/>
      <c r="DBJ901" s="5"/>
      <c r="DBK901" s="5"/>
      <c r="DBL901" s="5"/>
      <c r="DBM901" s="5"/>
      <c r="DBN901" s="5"/>
      <c r="DBO901" s="5"/>
      <c r="DBP901" s="5"/>
      <c r="DBQ901" s="5"/>
      <c r="DBR901" s="5"/>
      <c r="DBS901" s="5"/>
      <c r="DBT901" s="5"/>
      <c r="DBU901" s="5"/>
      <c r="DBV901" s="5"/>
      <c r="DBW901" s="5"/>
      <c r="DBX901" s="5"/>
      <c r="DBY901" s="5"/>
      <c r="DBZ901" s="5"/>
      <c r="DCA901" s="5"/>
      <c r="DCB901" s="5"/>
      <c r="DCC901" s="5"/>
      <c r="DCD901" s="5"/>
      <c r="DCE901" s="5"/>
      <c r="DCF901" s="5"/>
      <c r="DCG901" s="5"/>
      <c r="DCH901" s="5"/>
      <c r="DCI901" s="5"/>
      <c r="DCJ901" s="5"/>
      <c r="DCK901" s="5"/>
      <c r="DCL901" s="5"/>
      <c r="DCM901" s="5"/>
      <c r="DCN901" s="5"/>
      <c r="DCO901" s="5"/>
      <c r="DCP901" s="5"/>
      <c r="DCQ901" s="5"/>
      <c r="DCR901" s="5"/>
      <c r="DCS901" s="5"/>
      <c r="DCT901" s="5"/>
      <c r="DCU901" s="5"/>
      <c r="DCV901" s="5"/>
      <c r="DCW901" s="5"/>
      <c r="DCX901" s="5"/>
      <c r="DCY901" s="5"/>
      <c r="DCZ901" s="5"/>
      <c r="DDA901" s="5"/>
      <c r="DDB901" s="5"/>
      <c r="DDC901" s="5"/>
      <c r="DDD901" s="5"/>
      <c r="DDE901" s="5"/>
      <c r="DDF901" s="5"/>
      <c r="DDG901" s="5"/>
      <c r="DDH901" s="5"/>
      <c r="DDI901" s="5"/>
      <c r="DDJ901" s="5"/>
      <c r="DDK901" s="5"/>
      <c r="DDL901" s="5"/>
      <c r="DDM901" s="5"/>
      <c r="DDN901" s="5"/>
      <c r="DDO901" s="5"/>
      <c r="DDP901" s="5"/>
      <c r="DDQ901" s="5"/>
      <c r="DDR901" s="5"/>
      <c r="DDS901" s="5"/>
      <c r="DDT901" s="5"/>
      <c r="DDU901" s="5"/>
      <c r="DDV901" s="5"/>
      <c r="DDW901" s="5"/>
      <c r="DDX901" s="5"/>
      <c r="DDY901" s="5"/>
      <c r="DDZ901" s="5"/>
      <c r="DEA901" s="5"/>
      <c r="DEB901" s="5"/>
      <c r="DEC901" s="5"/>
      <c r="DED901" s="5"/>
      <c r="DEE901" s="5"/>
      <c r="DEF901" s="5"/>
      <c r="DEG901" s="5"/>
      <c r="DEH901" s="5"/>
      <c r="DEI901" s="5"/>
      <c r="DEJ901" s="5"/>
      <c r="DEK901" s="5"/>
      <c r="DEL901" s="5"/>
      <c r="DEM901" s="5"/>
      <c r="DEN901" s="5"/>
      <c r="DEO901" s="5"/>
      <c r="DEP901" s="5"/>
      <c r="DEQ901" s="5"/>
      <c r="DER901" s="5"/>
      <c r="DES901" s="5"/>
      <c r="DET901" s="5"/>
      <c r="DEU901" s="5"/>
      <c r="DEV901" s="5"/>
      <c r="DEW901" s="5"/>
      <c r="DEX901" s="5"/>
      <c r="DEY901" s="5"/>
      <c r="DEZ901" s="5"/>
      <c r="DFA901" s="5"/>
      <c r="DFB901" s="5"/>
      <c r="DFC901" s="5"/>
      <c r="DFD901" s="5"/>
      <c r="DFE901" s="5"/>
      <c r="DFF901" s="5"/>
      <c r="DFG901" s="5"/>
      <c r="DFH901" s="5"/>
      <c r="DFI901" s="5"/>
      <c r="DFJ901" s="5"/>
      <c r="DFK901" s="5"/>
      <c r="DFL901" s="5"/>
      <c r="DFM901" s="5"/>
      <c r="DFN901" s="5"/>
      <c r="DFO901" s="5"/>
      <c r="DFP901" s="5"/>
      <c r="DFQ901" s="5"/>
      <c r="DFR901" s="5"/>
      <c r="DFS901" s="5"/>
      <c r="DFT901" s="5"/>
      <c r="DFU901" s="5"/>
      <c r="DFV901" s="5"/>
      <c r="DFW901" s="5"/>
      <c r="DFX901" s="5"/>
      <c r="DFY901" s="5"/>
      <c r="DFZ901" s="5"/>
      <c r="DGA901" s="5"/>
      <c r="DGB901" s="5"/>
      <c r="DGC901" s="5"/>
      <c r="DGD901" s="5"/>
      <c r="DGE901" s="5"/>
      <c r="DGF901" s="5"/>
      <c r="DGG901" s="5"/>
      <c r="DGH901" s="5"/>
      <c r="DGI901" s="5"/>
      <c r="DGJ901" s="5"/>
      <c r="DGK901" s="5"/>
      <c r="DGL901" s="5"/>
      <c r="DGM901" s="5"/>
      <c r="DGN901" s="5"/>
      <c r="DGO901" s="5"/>
      <c r="DGP901" s="5"/>
      <c r="DGQ901" s="5"/>
      <c r="DGR901" s="5"/>
      <c r="DGS901" s="5"/>
      <c r="DGT901" s="5"/>
      <c r="DGU901" s="5"/>
      <c r="DGV901" s="5"/>
      <c r="DGW901" s="5"/>
      <c r="DGX901" s="5"/>
      <c r="DGY901" s="5"/>
      <c r="DGZ901" s="5"/>
      <c r="DHA901" s="5"/>
      <c r="DHB901" s="5"/>
      <c r="DHC901" s="5"/>
      <c r="DHD901" s="5"/>
      <c r="DHE901" s="5"/>
      <c r="DHF901" s="5"/>
      <c r="DHG901" s="5"/>
      <c r="DHH901" s="5"/>
      <c r="DHI901" s="5"/>
      <c r="DHJ901" s="5"/>
      <c r="DHK901" s="5"/>
      <c r="DHL901" s="5"/>
      <c r="DHM901" s="5"/>
      <c r="DHN901" s="5"/>
      <c r="DHO901" s="5"/>
      <c r="DHP901" s="5"/>
      <c r="DHQ901" s="5"/>
      <c r="DHR901" s="5"/>
      <c r="DHS901" s="5"/>
      <c r="DHT901" s="5"/>
      <c r="DHU901" s="5"/>
      <c r="DHV901" s="5"/>
      <c r="DHW901" s="5"/>
      <c r="DHX901" s="5"/>
      <c r="DHY901" s="5"/>
      <c r="DHZ901" s="5"/>
      <c r="DIA901" s="5"/>
      <c r="DIB901" s="5"/>
      <c r="DIC901" s="5"/>
      <c r="DID901" s="5"/>
      <c r="DIE901" s="5"/>
      <c r="DIF901" s="5"/>
      <c r="DIG901" s="5"/>
      <c r="DIH901" s="5"/>
      <c r="DII901" s="5"/>
      <c r="DIJ901" s="5"/>
      <c r="DIK901" s="5"/>
      <c r="DIL901" s="5"/>
      <c r="DIM901" s="5"/>
      <c r="DIN901" s="5"/>
      <c r="DIO901" s="5"/>
      <c r="DIP901" s="5"/>
      <c r="DIQ901" s="5"/>
      <c r="DIR901" s="5"/>
      <c r="DIS901" s="5"/>
      <c r="DIT901" s="5"/>
      <c r="DIU901" s="5"/>
      <c r="DIV901" s="5"/>
      <c r="DIW901" s="5"/>
      <c r="DIX901" s="5"/>
      <c r="DIY901" s="5"/>
      <c r="DIZ901" s="5"/>
      <c r="DJA901" s="5"/>
      <c r="DJB901" s="5"/>
      <c r="DJC901" s="5"/>
      <c r="DJD901" s="5"/>
      <c r="DJE901" s="5"/>
      <c r="DJF901" s="5"/>
      <c r="DJG901" s="5"/>
      <c r="DJH901" s="5"/>
      <c r="DJI901" s="5"/>
      <c r="DJJ901" s="5"/>
      <c r="DJK901" s="5"/>
      <c r="DJL901" s="5"/>
      <c r="DJM901" s="5"/>
      <c r="DJN901" s="5"/>
      <c r="DJO901" s="5"/>
      <c r="DJP901" s="5"/>
      <c r="DJQ901" s="5"/>
      <c r="DJR901" s="5"/>
      <c r="DJS901" s="5"/>
      <c r="DJT901" s="5"/>
      <c r="DJU901" s="5"/>
      <c r="DJV901" s="5"/>
      <c r="DJW901" s="5"/>
      <c r="DJX901" s="5"/>
      <c r="DJY901" s="5"/>
      <c r="DJZ901" s="5"/>
      <c r="DKA901" s="5"/>
      <c r="DKB901" s="5"/>
      <c r="DKC901" s="5"/>
      <c r="DKD901" s="5"/>
      <c r="DKE901" s="5"/>
      <c r="DKF901" s="5"/>
      <c r="DKG901" s="5"/>
      <c r="DKH901" s="5"/>
      <c r="DKI901" s="5"/>
      <c r="DKJ901" s="5"/>
      <c r="DKK901" s="5"/>
      <c r="DKL901" s="5"/>
      <c r="DKM901" s="5"/>
      <c r="DKN901" s="5"/>
      <c r="DKO901" s="5"/>
      <c r="DKP901" s="5"/>
      <c r="DKQ901" s="5"/>
      <c r="DKR901" s="5"/>
      <c r="DKS901" s="5"/>
      <c r="DKT901" s="5"/>
      <c r="DKU901" s="5"/>
      <c r="DKV901" s="5"/>
      <c r="DKW901" s="5"/>
      <c r="DKX901" s="5"/>
      <c r="DKY901" s="5"/>
      <c r="DKZ901" s="5"/>
      <c r="DLA901" s="5"/>
      <c r="DLB901" s="5"/>
      <c r="DLC901" s="5"/>
      <c r="DLD901" s="5"/>
      <c r="DLE901" s="5"/>
      <c r="DLF901" s="5"/>
      <c r="DLG901" s="5"/>
      <c r="DLH901" s="5"/>
      <c r="DLI901" s="5"/>
      <c r="DLJ901" s="5"/>
      <c r="DLK901" s="5"/>
      <c r="DLL901" s="5"/>
      <c r="DLM901" s="5"/>
      <c r="DLN901" s="5"/>
      <c r="DLO901" s="5"/>
      <c r="DLP901" s="5"/>
      <c r="DLQ901" s="5"/>
      <c r="DLR901" s="5"/>
      <c r="DLS901" s="5"/>
      <c r="DLT901" s="5"/>
      <c r="DLU901" s="5"/>
      <c r="DLV901" s="5"/>
      <c r="DLW901" s="5"/>
      <c r="DLX901" s="5"/>
      <c r="DLY901" s="5"/>
      <c r="DLZ901" s="5"/>
      <c r="DMA901" s="5"/>
      <c r="DMB901" s="5"/>
      <c r="DMC901" s="5"/>
      <c r="DMD901" s="5"/>
      <c r="DME901" s="5"/>
      <c r="DMF901" s="5"/>
      <c r="DMG901" s="5"/>
      <c r="DMH901" s="5"/>
      <c r="DMI901" s="5"/>
      <c r="DMJ901" s="5"/>
      <c r="DMK901" s="5"/>
      <c r="DML901" s="5"/>
      <c r="DMM901" s="5"/>
      <c r="DMN901" s="5"/>
      <c r="DMO901" s="5"/>
      <c r="DMP901" s="5"/>
      <c r="DMQ901" s="5"/>
      <c r="DMR901" s="5"/>
      <c r="DMS901" s="5"/>
      <c r="DMT901" s="5"/>
      <c r="DMU901" s="5"/>
      <c r="DMV901" s="5"/>
      <c r="DMW901" s="5"/>
      <c r="DMX901" s="5"/>
      <c r="DMY901" s="5"/>
      <c r="DMZ901" s="5"/>
      <c r="DNA901" s="5"/>
      <c r="DNB901" s="5"/>
      <c r="DNC901" s="5"/>
      <c r="DND901" s="5"/>
      <c r="DNE901" s="5"/>
      <c r="DNF901" s="5"/>
      <c r="DNG901" s="5"/>
      <c r="DNH901" s="5"/>
      <c r="DNI901" s="5"/>
      <c r="DNJ901" s="5"/>
      <c r="DNK901" s="5"/>
      <c r="DNL901" s="5"/>
      <c r="DNM901" s="5"/>
      <c r="DNN901" s="5"/>
      <c r="DNO901" s="5"/>
      <c r="DNP901" s="5"/>
      <c r="DNQ901" s="5"/>
      <c r="DNR901" s="5"/>
      <c r="DNS901" s="5"/>
      <c r="DNT901" s="5"/>
      <c r="DNU901" s="5"/>
      <c r="DNV901" s="5"/>
      <c r="DNW901" s="5"/>
      <c r="DNX901" s="5"/>
      <c r="DNY901" s="5"/>
      <c r="DNZ901" s="5"/>
      <c r="DOA901" s="5"/>
      <c r="DOB901" s="5"/>
      <c r="DOC901" s="5"/>
      <c r="DOD901" s="5"/>
      <c r="DOE901" s="5"/>
      <c r="DOF901" s="5"/>
      <c r="DOG901" s="5"/>
      <c r="DOH901" s="5"/>
      <c r="DOI901" s="5"/>
      <c r="DOJ901" s="5"/>
      <c r="DOK901" s="5"/>
      <c r="DOL901" s="5"/>
      <c r="DOM901" s="5"/>
      <c r="DON901" s="5"/>
      <c r="DOO901" s="5"/>
      <c r="DOP901" s="5"/>
      <c r="DOQ901" s="5"/>
      <c r="DOR901" s="5"/>
      <c r="DOS901" s="5"/>
      <c r="DOT901" s="5"/>
      <c r="DOU901" s="5"/>
      <c r="DOV901" s="5"/>
      <c r="DOW901" s="5"/>
      <c r="DOX901" s="5"/>
      <c r="DOY901" s="5"/>
      <c r="DOZ901" s="5"/>
      <c r="DPA901" s="5"/>
      <c r="DPB901" s="5"/>
      <c r="DPC901" s="5"/>
      <c r="DPD901" s="5"/>
      <c r="DPE901" s="5"/>
      <c r="DPF901" s="5"/>
      <c r="DPG901" s="5"/>
      <c r="DPH901" s="5"/>
      <c r="DPI901" s="5"/>
      <c r="DPJ901" s="5"/>
      <c r="DPK901" s="5"/>
      <c r="DPL901" s="5"/>
      <c r="DPM901" s="5"/>
      <c r="DPN901" s="5"/>
      <c r="DPO901" s="5"/>
      <c r="DPP901" s="5"/>
      <c r="DPQ901" s="5"/>
      <c r="DPR901" s="5"/>
      <c r="DPS901" s="5"/>
      <c r="DPT901" s="5"/>
      <c r="DPU901" s="5"/>
      <c r="DPV901" s="5"/>
      <c r="DPW901" s="5"/>
      <c r="DPX901" s="5"/>
      <c r="DPY901" s="5"/>
      <c r="DPZ901" s="5"/>
      <c r="DQA901" s="5"/>
      <c r="DQB901" s="5"/>
      <c r="DQC901" s="5"/>
      <c r="DQD901" s="5"/>
      <c r="DQE901" s="5"/>
      <c r="DQF901" s="5"/>
      <c r="DQG901" s="5"/>
      <c r="DQH901" s="5"/>
      <c r="DQI901" s="5"/>
      <c r="DQJ901" s="5"/>
      <c r="DQK901" s="5"/>
      <c r="DQL901" s="5"/>
      <c r="DQM901" s="5"/>
      <c r="DQN901" s="5"/>
      <c r="DQO901" s="5"/>
      <c r="DQP901" s="5"/>
      <c r="DQQ901" s="5"/>
      <c r="DQR901" s="5"/>
      <c r="DQS901" s="5"/>
      <c r="DQT901" s="5"/>
      <c r="DQU901" s="5"/>
      <c r="DQV901" s="5"/>
      <c r="DQW901" s="5"/>
      <c r="DQX901" s="5"/>
      <c r="DQY901" s="5"/>
      <c r="DQZ901" s="5"/>
      <c r="DRA901" s="5"/>
      <c r="DRB901" s="5"/>
      <c r="DRC901" s="5"/>
      <c r="DRD901" s="5"/>
      <c r="DRE901" s="5"/>
      <c r="DRF901" s="5"/>
      <c r="DRG901" s="5"/>
      <c r="DRH901" s="5"/>
      <c r="DRI901" s="5"/>
      <c r="DRJ901" s="5"/>
      <c r="DRK901" s="5"/>
      <c r="DRL901" s="5"/>
      <c r="DRM901" s="5"/>
      <c r="DRN901" s="5"/>
      <c r="DRO901" s="5"/>
      <c r="DRP901" s="5"/>
      <c r="DRQ901" s="5"/>
      <c r="DRR901" s="5"/>
      <c r="DRS901" s="5"/>
      <c r="DRT901" s="5"/>
      <c r="DRU901" s="5"/>
      <c r="DRV901" s="5"/>
      <c r="DRW901" s="5"/>
      <c r="DRX901" s="5"/>
      <c r="DRY901" s="5"/>
      <c r="DRZ901" s="5"/>
      <c r="DSA901" s="5"/>
      <c r="DSB901" s="5"/>
      <c r="DSC901" s="5"/>
      <c r="DSD901" s="5"/>
      <c r="DSE901" s="5"/>
      <c r="DSF901" s="5"/>
      <c r="DSG901" s="5"/>
      <c r="DSH901" s="5"/>
      <c r="DSI901" s="5"/>
      <c r="DSJ901" s="5"/>
      <c r="DSK901" s="5"/>
      <c r="DSL901" s="5"/>
      <c r="DSM901" s="5"/>
      <c r="DSN901" s="5"/>
      <c r="DSO901" s="5"/>
      <c r="DSP901" s="5"/>
      <c r="DSQ901" s="5"/>
      <c r="DSR901" s="5"/>
      <c r="DSS901" s="5"/>
      <c r="DST901" s="5"/>
      <c r="DSU901" s="5"/>
      <c r="DSV901" s="5"/>
      <c r="DSW901" s="5"/>
      <c r="DSX901" s="5"/>
      <c r="DSY901" s="5"/>
      <c r="DSZ901" s="5"/>
      <c r="DTA901" s="5"/>
      <c r="DTB901" s="5"/>
      <c r="DTC901" s="5"/>
      <c r="DTD901" s="5"/>
      <c r="DTE901" s="5"/>
      <c r="DTF901" s="5"/>
      <c r="DTG901" s="5"/>
      <c r="DTH901" s="5"/>
      <c r="DTI901" s="5"/>
      <c r="DTJ901" s="5"/>
      <c r="DTK901" s="5"/>
      <c r="DTL901" s="5"/>
      <c r="DTM901" s="5"/>
      <c r="DTN901" s="5"/>
      <c r="DTO901" s="5"/>
      <c r="DTP901" s="5"/>
      <c r="DTQ901" s="5"/>
      <c r="DTR901" s="5"/>
      <c r="DTS901" s="5"/>
      <c r="DTT901" s="5"/>
      <c r="DTU901" s="5"/>
      <c r="DTV901" s="5"/>
      <c r="DTW901" s="5"/>
      <c r="DTX901" s="5"/>
      <c r="DTY901" s="5"/>
      <c r="DTZ901" s="5"/>
      <c r="DUA901" s="5"/>
      <c r="DUB901" s="5"/>
      <c r="DUC901" s="5"/>
      <c r="DUD901" s="5"/>
      <c r="DUE901" s="5"/>
      <c r="DUF901" s="5"/>
      <c r="DUG901" s="5"/>
      <c r="DUH901" s="5"/>
      <c r="DUI901" s="5"/>
      <c r="DUJ901" s="5"/>
      <c r="DUK901" s="5"/>
      <c r="DUL901" s="5"/>
      <c r="DUM901" s="5"/>
      <c r="DUN901" s="5"/>
      <c r="DUO901" s="5"/>
      <c r="DUP901" s="5"/>
      <c r="DUQ901" s="5"/>
      <c r="DUR901" s="5"/>
      <c r="DUS901" s="5"/>
      <c r="DUT901" s="5"/>
      <c r="DUU901" s="5"/>
      <c r="DUV901" s="5"/>
      <c r="DUW901" s="5"/>
      <c r="DUX901" s="5"/>
      <c r="DUY901" s="5"/>
      <c r="DUZ901" s="5"/>
      <c r="DVA901" s="5"/>
      <c r="DVB901" s="5"/>
      <c r="DVC901" s="5"/>
      <c r="DVD901" s="5"/>
      <c r="DVE901" s="5"/>
      <c r="DVF901" s="5"/>
      <c r="DVG901" s="5"/>
      <c r="DVH901" s="5"/>
      <c r="DVI901" s="5"/>
      <c r="DVJ901" s="5"/>
      <c r="DVK901" s="5"/>
      <c r="DVL901" s="5"/>
      <c r="DVM901" s="5"/>
      <c r="DVN901" s="5"/>
      <c r="DVO901" s="5"/>
      <c r="DVP901" s="5"/>
      <c r="DVQ901" s="5"/>
      <c r="DVR901" s="5"/>
      <c r="DVS901" s="5"/>
      <c r="DVT901" s="5"/>
      <c r="DVU901" s="5"/>
      <c r="DVV901" s="5"/>
      <c r="DVW901" s="5"/>
      <c r="DVX901" s="5"/>
      <c r="DVY901" s="5"/>
      <c r="DVZ901" s="5"/>
      <c r="DWA901" s="5"/>
      <c r="DWB901" s="5"/>
      <c r="DWC901" s="5"/>
      <c r="DWD901" s="5"/>
      <c r="DWE901" s="5"/>
      <c r="DWF901" s="5"/>
      <c r="DWG901" s="5"/>
      <c r="DWH901" s="5"/>
      <c r="DWI901" s="5"/>
      <c r="DWJ901" s="5"/>
      <c r="DWK901" s="5"/>
      <c r="DWL901" s="5"/>
      <c r="DWM901" s="5"/>
      <c r="DWN901" s="5"/>
      <c r="DWO901" s="5"/>
      <c r="DWP901" s="5"/>
      <c r="DWQ901" s="5"/>
      <c r="DWR901" s="5"/>
      <c r="DWS901" s="5"/>
      <c r="DWT901" s="5"/>
      <c r="DWU901" s="5"/>
      <c r="DWV901" s="5"/>
      <c r="DWW901" s="5"/>
      <c r="DWX901" s="5"/>
      <c r="DWY901" s="5"/>
      <c r="DWZ901" s="5"/>
      <c r="DXA901" s="5"/>
      <c r="DXB901" s="5"/>
      <c r="DXC901" s="5"/>
      <c r="DXD901" s="5"/>
      <c r="DXE901" s="5"/>
      <c r="DXF901" s="5"/>
      <c r="DXG901" s="5"/>
      <c r="DXH901" s="5"/>
      <c r="DXI901" s="5"/>
      <c r="DXJ901" s="5"/>
      <c r="DXK901" s="5"/>
      <c r="DXL901" s="5"/>
      <c r="DXM901" s="5"/>
      <c r="DXN901" s="5"/>
      <c r="DXO901" s="5"/>
      <c r="DXP901" s="5"/>
      <c r="DXQ901" s="5"/>
      <c r="DXR901" s="5"/>
      <c r="DXS901" s="5"/>
      <c r="DXT901" s="5"/>
      <c r="DXU901" s="5"/>
      <c r="DXV901" s="5"/>
      <c r="DXW901" s="5"/>
      <c r="DXX901" s="5"/>
      <c r="DXY901" s="5"/>
      <c r="DXZ901" s="5"/>
      <c r="DYA901" s="5"/>
      <c r="DYB901" s="5"/>
      <c r="DYC901" s="5"/>
      <c r="DYD901" s="5"/>
      <c r="DYE901" s="5"/>
      <c r="DYF901" s="5"/>
      <c r="DYG901" s="5"/>
      <c r="DYH901" s="5"/>
      <c r="DYI901" s="5"/>
      <c r="DYJ901" s="5"/>
      <c r="DYK901" s="5"/>
      <c r="DYL901" s="5"/>
      <c r="DYM901" s="5"/>
      <c r="DYN901" s="5"/>
      <c r="DYO901" s="5"/>
      <c r="DYP901" s="5"/>
      <c r="DYQ901" s="5"/>
      <c r="DYR901" s="5"/>
      <c r="DYS901" s="5"/>
      <c r="DYT901" s="5"/>
      <c r="DYU901" s="5"/>
      <c r="DYV901" s="5"/>
      <c r="DYW901" s="5"/>
      <c r="DYX901" s="5"/>
      <c r="DYY901" s="5"/>
      <c r="DYZ901" s="5"/>
      <c r="DZA901" s="5"/>
      <c r="DZB901" s="5"/>
      <c r="DZC901" s="5"/>
      <c r="DZD901" s="5"/>
      <c r="DZE901" s="5"/>
      <c r="DZF901" s="5"/>
      <c r="DZG901" s="5"/>
      <c r="DZH901" s="5"/>
      <c r="DZI901" s="5"/>
      <c r="DZJ901" s="5"/>
      <c r="DZK901" s="5"/>
      <c r="DZL901" s="5"/>
      <c r="DZM901" s="5"/>
      <c r="DZN901" s="5"/>
      <c r="DZO901" s="5"/>
      <c r="DZP901" s="5"/>
      <c r="DZQ901" s="5"/>
      <c r="DZR901" s="5"/>
      <c r="DZS901" s="5"/>
      <c r="DZT901" s="5"/>
      <c r="DZU901" s="5"/>
      <c r="DZV901" s="5"/>
      <c r="DZW901" s="5"/>
      <c r="DZX901" s="5"/>
      <c r="DZY901" s="5"/>
      <c r="DZZ901" s="5"/>
      <c r="EAA901" s="5"/>
      <c r="EAB901" s="5"/>
      <c r="EAC901" s="5"/>
      <c r="EAD901" s="5"/>
      <c r="EAE901" s="5"/>
      <c r="EAF901" s="5"/>
      <c r="EAG901" s="5"/>
      <c r="EAH901" s="5"/>
      <c r="EAI901" s="5"/>
      <c r="EAJ901" s="5"/>
      <c r="EAK901" s="5"/>
      <c r="EAL901" s="5"/>
      <c r="EAM901" s="5"/>
      <c r="EAN901" s="5"/>
      <c r="EAO901" s="5"/>
      <c r="EAP901" s="5"/>
      <c r="EAQ901" s="5"/>
      <c r="EAR901" s="5"/>
      <c r="EAS901" s="5"/>
      <c r="EAT901" s="5"/>
      <c r="EAU901" s="5"/>
      <c r="EAV901" s="5"/>
      <c r="EAW901" s="5"/>
      <c r="EAX901" s="5"/>
      <c r="EAY901" s="5"/>
      <c r="EAZ901" s="5"/>
      <c r="EBA901" s="5"/>
      <c r="EBB901" s="5"/>
      <c r="EBC901" s="5"/>
      <c r="EBD901" s="5"/>
      <c r="EBE901" s="5"/>
      <c r="EBF901" s="5"/>
      <c r="EBG901" s="5"/>
      <c r="EBH901" s="5"/>
      <c r="EBI901" s="5"/>
      <c r="EBJ901" s="5"/>
      <c r="EBK901" s="5"/>
      <c r="EBL901" s="5"/>
      <c r="EBM901" s="5"/>
      <c r="EBN901" s="5"/>
      <c r="EBO901" s="5"/>
      <c r="EBP901" s="5"/>
      <c r="EBQ901" s="5"/>
      <c r="EBR901" s="5"/>
      <c r="EBS901" s="5"/>
      <c r="EBT901" s="5"/>
      <c r="EBU901" s="5"/>
      <c r="EBV901" s="5"/>
      <c r="EBW901" s="5"/>
      <c r="EBX901" s="5"/>
      <c r="EBY901" s="5"/>
      <c r="EBZ901" s="5"/>
      <c r="ECA901" s="5"/>
      <c r="ECB901" s="5"/>
      <c r="ECC901" s="5"/>
      <c r="ECD901" s="5"/>
      <c r="ECE901" s="5"/>
      <c r="ECF901" s="5"/>
      <c r="ECG901" s="5"/>
      <c r="ECH901" s="5"/>
      <c r="ECI901" s="5"/>
      <c r="ECJ901" s="5"/>
      <c r="ECK901" s="5"/>
      <c r="ECL901" s="5"/>
      <c r="ECM901" s="5"/>
      <c r="ECN901" s="5"/>
      <c r="ECO901" s="5"/>
      <c r="ECP901" s="5"/>
      <c r="ECQ901" s="5"/>
      <c r="ECR901" s="5"/>
      <c r="ECS901" s="5"/>
      <c r="ECT901" s="5"/>
      <c r="ECU901" s="5"/>
      <c r="ECV901" s="5"/>
      <c r="ECW901" s="5"/>
      <c r="ECX901" s="5"/>
      <c r="ECY901" s="5"/>
      <c r="ECZ901" s="5"/>
      <c r="EDA901" s="5"/>
      <c r="EDB901" s="5"/>
      <c r="EDC901" s="5"/>
      <c r="EDD901" s="5"/>
      <c r="EDE901" s="5"/>
      <c r="EDF901" s="5"/>
      <c r="EDG901" s="5"/>
      <c r="EDH901" s="5"/>
      <c r="EDI901" s="5"/>
      <c r="EDJ901" s="5"/>
      <c r="EDK901" s="5"/>
      <c r="EDL901" s="5"/>
      <c r="EDM901" s="5"/>
      <c r="EDN901" s="5"/>
      <c r="EDO901" s="5"/>
      <c r="EDP901" s="5"/>
      <c r="EDQ901" s="5"/>
      <c r="EDR901" s="5"/>
      <c r="EDS901" s="5"/>
      <c r="EDT901" s="5"/>
      <c r="EDU901" s="5"/>
      <c r="EDV901" s="5"/>
      <c r="EDW901" s="5"/>
      <c r="EDX901" s="5"/>
      <c r="EDY901" s="5"/>
      <c r="EDZ901" s="5"/>
      <c r="EEA901" s="5"/>
      <c r="EEB901" s="5"/>
      <c r="EEC901" s="5"/>
      <c r="EED901" s="5"/>
      <c r="EEE901" s="5"/>
      <c r="EEF901" s="5"/>
      <c r="EEG901" s="5"/>
      <c r="EEH901" s="5"/>
      <c r="EEI901" s="5"/>
      <c r="EEJ901" s="5"/>
      <c r="EEK901" s="5"/>
      <c r="EEL901" s="5"/>
      <c r="EEM901" s="5"/>
      <c r="EEN901" s="5"/>
      <c r="EEO901" s="5"/>
      <c r="EEP901" s="5"/>
      <c r="EEQ901" s="5"/>
      <c r="EER901" s="5"/>
      <c r="EES901" s="5"/>
      <c r="EET901" s="5"/>
      <c r="EEU901" s="5"/>
      <c r="EEV901" s="5"/>
      <c r="EEW901" s="5"/>
      <c r="EEX901" s="5"/>
      <c r="EEY901" s="5"/>
      <c r="EEZ901" s="5"/>
      <c r="EFA901" s="5"/>
      <c r="EFB901" s="5"/>
      <c r="EFC901" s="5"/>
      <c r="EFD901" s="5"/>
      <c r="EFE901" s="5"/>
      <c r="EFF901" s="5"/>
      <c r="EFG901" s="5"/>
      <c r="EFH901" s="5"/>
      <c r="EFI901" s="5"/>
      <c r="EFJ901" s="5"/>
      <c r="EFK901" s="5"/>
      <c r="EFL901" s="5"/>
      <c r="EFM901" s="5"/>
      <c r="EFN901" s="5"/>
      <c r="EFO901" s="5"/>
      <c r="EFP901" s="5"/>
      <c r="EFQ901" s="5"/>
      <c r="EFR901" s="5"/>
      <c r="EFS901" s="5"/>
      <c r="EFT901" s="5"/>
      <c r="EFU901" s="5"/>
      <c r="EFV901" s="5"/>
      <c r="EFW901" s="5"/>
      <c r="EFX901" s="5"/>
      <c r="EFY901" s="5"/>
      <c r="EFZ901" s="5"/>
      <c r="EGA901" s="5"/>
      <c r="EGB901" s="5"/>
      <c r="EGC901" s="5"/>
      <c r="EGD901" s="5"/>
      <c r="EGE901" s="5"/>
      <c r="EGF901" s="5"/>
      <c r="EGG901" s="5"/>
      <c r="EGH901" s="5"/>
      <c r="EGI901" s="5"/>
      <c r="EGJ901" s="5"/>
      <c r="EGK901" s="5"/>
      <c r="EGL901" s="5"/>
      <c r="EGM901" s="5"/>
      <c r="EGN901" s="5"/>
      <c r="EGO901" s="5"/>
      <c r="EGP901" s="5"/>
      <c r="EGQ901" s="5"/>
      <c r="EGR901" s="5"/>
      <c r="EGS901" s="5"/>
      <c r="EGT901" s="5"/>
      <c r="EGU901" s="5"/>
      <c r="EGV901" s="5"/>
      <c r="EGW901" s="5"/>
      <c r="EGX901" s="5"/>
      <c r="EGY901" s="5"/>
      <c r="EGZ901" s="5"/>
      <c r="EHA901" s="5"/>
      <c r="EHB901" s="5"/>
      <c r="EHC901" s="5"/>
      <c r="EHD901" s="5"/>
      <c r="EHE901" s="5"/>
      <c r="EHF901" s="5"/>
      <c r="EHG901" s="5"/>
      <c r="EHH901" s="5"/>
      <c r="EHI901" s="5"/>
      <c r="EHJ901" s="5"/>
      <c r="EHK901" s="5"/>
      <c r="EHL901" s="5"/>
      <c r="EHM901" s="5"/>
      <c r="EHN901" s="5"/>
      <c r="EHO901" s="5"/>
      <c r="EHP901" s="5"/>
      <c r="EHQ901" s="5"/>
      <c r="EHR901" s="5"/>
      <c r="EHS901" s="5"/>
      <c r="EHT901" s="5"/>
      <c r="EHU901" s="5"/>
      <c r="EHV901" s="5"/>
      <c r="EHW901" s="5"/>
      <c r="EHX901" s="5"/>
      <c r="EHY901" s="5"/>
      <c r="EHZ901" s="5"/>
      <c r="EIA901" s="5"/>
      <c r="EIB901" s="5"/>
      <c r="EIC901" s="5"/>
      <c r="EID901" s="5"/>
      <c r="EIE901" s="5"/>
      <c r="EIF901" s="5"/>
      <c r="EIG901" s="5"/>
      <c r="EIH901" s="5"/>
      <c r="EII901" s="5"/>
      <c r="EIJ901" s="5"/>
      <c r="EIK901" s="5"/>
      <c r="EIL901" s="5"/>
      <c r="EIM901" s="5"/>
      <c r="EIN901" s="5"/>
      <c r="EIO901" s="5"/>
      <c r="EIP901" s="5"/>
      <c r="EIQ901" s="5"/>
      <c r="EIR901" s="5"/>
      <c r="EIS901" s="5"/>
      <c r="EIT901" s="5"/>
      <c r="EIU901" s="5"/>
      <c r="EIV901" s="5"/>
      <c r="EIW901" s="5"/>
      <c r="EIX901" s="5"/>
      <c r="EIY901" s="5"/>
      <c r="EIZ901" s="5"/>
      <c r="EJA901" s="5"/>
      <c r="EJB901" s="5"/>
      <c r="EJC901" s="5"/>
      <c r="EJD901" s="5"/>
      <c r="EJE901" s="5"/>
      <c r="EJF901" s="5"/>
      <c r="EJG901" s="5"/>
      <c r="EJH901" s="5"/>
      <c r="EJI901" s="5"/>
      <c r="EJJ901" s="5"/>
      <c r="EJK901" s="5"/>
      <c r="EJL901" s="5"/>
      <c r="EJM901" s="5"/>
      <c r="EJN901" s="5"/>
      <c r="EJO901" s="5"/>
      <c r="EJP901" s="5"/>
      <c r="EJQ901" s="5"/>
      <c r="EJR901" s="5"/>
      <c r="EJS901" s="5"/>
      <c r="EJT901" s="5"/>
      <c r="EJU901" s="5"/>
      <c r="EJV901" s="5"/>
      <c r="EJW901" s="5"/>
      <c r="EJX901" s="5"/>
      <c r="EJY901" s="5"/>
      <c r="EJZ901" s="5"/>
      <c r="EKA901" s="5"/>
      <c r="EKB901" s="5"/>
      <c r="EKC901" s="5"/>
      <c r="EKD901" s="5"/>
      <c r="EKE901" s="5"/>
      <c r="EKF901" s="5"/>
      <c r="EKG901" s="5"/>
      <c r="EKH901" s="5"/>
      <c r="EKI901" s="5"/>
      <c r="EKJ901" s="5"/>
      <c r="EKK901" s="5"/>
      <c r="EKL901" s="5"/>
      <c r="EKM901" s="5"/>
      <c r="EKN901" s="5"/>
      <c r="EKO901" s="5"/>
      <c r="EKP901" s="5"/>
      <c r="EKQ901" s="5"/>
      <c r="EKR901" s="5"/>
      <c r="EKS901" s="5"/>
      <c r="EKT901" s="5"/>
      <c r="EKU901" s="5"/>
      <c r="EKV901" s="5"/>
      <c r="EKW901" s="5"/>
      <c r="EKX901" s="5"/>
      <c r="EKY901" s="5"/>
      <c r="EKZ901" s="5"/>
      <c r="ELA901" s="5"/>
      <c r="ELB901" s="5"/>
      <c r="ELC901" s="5"/>
      <c r="ELD901" s="5"/>
      <c r="ELE901" s="5"/>
      <c r="ELF901" s="5"/>
      <c r="ELG901" s="5"/>
      <c r="ELH901" s="5"/>
      <c r="ELI901" s="5"/>
      <c r="ELJ901" s="5"/>
      <c r="ELK901" s="5"/>
      <c r="ELL901" s="5"/>
      <c r="ELM901" s="5"/>
      <c r="ELN901" s="5"/>
      <c r="ELO901" s="5"/>
      <c r="ELP901" s="5"/>
      <c r="ELQ901" s="5"/>
      <c r="ELR901" s="5"/>
      <c r="ELS901" s="5"/>
      <c r="ELT901" s="5"/>
      <c r="ELU901" s="5"/>
      <c r="ELV901" s="5"/>
      <c r="ELW901" s="5"/>
      <c r="ELX901" s="5"/>
      <c r="ELY901" s="5"/>
      <c r="ELZ901" s="5"/>
      <c r="EMA901" s="5"/>
      <c r="EMB901" s="5"/>
      <c r="EMC901" s="5"/>
      <c r="EMD901" s="5"/>
      <c r="EME901" s="5"/>
      <c r="EMF901" s="5"/>
      <c r="EMG901" s="5"/>
      <c r="EMH901" s="5"/>
      <c r="EMI901" s="5"/>
      <c r="EMJ901" s="5"/>
      <c r="EMK901" s="5"/>
      <c r="EML901" s="5"/>
      <c r="EMM901" s="5"/>
      <c r="EMN901" s="5"/>
      <c r="EMO901" s="5"/>
      <c r="EMP901" s="5"/>
      <c r="EMQ901" s="5"/>
      <c r="EMR901" s="5"/>
      <c r="EMS901" s="5"/>
      <c r="EMT901" s="5"/>
      <c r="EMU901" s="5"/>
      <c r="EMV901" s="5"/>
      <c r="EMW901" s="5"/>
      <c r="EMX901" s="5"/>
      <c r="EMY901" s="5"/>
      <c r="EMZ901" s="5"/>
      <c r="ENA901" s="5"/>
      <c r="ENB901" s="5"/>
      <c r="ENC901" s="5"/>
      <c r="END901" s="5"/>
      <c r="ENE901" s="5"/>
      <c r="ENF901" s="5"/>
      <c r="ENG901" s="5"/>
      <c r="ENH901" s="5"/>
      <c r="ENI901" s="5"/>
      <c r="ENJ901" s="5"/>
      <c r="ENK901" s="5"/>
      <c r="ENL901" s="5"/>
      <c r="ENM901" s="5"/>
      <c r="ENN901" s="5"/>
      <c r="ENO901" s="5"/>
      <c r="ENP901" s="5"/>
      <c r="ENQ901" s="5"/>
      <c r="ENR901" s="5"/>
      <c r="ENS901" s="5"/>
      <c r="ENT901" s="5"/>
      <c r="ENU901" s="5"/>
      <c r="ENV901" s="5"/>
      <c r="ENW901" s="5"/>
      <c r="ENX901" s="5"/>
      <c r="ENY901" s="5"/>
      <c r="ENZ901" s="5"/>
      <c r="EOA901" s="5"/>
      <c r="EOB901" s="5"/>
      <c r="EOC901" s="5"/>
      <c r="EOD901" s="5"/>
      <c r="EOE901" s="5"/>
      <c r="EOF901" s="5"/>
      <c r="EOG901" s="5"/>
      <c r="EOH901" s="5"/>
      <c r="EOI901" s="5"/>
      <c r="EOJ901" s="5"/>
      <c r="EOK901" s="5"/>
      <c r="EOL901" s="5"/>
      <c r="EOM901" s="5"/>
      <c r="EON901" s="5"/>
      <c r="EOO901" s="5"/>
      <c r="EOP901" s="5"/>
      <c r="EOQ901" s="5"/>
      <c r="EOR901" s="5"/>
      <c r="EOS901" s="5"/>
      <c r="EOT901" s="5"/>
      <c r="EOU901" s="5"/>
      <c r="EOV901" s="5"/>
      <c r="EOW901" s="5"/>
      <c r="EOX901" s="5"/>
      <c r="EOY901" s="5"/>
      <c r="EOZ901" s="5"/>
      <c r="EPA901" s="5"/>
      <c r="EPB901" s="5"/>
      <c r="EPC901" s="5"/>
      <c r="EPD901" s="5"/>
      <c r="EPE901" s="5"/>
      <c r="EPF901" s="5"/>
      <c r="EPG901" s="5"/>
      <c r="EPH901" s="5"/>
      <c r="EPI901" s="5"/>
      <c r="EPJ901" s="5"/>
      <c r="EPK901" s="5"/>
      <c r="EPL901" s="5"/>
      <c r="EPM901" s="5"/>
      <c r="EPN901" s="5"/>
      <c r="EPO901" s="5"/>
      <c r="EPP901" s="5"/>
      <c r="EPQ901" s="5"/>
      <c r="EPR901" s="5"/>
      <c r="EPS901" s="5"/>
      <c r="EPT901" s="5"/>
      <c r="EPU901" s="5"/>
      <c r="EPV901" s="5"/>
      <c r="EPW901" s="5"/>
      <c r="EPX901" s="5"/>
      <c r="EPY901" s="5"/>
      <c r="EPZ901" s="5"/>
      <c r="EQA901" s="5"/>
      <c r="EQB901" s="5"/>
      <c r="EQC901" s="5"/>
      <c r="EQD901" s="5"/>
      <c r="EQE901" s="5"/>
      <c r="EQF901" s="5"/>
      <c r="EQG901" s="5"/>
      <c r="EQH901" s="5"/>
      <c r="EQI901" s="5"/>
      <c r="EQJ901" s="5"/>
      <c r="EQK901" s="5"/>
      <c r="EQL901" s="5"/>
      <c r="EQM901" s="5"/>
      <c r="EQN901" s="5"/>
      <c r="EQO901" s="5"/>
      <c r="EQP901" s="5"/>
      <c r="EQQ901" s="5"/>
      <c r="EQR901" s="5"/>
      <c r="EQS901" s="5"/>
      <c r="EQT901" s="5"/>
      <c r="EQU901" s="5"/>
      <c r="EQV901" s="5"/>
      <c r="EQW901" s="5"/>
      <c r="EQX901" s="5"/>
      <c r="EQY901" s="5"/>
      <c r="EQZ901" s="5"/>
      <c r="ERA901" s="5"/>
      <c r="ERB901" s="5"/>
      <c r="ERC901" s="5"/>
      <c r="ERD901" s="5"/>
      <c r="ERE901" s="5"/>
      <c r="ERF901" s="5"/>
      <c r="ERG901" s="5"/>
      <c r="ERH901" s="5"/>
      <c r="ERI901" s="5"/>
      <c r="ERJ901" s="5"/>
      <c r="ERK901" s="5"/>
      <c r="ERL901" s="5"/>
      <c r="ERM901" s="5"/>
      <c r="ERN901" s="5"/>
      <c r="ERO901" s="5"/>
      <c r="ERP901" s="5"/>
      <c r="ERQ901" s="5"/>
      <c r="ERR901" s="5"/>
      <c r="ERS901" s="5"/>
      <c r="ERT901" s="5"/>
      <c r="ERU901" s="5"/>
      <c r="ERV901" s="5"/>
      <c r="ERW901" s="5"/>
      <c r="ERX901" s="5"/>
      <c r="ERY901" s="5"/>
      <c r="ERZ901" s="5"/>
      <c r="ESA901" s="5"/>
      <c r="ESB901" s="5"/>
      <c r="ESC901" s="5"/>
      <c r="ESD901" s="5"/>
      <c r="ESE901" s="5"/>
      <c r="ESF901" s="5"/>
      <c r="ESG901" s="5"/>
      <c r="ESH901" s="5"/>
      <c r="ESI901" s="5"/>
      <c r="ESJ901" s="5"/>
      <c r="ESK901" s="5"/>
      <c r="ESL901" s="5"/>
      <c r="ESM901" s="5"/>
      <c r="ESN901" s="5"/>
      <c r="ESO901" s="5"/>
      <c r="ESP901" s="5"/>
      <c r="ESQ901" s="5"/>
      <c r="ESR901" s="5"/>
      <c r="ESS901" s="5"/>
      <c r="EST901" s="5"/>
      <c r="ESU901" s="5"/>
      <c r="ESV901" s="5"/>
      <c r="ESW901" s="5"/>
      <c r="ESX901" s="5"/>
      <c r="ESY901" s="5"/>
      <c r="ESZ901" s="5"/>
      <c r="ETA901" s="5"/>
      <c r="ETB901" s="5"/>
      <c r="ETC901" s="5"/>
      <c r="ETD901" s="5"/>
      <c r="ETE901" s="5"/>
      <c r="ETF901" s="5"/>
      <c r="ETG901" s="5"/>
      <c r="ETH901" s="5"/>
      <c r="ETI901" s="5"/>
      <c r="ETJ901" s="5"/>
      <c r="ETK901" s="5"/>
      <c r="ETL901" s="5"/>
      <c r="ETM901" s="5"/>
      <c r="ETN901" s="5"/>
      <c r="ETO901" s="5"/>
      <c r="ETP901" s="5"/>
      <c r="ETQ901" s="5"/>
      <c r="ETR901" s="5"/>
      <c r="ETS901" s="5"/>
      <c r="ETT901" s="5"/>
      <c r="ETU901" s="5"/>
      <c r="ETV901" s="5"/>
      <c r="ETW901" s="5"/>
      <c r="ETX901" s="5"/>
      <c r="ETY901" s="5"/>
      <c r="ETZ901" s="5"/>
      <c r="EUA901" s="5"/>
      <c r="EUB901" s="5"/>
      <c r="EUC901" s="5"/>
      <c r="EUD901" s="5"/>
      <c r="EUE901" s="5"/>
      <c r="EUF901" s="5"/>
      <c r="EUG901" s="5"/>
      <c r="EUH901" s="5"/>
      <c r="EUI901" s="5"/>
      <c r="EUJ901" s="5"/>
      <c r="EUK901" s="5"/>
      <c r="EUL901" s="5"/>
      <c r="EUM901" s="5"/>
      <c r="EUN901" s="5"/>
      <c r="EUO901" s="5"/>
      <c r="EUP901" s="5"/>
      <c r="EUQ901" s="5"/>
      <c r="EUR901" s="5"/>
      <c r="EUS901" s="5"/>
      <c r="EUT901" s="5"/>
      <c r="EUU901" s="5"/>
      <c r="EUV901" s="5"/>
      <c r="EUW901" s="5"/>
      <c r="EUX901" s="5"/>
      <c r="EUY901" s="5"/>
      <c r="EUZ901" s="5"/>
      <c r="EVA901" s="5"/>
      <c r="EVB901" s="5"/>
      <c r="EVC901" s="5"/>
      <c r="EVD901" s="5"/>
      <c r="EVE901" s="5"/>
      <c r="EVF901" s="5"/>
      <c r="EVG901" s="5"/>
      <c r="EVH901" s="5"/>
      <c r="EVI901" s="5"/>
      <c r="EVJ901" s="5"/>
      <c r="EVK901" s="5"/>
      <c r="EVL901" s="5"/>
      <c r="EVM901" s="5"/>
      <c r="EVN901" s="5"/>
      <c r="EVO901" s="5"/>
      <c r="EVP901" s="5"/>
      <c r="EVQ901" s="5"/>
      <c r="EVR901" s="5"/>
      <c r="EVS901" s="5"/>
      <c r="EVT901" s="5"/>
      <c r="EVU901" s="5"/>
      <c r="EVV901" s="5"/>
      <c r="EVW901" s="5"/>
      <c r="EVX901" s="5"/>
      <c r="EVY901" s="5"/>
      <c r="EVZ901" s="5"/>
      <c r="EWA901" s="5"/>
      <c r="EWB901" s="5"/>
      <c r="EWC901" s="5"/>
      <c r="EWD901" s="5"/>
      <c r="EWE901" s="5"/>
      <c r="EWF901" s="5"/>
      <c r="EWG901" s="5"/>
      <c r="EWH901" s="5"/>
      <c r="EWI901" s="5"/>
      <c r="EWJ901" s="5"/>
      <c r="EWK901" s="5"/>
      <c r="EWL901" s="5"/>
      <c r="EWM901" s="5"/>
      <c r="EWN901" s="5"/>
      <c r="EWO901" s="5"/>
      <c r="EWP901" s="5"/>
      <c r="EWQ901" s="5"/>
      <c r="EWR901" s="5"/>
      <c r="EWS901" s="5"/>
      <c r="EWT901" s="5"/>
      <c r="EWU901" s="5"/>
      <c r="EWV901" s="5"/>
      <c r="EWW901" s="5"/>
      <c r="EWX901" s="5"/>
      <c r="EWY901" s="5"/>
      <c r="EWZ901" s="5"/>
      <c r="EXA901" s="5"/>
      <c r="EXB901" s="5"/>
      <c r="EXC901" s="5"/>
      <c r="EXD901" s="5"/>
      <c r="EXE901" s="5"/>
      <c r="EXF901" s="5"/>
      <c r="EXG901" s="5"/>
      <c r="EXH901" s="5"/>
      <c r="EXI901" s="5"/>
      <c r="EXJ901" s="5"/>
      <c r="EXK901" s="5"/>
      <c r="EXL901" s="5"/>
      <c r="EXM901" s="5"/>
      <c r="EXN901" s="5"/>
      <c r="EXO901" s="5"/>
      <c r="EXP901" s="5"/>
      <c r="EXQ901" s="5"/>
      <c r="EXR901" s="5"/>
      <c r="EXS901" s="5"/>
      <c r="EXT901" s="5"/>
      <c r="EXU901" s="5"/>
      <c r="EXV901" s="5"/>
      <c r="EXW901" s="5"/>
      <c r="EXX901" s="5"/>
      <c r="EXY901" s="5"/>
      <c r="EXZ901" s="5"/>
      <c r="EYA901" s="5"/>
      <c r="EYB901" s="5"/>
      <c r="EYC901" s="5"/>
      <c r="EYD901" s="5"/>
      <c r="EYE901" s="5"/>
      <c r="EYF901" s="5"/>
      <c r="EYG901" s="5"/>
      <c r="EYH901" s="5"/>
      <c r="EYI901" s="5"/>
      <c r="EYJ901" s="5"/>
      <c r="EYK901" s="5"/>
      <c r="EYL901" s="5"/>
      <c r="EYM901" s="5"/>
      <c r="EYN901" s="5"/>
      <c r="EYO901" s="5"/>
      <c r="EYP901" s="5"/>
      <c r="EYQ901" s="5"/>
      <c r="EYR901" s="5"/>
      <c r="EYS901" s="5"/>
      <c r="EYT901" s="5"/>
      <c r="EYU901" s="5"/>
      <c r="EYV901" s="5"/>
      <c r="EYW901" s="5"/>
      <c r="EYX901" s="5"/>
      <c r="EYY901" s="5"/>
      <c r="EYZ901" s="5"/>
      <c r="EZA901" s="5"/>
      <c r="EZB901" s="5"/>
      <c r="EZC901" s="5"/>
      <c r="EZD901" s="5"/>
      <c r="EZE901" s="5"/>
      <c r="EZF901" s="5"/>
      <c r="EZG901" s="5"/>
      <c r="EZH901" s="5"/>
      <c r="EZI901" s="5"/>
      <c r="EZJ901" s="5"/>
      <c r="EZK901" s="5"/>
      <c r="EZL901" s="5"/>
      <c r="EZM901" s="5"/>
      <c r="EZN901" s="5"/>
      <c r="EZO901" s="5"/>
      <c r="EZP901" s="5"/>
      <c r="EZQ901" s="5"/>
      <c r="EZR901" s="5"/>
      <c r="EZS901" s="5"/>
      <c r="EZT901" s="5"/>
      <c r="EZU901" s="5"/>
      <c r="EZV901" s="5"/>
      <c r="EZW901" s="5"/>
      <c r="EZX901" s="5"/>
      <c r="EZY901" s="5"/>
      <c r="EZZ901" s="5"/>
      <c r="FAA901" s="5"/>
      <c r="FAB901" s="5"/>
      <c r="FAC901" s="5"/>
      <c r="FAD901" s="5"/>
      <c r="FAE901" s="5"/>
      <c r="FAF901" s="5"/>
      <c r="FAG901" s="5"/>
      <c r="FAH901" s="5"/>
      <c r="FAI901" s="5"/>
      <c r="FAJ901" s="5"/>
      <c r="FAK901" s="5"/>
      <c r="FAL901" s="5"/>
      <c r="FAM901" s="5"/>
      <c r="FAN901" s="5"/>
      <c r="FAO901" s="5"/>
      <c r="FAP901" s="5"/>
      <c r="FAQ901" s="5"/>
      <c r="FAR901" s="5"/>
      <c r="FAS901" s="5"/>
      <c r="FAT901" s="5"/>
      <c r="FAU901" s="5"/>
      <c r="FAV901" s="5"/>
      <c r="FAW901" s="5"/>
      <c r="FAX901" s="5"/>
      <c r="FAY901" s="5"/>
      <c r="FAZ901" s="5"/>
      <c r="FBA901" s="5"/>
      <c r="FBB901" s="5"/>
      <c r="FBC901" s="5"/>
      <c r="FBD901" s="5"/>
      <c r="FBE901" s="5"/>
      <c r="FBF901" s="5"/>
      <c r="FBG901" s="5"/>
      <c r="FBH901" s="5"/>
      <c r="FBI901" s="5"/>
      <c r="FBJ901" s="5"/>
      <c r="FBK901" s="5"/>
      <c r="FBL901" s="5"/>
      <c r="FBM901" s="5"/>
      <c r="FBN901" s="5"/>
      <c r="FBO901" s="5"/>
      <c r="FBP901" s="5"/>
      <c r="FBQ901" s="5"/>
      <c r="FBR901" s="5"/>
      <c r="FBS901" s="5"/>
      <c r="FBT901" s="5"/>
      <c r="FBU901" s="5"/>
      <c r="FBV901" s="5"/>
      <c r="FBW901" s="5"/>
      <c r="FBX901" s="5"/>
      <c r="FBY901" s="5"/>
      <c r="FBZ901" s="5"/>
      <c r="FCA901" s="5"/>
      <c r="FCB901" s="5"/>
      <c r="FCC901" s="5"/>
      <c r="FCD901" s="5"/>
      <c r="FCE901" s="5"/>
      <c r="FCF901" s="5"/>
      <c r="FCG901" s="5"/>
      <c r="FCH901" s="5"/>
      <c r="FCI901" s="5"/>
      <c r="FCJ901" s="5"/>
      <c r="FCK901" s="5"/>
      <c r="FCL901" s="5"/>
      <c r="FCM901" s="5"/>
      <c r="FCN901" s="5"/>
      <c r="FCO901" s="5"/>
      <c r="FCP901" s="5"/>
      <c r="FCQ901" s="5"/>
      <c r="FCR901" s="5"/>
      <c r="FCS901" s="5"/>
      <c r="FCT901" s="5"/>
      <c r="FCU901" s="5"/>
      <c r="FCV901" s="5"/>
      <c r="FCW901" s="5"/>
      <c r="FCX901" s="5"/>
      <c r="FCY901" s="5"/>
      <c r="FCZ901" s="5"/>
      <c r="FDA901" s="5"/>
      <c r="FDB901" s="5"/>
      <c r="FDC901" s="5"/>
      <c r="FDD901" s="5"/>
      <c r="FDE901" s="5"/>
      <c r="FDF901" s="5"/>
      <c r="FDG901" s="5"/>
      <c r="FDH901" s="5"/>
      <c r="FDI901" s="5"/>
      <c r="FDJ901" s="5"/>
      <c r="FDK901" s="5"/>
      <c r="FDL901" s="5"/>
      <c r="FDM901" s="5"/>
      <c r="FDN901" s="5"/>
      <c r="FDO901" s="5"/>
      <c r="FDP901" s="5"/>
      <c r="FDQ901" s="5"/>
      <c r="FDR901" s="5"/>
      <c r="FDS901" s="5"/>
      <c r="FDT901" s="5"/>
      <c r="FDU901" s="5"/>
      <c r="FDV901" s="5"/>
      <c r="FDW901" s="5"/>
      <c r="FDX901" s="5"/>
      <c r="FDY901" s="5"/>
      <c r="FDZ901" s="5"/>
      <c r="FEA901" s="5"/>
      <c r="FEB901" s="5"/>
      <c r="FEC901" s="5"/>
      <c r="FED901" s="5"/>
      <c r="FEE901" s="5"/>
      <c r="FEF901" s="5"/>
      <c r="FEG901" s="5"/>
      <c r="FEH901" s="5"/>
      <c r="FEI901" s="5"/>
      <c r="FEJ901" s="5"/>
      <c r="FEK901" s="5"/>
      <c r="FEL901" s="5"/>
      <c r="FEM901" s="5"/>
      <c r="FEN901" s="5"/>
      <c r="FEO901" s="5"/>
      <c r="FEP901" s="5"/>
      <c r="FEQ901" s="5"/>
      <c r="FER901" s="5"/>
      <c r="FES901" s="5"/>
      <c r="FET901" s="5"/>
      <c r="FEU901" s="5"/>
      <c r="FEV901" s="5"/>
      <c r="FEW901" s="5"/>
      <c r="FEX901" s="5"/>
      <c r="FEY901" s="5"/>
      <c r="FEZ901" s="5"/>
      <c r="FFA901" s="5"/>
      <c r="FFB901" s="5"/>
      <c r="FFC901" s="5"/>
      <c r="FFD901" s="5"/>
      <c r="FFE901" s="5"/>
      <c r="FFF901" s="5"/>
      <c r="FFG901" s="5"/>
      <c r="FFH901" s="5"/>
      <c r="FFI901" s="5"/>
      <c r="FFJ901" s="5"/>
      <c r="FFK901" s="5"/>
      <c r="FFL901" s="5"/>
      <c r="FFM901" s="5"/>
      <c r="FFN901" s="5"/>
      <c r="FFO901" s="5"/>
      <c r="FFP901" s="5"/>
      <c r="FFQ901" s="5"/>
      <c r="FFR901" s="5"/>
      <c r="FFS901" s="5"/>
      <c r="FFT901" s="5"/>
      <c r="FFU901" s="5"/>
      <c r="FFV901" s="5"/>
      <c r="FFW901" s="5"/>
      <c r="FFX901" s="5"/>
      <c r="FFY901" s="5"/>
      <c r="FFZ901" s="5"/>
      <c r="FGA901" s="5"/>
      <c r="FGB901" s="5"/>
      <c r="FGC901" s="5"/>
      <c r="FGD901" s="5"/>
      <c r="FGE901" s="5"/>
      <c r="FGF901" s="5"/>
      <c r="FGG901" s="5"/>
      <c r="FGH901" s="5"/>
      <c r="FGI901" s="5"/>
      <c r="FGJ901" s="5"/>
      <c r="FGK901" s="5"/>
      <c r="FGL901" s="5"/>
      <c r="FGM901" s="5"/>
      <c r="FGN901" s="5"/>
      <c r="FGO901" s="5"/>
      <c r="FGP901" s="5"/>
      <c r="FGQ901" s="5"/>
      <c r="FGR901" s="5"/>
      <c r="FGS901" s="5"/>
      <c r="FGT901" s="5"/>
      <c r="FGU901" s="5"/>
      <c r="FGV901" s="5"/>
      <c r="FGW901" s="5"/>
      <c r="FGX901" s="5"/>
      <c r="FGY901" s="5"/>
      <c r="FGZ901" s="5"/>
      <c r="FHA901" s="5"/>
      <c r="FHB901" s="5"/>
      <c r="FHC901" s="5"/>
      <c r="FHD901" s="5"/>
      <c r="FHE901" s="5"/>
      <c r="FHF901" s="5"/>
      <c r="FHG901" s="5"/>
      <c r="FHH901" s="5"/>
      <c r="FHI901" s="5"/>
      <c r="FHJ901" s="5"/>
      <c r="FHK901" s="5"/>
      <c r="FHL901" s="5"/>
      <c r="FHM901" s="5"/>
      <c r="FHN901" s="5"/>
      <c r="FHO901" s="5"/>
      <c r="FHP901" s="5"/>
      <c r="FHQ901" s="5"/>
      <c r="FHR901" s="5"/>
      <c r="FHS901" s="5"/>
      <c r="FHT901" s="5"/>
      <c r="FHU901" s="5"/>
      <c r="FHV901" s="5"/>
      <c r="FHW901" s="5"/>
      <c r="FHX901" s="5"/>
      <c r="FHY901" s="5"/>
      <c r="FHZ901" s="5"/>
      <c r="FIA901" s="5"/>
      <c r="FIB901" s="5"/>
      <c r="FIC901" s="5"/>
      <c r="FID901" s="5"/>
      <c r="FIE901" s="5"/>
      <c r="FIF901" s="5"/>
      <c r="FIG901" s="5"/>
      <c r="FIH901" s="5"/>
      <c r="FII901" s="5"/>
      <c r="FIJ901" s="5"/>
      <c r="FIK901" s="5"/>
      <c r="FIL901" s="5"/>
      <c r="FIM901" s="5"/>
      <c r="FIN901" s="5"/>
      <c r="FIO901" s="5"/>
      <c r="FIP901" s="5"/>
      <c r="FIQ901" s="5"/>
      <c r="FIR901" s="5"/>
      <c r="FIS901" s="5"/>
      <c r="FIT901" s="5"/>
      <c r="FIU901" s="5"/>
      <c r="FIV901" s="5"/>
      <c r="FIW901" s="5"/>
      <c r="FIX901" s="5"/>
      <c r="FIY901" s="5"/>
      <c r="FIZ901" s="5"/>
      <c r="FJA901" s="5"/>
      <c r="FJB901" s="5"/>
      <c r="FJC901" s="5"/>
      <c r="FJD901" s="5"/>
      <c r="FJE901" s="5"/>
      <c r="FJF901" s="5"/>
      <c r="FJG901" s="5"/>
      <c r="FJH901" s="5"/>
      <c r="FJI901" s="5"/>
      <c r="FJJ901" s="5"/>
      <c r="FJK901" s="5"/>
      <c r="FJL901" s="5"/>
      <c r="FJM901" s="5"/>
      <c r="FJN901" s="5"/>
      <c r="FJO901" s="5"/>
      <c r="FJP901" s="5"/>
      <c r="FJQ901" s="5"/>
      <c r="FJR901" s="5"/>
      <c r="FJS901" s="5"/>
      <c r="FJT901" s="5"/>
      <c r="FJU901" s="5"/>
      <c r="FJV901" s="5"/>
      <c r="FJW901" s="5"/>
      <c r="FJX901" s="5"/>
      <c r="FJY901" s="5"/>
      <c r="FJZ901" s="5"/>
      <c r="FKA901" s="5"/>
      <c r="FKB901" s="5"/>
      <c r="FKC901" s="5"/>
      <c r="FKD901" s="5"/>
      <c r="FKE901" s="5"/>
      <c r="FKF901" s="5"/>
      <c r="FKG901" s="5"/>
      <c r="FKH901" s="5"/>
      <c r="FKI901" s="5"/>
      <c r="FKJ901" s="5"/>
      <c r="FKK901" s="5"/>
      <c r="FKL901" s="5"/>
      <c r="FKM901" s="5"/>
      <c r="FKN901" s="5"/>
      <c r="FKO901" s="5"/>
      <c r="FKP901" s="5"/>
      <c r="FKQ901" s="5"/>
      <c r="FKR901" s="5"/>
      <c r="FKS901" s="5"/>
      <c r="FKT901" s="5"/>
      <c r="FKU901" s="5"/>
      <c r="FKV901" s="5"/>
      <c r="FKW901" s="5"/>
      <c r="FKX901" s="5"/>
      <c r="FKY901" s="5"/>
      <c r="FKZ901" s="5"/>
      <c r="FLA901" s="5"/>
      <c r="FLB901" s="5"/>
      <c r="FLC901" s="5"/>
      <c r="FLD901" s="5"/>
      <c r="FLE901" s="5"/>
      <c r="FLF901" s="5"/>
      <c r="FLG901" s="5"/>
      <c r="FLH901" s="5"/>
      <c r="FLI901" s="5"/>
      <c r="FLJ901" s="5"/>
      <c r="FLK901" s="5"/>
      <c r="FLL901" s="5"/>
      <c r="FLM901" s="5"/>
      <c r="FLN901" s="5"/>
      <c r="FLO901" s="5"/>
      <c r="FLP901" s="5"/>
      <c r="FLQ901" s="5"/>
      <c r="FLR901" s="5"/>
      <c r="FLS901" s="5"/>
      <c r="FLT901" s="5"/>
      <c r="FLU901" s="5"/>
      <c r="FLV901" s="5"/>
      <c r="FLW901" s="5"/>
      <c r="FLX901" s="5"/>
      <c r="FLY901" s="5"/>
      <c r="FLZ901" s="5"/>
      <c r="FMA901" s="5"/>
      <c r="FMB901" s="5"/>
      <c r="FMC901" s="5"/>
      <c r="FMD901" s="5"/>
      <c r="FME901" s="5"/>
      <c r="FMF901" s="5"/>
      <c r="FMG901" s="5"/>
      <c r="FMH901" s="5"/>
      <c r="FMI901" s="5"/>
      <c r="FMJ901" s="5"/>
      <c r="FMK901" s="5"/>
      <c r="FML901" s="5"/>
      <c r="FMM901" s="5"/>
      <c r="FMN901" s="5"/>
      <c r="FMO901" s="5"/>
      <c r="FMP901" s="5"/>
      <c r="FMQ901" s="5"/>
      <c r="FMR901" s="5"/>
      <c r="FMS901" s="5"/>
      <c r="FMT901" s="5"/>
      <c r="FMU901" s="5"/>
      <c r="FMV901" s="5"/>
      <c r="FMW901" s="5"/>
      <c r="FMX901" s="5"/>
      <c r="FMY901" s="5"/>
      <c r="FMZ901" s="5"/>
      <c r="FNA901" s="5"/>
      <c r="FNB901" s="5"/>
      <c r="FNC901" s="5"/>
      <c r="FND901" s="5"/>
      <c r="FNE901" s="5"/>
      <c r="FNF901" s="5"/>
      <c r="FNG901" s="5"/>
      <c r="FNH901" s="5"/>
      <c r="FNI901" s="5"/>
      <c r="FNJ901" s="5"/>
      <c r="FNK901" s="5"/>
      <c r="FNL901" s="5"/>
      <c r="FNM901" s="5"/>
      <c r="FNN901" s="5"/>
      <c r="FNO901" s="5"/>
      <c r="FNP901" s="5"/>
      <c r="FNQ901" s="5"/>
      <c r="FNR901" s="5"/>
      <c r="FNS901" s="5"/>
      <c r="FNT901" s="5"/>
      <c r="FNU901" s="5"/>
      <c r="FNV901" s="5"/>
      <c r="FNW901" s="5"/>
      <c r="FNX901" s="5"/>
      <c r="FNY901" s="5"/>
      <c r="FNZ901" s="5"/>
      <c r="FOA901" s="5"/>
      <c r="FOB901" s="5"/>
      <c r="FOC901" s="5"/>
      <c r="FOD901" s="5"/>
      <c r="FOE901" s="5"/>
      <c r="FOF901" s="5"/>
      <c r="FOG901" s="5"/>
      <c r="FOH901" s="5"/>
      <c r="FOI901" s="5"/>
      <c r="FOJ901" s="5"/>
      <c r="FOK901" s="5"/>
      <c r="FOL901" s="5"/>
      <c r="FOM901" s="5"/>
      <c r="FON901" s="5"/>
      <c r="FOO901" s="5"/>
      <c r="FOP901" s="5"/>
      <c r="FOQ901" s="5"/>
      <c r="FOR901" s="5"/>
      <c r="FOS901" s="5"/>
      <c r="FOT901" s="5"/>
      <c r="FOU901" s="5"/>
      <c r="FOV901" s="5"/>
      <c r="FOW901" s="5"/>
      <c r="FOX901" s="5"/>
      <c r="FOY901" s="5"/>
      <c r="FOZ901" s="5"/>
      <c r="FPA901" s="5"/>
      <c r="FPB901" s="5"/>
      <c r="FPC901" s="5"/>
      <c r="FPD901" s="5"/>
      <c r="FPE901" s="5"/>
      <c r="FPF901" s="5"/>
      <c r="FPG901" s="5"/>
      <c r="FPH901" s="5"/>
      <c r="FPI901" s="5"/>
      <c r="FPJ901" s="5"/>
      <c r="FPK901" s="5"/>
      <c r="FPL901" s="5"/>
      <c r="FPM901" s="5"/>
      <c r="FPN901" s="5"/>
      <c r="FPO901" s="5"/>
      <c r="FPP901" s="5"/>
      <c r="FPQ901" s="5"/>
      <c r="FPR901" s="5"/>
      <c r="FPS901" s="5"/>
      <c r="FPT901" s="5"/>
      <c r="FPU901" s="5"/>
      <c r="FPV901" s="5"/>
      <c r="FPW901" s="5"/>
      <c r="FPX901" s="5"/>
      <c r="FPY901" s="5"/>
      <c r="FPZ901" s="5"/>
      <c r="FQA901" s="5"/>
      <c r="FQB901" s="5"/>
      <c r="FQC901" s="5"/>
      <c r="FQD901" s="5"/>
      <c r="FQE901" s="5"/>
      <c r="FQF901" s="5"/>
      <c r="FQG901" s="5"/>
      <c r="FQH901" s="5"/>
      <c r="FQI901" s="5"/>
      <c r="FQJ901" s="5"/>
      <c r="FQK901" s="5"/>
      <c r="FQL901" s="5"/>
      <c r="FQM901" s="5"/>
      <c r="FQN901" s="5"/>
      <c r="FQO901" s="5"/>
      <c r="FQP901" s="5"/>
      <c r="FQQ901" s="5"/>
      <c r="FQR901" s="5"/>
      <c r="FQS901" s="5"/>
      <c r="FQT901" s="5"/>
      <c r="FQU901" s="5"/>
      <c r="FQV901" s="5"/>
      <c r="FQW901" s="5"/>
      <c r="FQX901" s="5"/>
      <c r="FQY901" s="5"/>
      <c r="FQZ901" s="5"/>
      <c r="FRA901" s="5"/>
      <c r="FRB901" s="5"/>
      <c r="FRC901" s="5"/>
      <c r="FRD901" s="5"/>
      <c r="FRE901" s="5"/>
      <c r="FRF901" s="5"/>
      <c r="FRG901" s="5"/>
      <c r="FRH901" s="5"/>
      <c r="FRI901" s="5"/>
      <c r="FRJ901" s="5"/>
      <c r="FRK901" s="5"/>
      <c r="FRL901" s="5"/>
      <c r="FRM901" s="5"/>
      <c r="FRN901" s="5"/>
      <c r="FRO901" s="5"/>
      <c r="FRP901" s="5"/>
      <c r="FRQ901" s="5"/>
      <c r="FRR901" s="5"/>
      <c r="FRS901" s="5"/>
      <c r="FRT901" s="5"/>
      <c r="FRU901" s="5"/>
      <c r="FRV901" s="5"/>
      <c r="FRW901" s="5"/>
      <c r="FRX901" s="5"/>
      <c r="FRY901" s="5"/>
      <c r="FRZ901" s="5"/>
      <c r="FSA901" s="5"/>
      <c r="FSB901" s="5"/>
      <c r="FSC901" s="5"/>
      <c r="FSD901" s="5"/>
      <c r="FSE901" s="5"/>
      <c r="FSF901" s="5"/>
      <c r="FSG901" s="5"/>
      <c r="FSH901" s="5"/>
      <c r="FSI901" s="5"/>
      <c r="FSJ901" s="5"/>
      <c r="FSK901" s="5"/>
      <c r="FSL901" s="5"/>
      <c r="FSM901" s="5"/>
      <c r="FSN901" s="5"/>
      <c r="FSO901" s="5"/>
      <c r="FSP901" s="5"/>
      <c r="FSQ901" s="5"/>
      <c r="FSR901" s="5"/>
      <c r="FSS901" s="5"/>
      <c r="FST901" s="5"/>
      <c r="FSU901" s="5"/>
      <c r="FSV901" s="5"/>
      <c r="FSW901" s="5"/>
      <c r="FSX901" s="5"/>
      <c r="FSY901" s="5"/>
      <c r="FSZ901" s="5"/>
      <c r="FTA901" s="5"/>
      <c r="FTB901" s="5"/>
      <c r="FTC901" s="5"/>
      <c r="FTD901" s="5"/>
      <c r="FTE901" s="5"/>
      <c r="FTF901" s="5"/>
      <c r="FTG901" s="5"/>
      <c r="FTH901" s="5"/>
      <c r="FTI901" s="5"/>
      <c r="FTJ901" s="5"/>
      <c r="FTK901" s="5"/>
      <c r="FTL901" s="5"/>
      <c r="FTM901" s="5"/>
      <c r="FTN901" s="5"/>
      <c r="FTO901" s="5"/>
      <c r="FTP901" s="5"/>
      <c r="FTQ901" s="5"/>
      <c r="FTR901" s="5"/>
      <c r="FTS901" s="5"/>
      <c r="FTT901" s="5"/>
      <c r="FTU901" s="5"/>
      <c r="FTV901" s="5"/>
      <c r="FTW901" s="5"/>
      <c r="FTX901" s="5"/>
      <c r="FTY901" s="5"/>
      <c r="FTZ901" s="5"/>
      <c r="FUA901" s="5"/>
      <c r="FUB901" s="5"/>
      <c r="FUC901" s="5"/>
      <c r="FUD901" s="5"/>
      <c r="FUE901" s="5"/>
      <c r="FUF901" s="5"/>
      <c r="FUG901" s="5"/>
      <c r="FUH901" s="5"/>
      <c r="FUI901" s="5"/>
      <c r="FUJ901" s="5"/>
      <c r="FUK901" s="5"/>
      <c r="FUL901" s="5"/>
      <c r="FUM901" s="5"/>
      <c r="FUN901" s="5"/>
      <c r="FUO901" s="5"/>
      <c r="FUP901" s="5"/>
      <c r="FUQ901" s="5"/>
      <c r="FUR901" s="5"/>
      <c r="FUS901" s="5"/>
      <c r="FUT901" s="5"/>
      <c r="FUU901" s="5"/>
      <c r="FUV901" s="5"/>
      <c r="FUW901" s="5"/>
      <c r="FUX901" s="5"/>
      <c r="FUY901" s="5"/>
      <c r="FUZ901" s="5"/>
      <c r="FVA901" s="5"/>
      <c r="FVB901" s="5"/>
      <c r="FVC901" s="5"/>
      <c r="FVD901" s="5"/>
      <c r="FVE901" s="5"/>
      <c r="FVF901" s="5"/>
      <c r="FVG901" s="5"/>
      <c r="FVH901" s="5"/>
      <c r="FVI901" s="5"/>
      <c r="FVJ901" s="5"/>
      <c r="FVK901" s="5"/>
      <c r="FVL901" s="5"/>
      <c r="FVM901" s="5"/>
      <c r="FVN901" s="5"/>
      <c r="FVO901" s="5"/>
      <c r="FVP901" s="5"/>
      <c r="FVQ901" s="5"/>
      <c r="FVR901" s="5"/>
      <c r="FVS901" s="5"/>
      <c r="FVT901" s="5"/>
      <c r="FVU901" s="5"/>
      <c r="FVV901" s="5"/>
      <c r="FVW901" s="5"/>
      <c r="FVX901" s="5"/>
      <c r="FVY901" s="5"/>
      <c r="FVZ901" s="5"/>
      <c r="FWA901" s="5"/>
      <c r="FWB901" s="5"/>
      <c r="FWC901" s="5"/>
      <c r="FWD901" s="5"/>
      <c r="FWE901" s="5"/>
      <c r="FWF901" s="5"/>
      <c r="FWG901" s="5"/>
      <c r="FWH901" s="5"/>
      <c r="FWI901" s="5"/>
      <c r="FWJ901" s="5"/>
      <c r="FWK901" s="5"/>
      <c r="FWL901" s="5"/>
      <c r="FWM901" s="5"/>
      <c r="FWN901" s="5"/>
      <c r="FWO901" s="5"/>
      <c r="FWP901" s="5"/>
      <c r="FWQ901" s="5"/>
      <c r="FWR901" s="5"/>
      <c r="FWS901" s="5"/>
      <c r="FWT901" s="5"/>
      <c r="FWU901" s="5"/>
      <c r="FWV901" s="5"/>
      <c r="FWW901" s="5"/>
      <c r="FWX901" s="5"/>
      <c r="FWY901" s="5"/>
      <c r="FWZ901" s="5"/>
      <c r="FXA901" s="5"/>
      <c r="FXB901" s="5"/>
      <c r="FXC901" s="5"/>
      <c r="FXD901" s="5"/>
      <c r="FXE901" s="5"/>
      <c r="FXF901" s="5"/>
      <c r="FXG901" s="5"/>
      <c r="FXH901" s="5"/>
      <c r="FXI901" s="5"/>
      <c r="FXJ901" s="5"/>
      <c r="FXK901" s="5"/>
      <c r="FXL901" s="5"/>
      <c r="FXM901" s="5"/>
      <c r="FXN901" s="5"/>
      <c r="FXO901" s="5"/>
      <c r="FXP901" s="5"/>
      <c r="FXQ901" s="5"/>
      <c r="FXR901" s="5"/>
      <c r="FXS901" s="5"/>
      <c r="FXT901" s="5"/>
      <c r="FXU901" s="5"/>
      <c r="FXV901" s="5"/>
      <c r="FXW901" s="5"/>
      <c r="FXX901" s="5"/>
      <c r="FXY901" s="5"/>
      <c r="FXZ901" s="5"/>
      <c r="FYA901" s="5"/>
      <c r="FYB901" s="5"/>
      <c r="FYC901" s="5"/>
      <c r="FYD901" s="5"/>
      <c r="FYE901" s="5"/>
      <c r="FYF901" s="5"/>
      <c r="FYG901" s="5"/>
      <c r="FYH901" s="5"/>
      <c r="FYI901" s="5"/>
      <c r="FYJ901" s="5"/>
      <c r="FYK901" s="5"/>
      <c r="FYL901" s="5"/>
      <c r="FYM901" s="5"/>
      <c r="FYN901" s="5"/>
      <c r="FYO901" s="5"/>
      <c r="FYP901" s="5"/>
      <c r="FYQ901" s="5"/>
      <c r="FYR901" s="5"/>
      <c r="FYS901" s="5"/>
      <c r="FYT901" s="5"/>
      <c r="FYU901" s="5"/>
      <c r="FYV901" s="5"/>
      <c r="FYW901" s="5"/>
      <c r="FYX901" s="5"/>
      <c r="FYY901" s="5"/>
      <c r="FYZ901" s="5"/>
      <c r="FZA901" s="5"/>
      <c r="FZB901" s="5"/>
      <c r="FZC901" s="5"/>
      <c r="FZD901" s="5"/>
      <c r="FZE901" s="5"/>
      <c r="FZF901" s="5"/>
      <c r="FZG901" s="5"/>
      <c r="FZH901" s="5"/>
      <c r="FZI901" s="5"/>
      <c r="FZJ901" s="5"/>
      <c r="FZK901" s="5"/>
      <c r="FZL901" s="5"/>
      <c r="FZM901" s="5"/>
      <c r="FZN901" s="5"/>
      <c r="FZO901" s="5"/>
      <c r="FZP901" s="5"/>
      <c r="FZQ901" s="5"/>
      <c r="FZR901" s="5"/>
      <c r="FZS901" s="5"/>
      <c r="FZT901" s="5"/>
      <c r="FZU901" s="5"/>
      <c r="FZV901" s="5"/>
      <c r="FZW901" s="5"/>
      <c r="FZX901" s="5"/>
      <c r="FZY901" s="5"/>
      <c r="FZZ901" s="5"/>
      <c r="GAA901" s="5"/>
      <c r="GAB901" s="5"/>
      <c r="GAC901" s="5"/>
      <c r="GAD901" s="5"/>
      <c r="GAE901" s="5"/>
      <c r="GAF901" s="5"/>
      <c r="GAG901" s="5"/>
      <c r="GAH901" s="5"/>
      <c r="GAI901" s="5"/>
      <c r="GAJ901" s="5"/>
      <c r="GAK901" s="5"/>
      <c r="GAL901" s="5"/>
      <c r="GAM901" s="5"/>
      <c r="GAN901" s="5"/>
      <c r="GAO901" s="5"/>
      <c r="GAP901" s="5"/>
      <c r="GAQ901" s="5"/>
      <c r="GAR901" s="5"/>
      <c r="GAS901" s="5"/>
      <c r="GAT901" s="5"/>
      <c r="GAU901" s="5"/>
      <c r="GAV901" s="5"/>
      <c r="GAW901" s="5"/>
      <c r="GAX901" s="5"/>
      <c r="GAY901" s="5"/>
      <c r="GAZ901" s="5"/>
      <c r="GBA901" s="5"/>
      <c r="GBB901" s="5"/>
      <c r="GBC901" s="5"/>
      <c r="GBD901" s="5"/>
      <c r="GBE901" s="5"/>
      <c r="GBF901" s="5"/>
      <c r="GBG901" s="5"/>
      <c r="GBH901" s="5"/>
      <c r="GBI901" s="5"/>
      <c r="GBJ901" s="5"/>
      <c r="GBK901" s="5"/>
      <c r="GBL901" s="5"/>
      <c r="GBM901" s="5"/>
      <c r="GBN901" s="5"/>
      <c r="GBO901" s="5"/>
      <c r="GBP901" s="5"/>
      <c r="GBQ901" s="5"/>
      <c r="GBR901" s="5"/>
      <c r="GBS901" s="5"/>
      <c r="GBT901" s="5"/>
      <c r="GBU901" s="5"/>
      <c r="GBV901" s="5"/>
      <c r="GBW901" s="5"/>
      <c r="GBX901" s="5"/>
      <c r="GBY901" s="5"/>
      <c r="GBZ901" s="5"/>
      <c r="GCA901" s="5"/>
      <c r="GCB901" s="5"/>
      <c r="GCC901" s="5"/>
      <c r="GCD901" s="5"/>
      <c r="GCE901" s="5"/>
      <c r="GCF901" s="5"/>
      <c r="GCG901" s="5"/>
      <c r="GCH901" s="5"/>
      <c r="GCI901" s="5"/>
      <c r="GCJ901" s="5"/>
      <c r="GCK901" s="5"/>
      <c r="GCL901" s="5"/>
      <c r="GCM901" s="5"/>
      <c r="GCN901" s="5"/>
      <c r="GCO901" s="5"/>
      <c r="GCP901" s="5"/>
      <c r="GCQ901" s="5"/>
      <c r="GCR901" s="5"/>
      <c r="GCS901" s="5"/>
      <c r="GCT901" s="5"/>
      <c r="GCU901" s="5"/>
      <c r="GCV901" s="5"/>
      <c r="GCW901" s="5"/>
      <c r="GCX901" s="5"/>
      <c r="GCY901" s="5"/>
      <c r="GCZ901" s="5"/>
      <c r="GDA901" s="5"/>
      <c r="GDB901" s="5"/>
      <c r="GDC901" s="5"/>
      <c r="GDD901" s="5"/>
      <c r="GDE901" s="5"/>
      <c r="GDF901" s="5"/>
      <c r="GDG901" s="5"/>
      <c r="GDH901" s="5"/>
      <c r="GDI901" s="5"/>
      <c r="GDJ901" s="5"/>
      <c r="GDK901" s="5"/>
      <c r="GDL901" s="5"/>
      <c r="GDM901" s="5"/>
      <c r="GDN901" s="5"/>
      <c r="GDO901" s="5"/>
      <c r="GDP901" s="5"/>
      <c r="GDQ901" s="5"/>
      <c r="GDR901" s="5"/>
      <c r="GDS901" s="5"/>
      <c r="GDT901" s="5"/>
      <c r="GDU901" s="5"/>
      <c r="GDV901" s="5"/>
      <c r="GDW901" s="5"/>
      <c r="GDX901" s="5"/>
      <c r="GDY901" s="5"/>
      <c r="GDZ901" s="5"/>
      <c r="GEA901" s="5"/>
      <c r="GEB901" s="5"/>
      <c r="GEC901" s="5"/>
      <c r="GED901" s="5"/>
      <c r="GEE901" s="5"/>
      <c r="GEF901" s="5"/>
      <c r="GEG901" s="5"/>
      <c r="GEH901" s="5"/>
      <c r="GEI901" s="5"/>
      <c r="GEJ901" s="5"/>
      <c r="GEK901" s="5"/>
      <c r="GEL901" s="5"/>
      <c r="GEM901" s="5"/>
      <c r="GEN901" s="5"/>
      <c r="GEO901" s="5"/>
      <c r="GEP901" s="5"/>
      <c r="GEQ901" s="5"/>
      <c r="GER901" s="5"/>
      <c r="GES901" s="5"/>
      <c r="GET901" s="5"/>
      <c r="GEU901" s="5"/>
      <c r="GEV901" s="5"/>
      <c r="GEW901" s="5"/>
      <c r="GEX901" s="5"/>
      <c r="GEY901" s="5"/>
      <c r="GEZ901" s="5"/>
      <c r="GFA901" s="5"/>
      <c r="GFB901" s="5"/>
      <c r="GFC901" s="5"/>
      <c r="GFD901" s="5"/>
      <c r="GFE901" s="5"/>
      <c r="GFF901" s="5"/>
      <c r="GFG901" s="5"/>
      <c r="GFH901" s="5"/>
      <c r="GFI901" s="5"/>
      <c r="GFJ901" s="5"/>
      <c r="GFK901" s="5"/>
      <c r="GFL901" s="5"/>
      <c r="GFM901" s="5"/>
      <c r="GFN901" s="5"/>
      <c r="GFO901" s="5"/>
      <c r="GFP901" s="5"/>
      <c r="GFQ901" s="5"/>
      <c r="GFR901" s="5"/>
      <c r="GFS901" s="5"/>
      <c r="GFT901" s="5"/>
      <c r="GFU901" s="5"/>
      <c r="GFV901" s="5"/>
      <c r="GFW901" s="5"/>
      <c r="GFX901" s="5"/>
      <c r="GFY901" s="5"/>
      <c r="GFZ901" s="5"/>
      <c r="GGA901" s="5"/>
      <c r="GGB901" s="5"/>
      <c r="GGC901" s="5"/>
      <c r="GGD901" s="5"/>
      <c r="GGE901" s="5"/>
      <c r="GGF901" s="5"/>
      <c r="GGG901" s="5"/>
      <c r="GGH901" s="5"/>
      <c r="GGI901" s="5"/>
      <c r="GGJ901" s="5"/>
      <c r="GGK901" s="5"/>
      <c r="GGL901" s="5"/>
      <c r="GGM901" s="5"/>
      <c r="GGN901" s="5"/>
      <c r="GGO901" s="5"/>
      <c r="GGP901" s="5"/>
      <c r="GGQ901" s="5"/>
      <c r="GGR901" s="5"/>
      <c r="GGS901" s="5"/>
      <c r="GGT901" s="5"/>
      <c r="GGU901" s="5"/>
      <c r="GGV901" s="5"/>
      <c r="GGW901" s="5"/>
      <c r="GGX901" s="5"/>
      <c r="GGY901" s="5"/>
      <c r="GGZ901" s="5"/>
      <c r="GHA901" s="5"/>
      <c r="GHB901" s="5"/>
      <c r="GHC901" s="5"/>
      <c r="GHD901" s="5"/>
      <c r="GHE901" s="5"/>
      <c r="GHF901" s="5"/>
      <c r="GHG901" s="5"/>
      <c r="GHH901" s="5"/>
      <c r="GHI901" s="5"/>
      <c r="GHJ901" s="5"/>
      <c r="GHK901" s="5"/>
      <c r="GHL901" s="5"/>
      <c r="GHM901" s="5"/>
      <c r="GHN901" s="5"/>
      <c r="GHO901" s="5"/>
      <c r="GHP901" s="5"/>
      <c r="GHQ901" s="5"/>
      <c r="GHR901" s="5"/>
      <c r="GHS901" s="5"/>
      <c r="GHT901" s="5"/>
      <c r="GHU901" s="5"/>
      <c r="GHV901" s="5"/>
      <c r="GHW901" s="5"/>
      <c r="GHX901" s="5"/>
      <c r="GHY901" s="5"/>
      <c r="GHZ901" s="5"/>
      <c r="GIA901" s="5"/>
      <c r="GIB901" s="5"/>
      <c r="GIC901" s="5"/>
      <c r="GID901" s="5"/>
      <c r="GIE901" s="5"/>
      <c r="GIF901" s="5"/>
      <c r="GIG901" s="5"/>
      <c r="GIH901" s="5"/>
      <c r="GII901" s="5"/>
      <c r="GIJ901" s="5"/>
      <c r="GIK901" s="5"/>
      <c r="GIL901" s="5"/>
      <c r="GIM901" s="5"/>
      <c r="GIN901" s="5"/>
      <c r="GIO901" s="5"/>
      <c r="GIP901" s="5"/>
      <c r="GIQ901" s="5"/>
      <c r="GIR901" s="5"/>
      <c r="GIS901" s="5"/>
      <c r="GIT901" s="5"/>
      <c r="GIU901" s="5"/>
      <c r="GIV901" s="5"/>
      <c r="GIW901" s="5"/>
      <c r="GIX901" s="5"/>
      <c r="GIY901" s="5"/>
      <c r="GIZ901" s="5"/>
      <c r="GJA901" s="5"/>
      <c r="GJB901" s="5"/>
      <c r="GJC901" s="5"/>
      <c r="GJD901" s="5"/>
      <c r="GJE901" s="5"/>
      <c r="GJF901" s="5"/>
      <c r="GJG901" s="5"/>
      <c r="GJH901" s="5"/>
      <c r="GJI901" s="5"/>
      <c r="GJJ901" s="5"/>
      <c r="GJK901" s="5"/>
      <c r="GJL901" s="5"/>
      <c r="GJM901" s="5"/>
      <c r="GJN901" s="5"/>
      <c r="GJO901" s="5"/>
      <c r="GJP901" s="5"/>
      <c r="GJQ901" s="5"/>
      <c r="GJR901" s="5"/>
      <c r="GJS901" s="5"/>
      <c r="GJT901" s="5"/>
      <c r="GJU901" s="5"/>
      <c r="GJV901" s="5"/>
      <c r="GJW901" s="5"/>
      <c r="GJX901" s="5"/>
      <c r="GJY901" s="5"/>
      <c r="GJZ901" s="5"/>
      <c r="GKA901" s="5"/>
      <c r="GKB901" s="5"/>
      <c r="GKC901" s="5"/>
      <c r="GKD901" s="5"/>
      <c r="GKE901" s="5"/>
      <c r="GKF901" s="5"/>
      <c r="GKG901" s="5"/>
      <c r="GKH901" s="5"/>
      <c r="GKI901" s="5"/>
      <c r="GKJ901" s="5"/>
      <c r="GKK901" s="5"/>
      <c r="GKL901" s="5"/>
      <c r="GKM901" s="5"/>
      <c r="GKN901" s="5"/>
      <c r="GKO901" s="5"/>
      <c r="GKP901" s="5"/>
      <c r="GKQ901" s="5"/>
      <c r="GKR901" s="5"/>
      <c r="GKS901" s="5"/>
      <c r="GKT901" s="5"/>
      <c r="GKU901" s="5"/>
      <c r="GKV901" s="5"/>
      <c r="GKW901" s="5"/>
      <c r="GKX901" s="5"/>
      <c r="GKY901" s="5"/>
      <c r="GKZ901" s="5"/>
      <c r="GLA901" s="5"/>
      <c r="GLB901" s="5"/>
      <c r="GLC901" s="5"/>
      <c r="GLD901" s="5"/>
      <c r="GLE901" s="5"/>
      <c r="GLF901" s="5"/>
      <c r="GLG901" s="5"/>
      <c r="GLH901" s="5"/>
      <c r="GLI901" s="5"/>
      <c r="GLJ901" s="5"/>
      <c r="GLK901" s="5"/>
      <c r="GLL901" s="5"/>
      <c r="GLM901" s="5"/>
      <c r="GLN901" s="5"/>
      <c r="GLO901" s="5"/>
      <c r="GLP901" s="5"/>
      <c r="GLQ901" s="5"/>
      <c r="GLR901" s="5"/>
      <c r="GLS901" s="5"/>
      <c r="GLT901" s="5"/>
      <c r="GLU901" s="5"/>
      <c r="GLV901" s="5"/>
      <c r="GLW901" s="5"/>
      <c r="GLX901" s="5"/>
      <c r="GLY901" s="5"/>
      <c r="GLZ901" s="5"/>
      <c r="GMA901" s="5"/>
      <c r="GMB901" s="5"/>
      <c r="GMC901" s="5"/>
      <c r="GMD901" s="5"/>
      <c r="GME901" s="5"/>
      <c r="GMF901" s="5"/>
      <c r="GMG901" s="5"/>
      <c r="GMH901" s="5"/>
      <c r="GMI901" s="5"/>
      <c r="GMJ901" s="5"/>
      <c r="GMK901" s="5"/>
      <c r="GML901" s="5"/>
      <c r="GMM901" s="5"/>
      <c r="GMN901" s="5"/>
      <c r="GMO901" s="5"/>
      <c r="GMP901" s="5"/>
      <c r="GMQ901" s="5"/>
      <c r="GMR901" s="5"/>
      <c r="GMS901" s="5"/>
      <c r="GMT901" s="5"/>
      <c r="GMU901" s="5"/>
      <c r="GMV901" s="5"/>
      <c r="GMW901" s="5"/>
      <c r="GMX901" s="5"/>
      <c r="GMY901" s="5"/>
      <c r="GMZ901" s="5"/>
      <c r="GNA901" s="5"/>
      <c r="GNB901" s="5"/>
      <c r="GNC901" s="5"/>
      <c r="GND901" s="5"/>
      <c r="GNE901" s="5"/>
      <c r="GNF901" s="5"/>
      <c r="GNG901" s="5"/>
      <c r="GNH901" s="5"/>
      <c r="GNI901" s="5"/>
      <c r="GNJ901" s="5"/>
      <c r="GNK901" s="5"/>
      <c r="GNL901" s="5"/>
      <c r="GNM901" s="5"/>
      <c r="GNN901" s="5"/>
      <c r="GNO901" s="5"/>
      <c r="GNP901" s="5"/>
      <c r="GNQ901" s="5"/>
      <c r="GNR901" s="5"/>
      <c r="GNS901" s="5"/>
      <c r="GNT901" s="5"/>
      <c r="GNU901" s="5"/>
      <c r="GNV901" s="5"/>
      <c r="GNW901" s="5"/>
      <c r="GNX901" s="5"/>
      <c r="GNY901" s="5"/>
      <c r="GNZ901" s="5"/>
      <c r="GOA901" s="5"/>
      <c r="GOB901" s="5"/>
      <c r="GOC901" s="5"/>
      <c r="GOD901" s="5"/>
      <c r="GOE901" s="5"/>
      <c r="GOF901" s="5"/>
      <c r="GOG901" s="5"/>
      <c r="GOH901" s="5"/>
      <c r="GOI901" s="5"/>
      <c r="GOJ901" s="5"/>
      <c r="GOK901" s="5"/>
      <c r="GOL901" s="5"/>
      <c r="GOM901" s="5"/>
      <c r="GON901" s="5"/>
      <c r="GOO901" s="5"/>
      <c r="GOP901" s="5"/>
      <c r="GOQ901" s="5"/>
      <c r="GOR901" s="5"/>
      <c r="GOS901" s="5"/>
      <c r="GOT901" s="5"/>
      <c r="GOU901" s="5"/>
      <c r="GOV901" s="5"/>
      <c r="GOW901" s="5"/>
      <c r="GOX901" s="5"/>
      <c r="GOY901" s="5"/>
      <c r="GOZ901" s="5"/>
      <c r="GPA901" s="5"/>
      <c r="GPB901" s="5"/>
      <c r="GPC901" s="5"/>
      <c r="GPD901" s="5"/>
      <c r="GPE901" s="5"/>
      <c r="GPF901" s="5"/>
      <c r="GPG901" s="5"/>
      <c r="GPH901" s="5"/>
      <c r="GPI901" s="5"/>
      <c r="GPJ901" s="5"/>
      <c r="GPK901" s="5"/>
      <c r="GPL901" s="5"/>
      <c r="GPM901" s="5"/>
      <c r="GPN901" s="5"/>
      <c r="GPO901" s="5"/>
      <c r="GPP901" s="5"/>
      <c r="GPQ901" s="5"/>
      <c r="GPR901" s="5"/>
      <c r="GPS901" s="5"/>
      <c r="GPT901" s="5"/>
      <c r="GPU901" s="5"/>
      <c r="GPV901" s="5"/>
      <c r="GPW901" s="5"/>
      <c r="GPX901" s="5"/>
      <c r="GPY901" s="5"/>
      <c r="GPZ901" s="5"/>
      <c r="GQA901" s="5"/>
      <c r="GQB901" s="5"/>
      <c r="GQC901" s="5"/>
      <c r="GQD901" s="5"/>
      <c r="GQE901" s="5"/>
      <c r="GQF901" s="5"/>
      <c r="GQG901" s="5"/>
      <c r="GQH901" s="5"/>
      <c r="GQI901" s="5"/>
      <c r="GQJ901" s="5"/>
      <c r="GQK901" s="5"/>
      <c r="GQL901" s="5"/>
      <c r="GQM901" s="5"/>
      <c r="GQN901" s="5"/>
      <c r="GQO901" s="5"/>
      <c r="GQP901" s="5"/>
      <c r="GQQ901" s="5"/>
      <c r="GQR901" s="5"/>
      <c r="GQS901" s="5"/>
      <c r="GQT901" s="5"/>
      <c r="GQU901" s="5"/>
      <c r="GQV901" s="5"/>
      <c r="GQW901" s="5"/>
      <c r="GQX901" s="5"/>
      <c r="GQY901" s="5"/>
      <c r="GQZ901" s="5"/>
      <c r="GRA901" s="5"/>
      <c r="GRB901" s="5"/>
      <c r="GRC901" s="5"/>
      <c r="GRD901" s="5"/>
      <c r="GRE901" s="5"/>
      <c r="GRF901" s="5"/>
      <c r="GRG901" s="5"/>
      <c r="GRH901" s="5"/>
      <c r="GRI901" s="5"/>
      <c r="GRJ901" s="5"/>
      <c r="GRK901" s="5"/>
      <c r="GRL901" s="5"/>
      <c r="GRM901" s="5"/>
      <c r="GRN901" s="5"/>
      <c r="GRO901" s="5"/>
      <c r="GRP901" s="5"/>
      <c r="GRQ901" s="5"/>
      <c r="GRR901" s="5"/>
      <c r="GRS901" s="5"/>
      <c r="GRT901" s="5"/>
      <c r="GRU901" s="5"/>
      <c r="GRV901" s="5"/>
      <c r="GRW901" s="5"/>
      <c r="GRX901" s="5"/>
      <c r="GRY901" s="5"/>
      <c r="GRZ901" s="5"/>
      <c r="GSA901" s="5"/>
      <c r="GSB901" s="5"/>
      <c r="GSC901" s="5"/>
      <c r="GSD901" s="5"/>
      <c r="GSE901" s="5"/>
      <c r="GSF901" s="5"/>
      <c r="GSG901" s="5"/>
      <c r="GSH901" s="5"/>
      <c r="GSI901" s="5"/>
      <c r="GSJ901" s="5"/>
      <c r="GSK901" s="5"/>
      <c r="GSL901" s="5"/>
      <c r="GSM901" s="5"/>
      <c r="GSN901" s="5"/>
      <c r="GSO901" s="5"/>
      <c r="GSP901" s="5"/>
      <c r="GSQ901" s="5"/>
      <c r="GSR901" s="5"/>
      <c r="GSS901" s="5"/>
      <c r="GST901" s="5"/>
      <c r="GSU901" s="5"/>
      <c r="GSV901" s="5"/>
      <c r="GSW901" s="5"/>
      <c r="GSX901" s="5"/>
      <c r="GSY901" s="5"/>
      <c r="GSZ901" s="5"/>
      <c r="GTA901" s="5"/>
      <c r="GTB901" s="5"/>
      <c r="GTC901" s="5"/>
      <c r="GTD901" s="5"/>
      <c r="GTE901" s="5"/>
      <c r="GTF901" s="5"/>
      <c r="GTG901" s="5"/>
      <c r="GTH901" s="5"/>
      <c r="GTI901" s="5"/>
      <c r="GTJ901" s="5"/>
      <c r="GTK901" s="5"/>
      <c r="GTL901" s="5"/>
      <c r="GTM901" s="5"/>
      <c r="GTN901" s="5"/>
      <c r="GTO901" s="5"/>
      <c r="GTP901" s="5"/>
      <c r="GTQ901" s="5"/>
      <c r="GTR901" s="5"/>
      <c r="GTS901" s="5"/>
      <c r="GTT901" s="5"/>
      <c r="GTU901" s="5"/>
      <c r="GTV901" s="5"/>
      <c r="GTW901" s="5"/>
      <c r="GTX901" s="5"/>
      <c r="GTY901" s="5"/>
      <c r="GTZ901" s="5"/>
      <c r="GUA901" s="5"/>
      <c r="GUB901" s="5"/>
      <c r="GUC901" s="5"/>
      <c r="GUD901" s="5"/>
      <c r="GUE901" s="5"/>
      <c r="GUF901" s="5"/>
      <c r="GUG901" s="5"/>
      <c r="GUH901" s="5"/>
      <c r="GUI901" s="5"/>
      <c r="GUJ901" s="5"/>
      <c r="GUK901" s="5"/>
      <c r="GUL901" s="5"/>
      <c r="GUM901" s="5"/>
      <c r="GUN901" s="5"/>
      <c r="GUO901" s="5"/>
      <c r="GUP901" s="5"/>
      <c r="GUQ901" s="5"/>
      <c r="GUR901" s="5"/>
      <c r="GUS901" s="5"/>
      <c r="GUT901" s="5"/>
      <c r="GUU901" s="5"/>
      <c r="GUV901" s="5"/>
      <c r="GUW901" s="5"/>
      <c r="GUX901" s="5"/>
      <c r="GUY901" s="5"/>
      <c r="GUZ901" s="5"/>
      <c r="GVA901" s="5"/>
      <c r="GVB901" s="5"/>
      <c r="GVC901" s="5"/>
      <c r="GVD901" s="5"/>
      <c r="GVE901" s="5"/>
      <c r="GVF901" s="5"/>
      <c r="GVG901" s="5"/>
      <c r="GVH901" s="5"/>
      <c r="GVI901" s="5"/>
      <c r="GVJ901" s="5"/>
      <c r="GVK901" s="5"/>
      <c r="GVL901" s="5"/>
      <c r="GVM901" s="5"/>
      <c r="GVN901" s="5"/>
      <c r="GVO901" s="5"/>
      <c r="GVP901" s="5"/>
      <c r="GVQ901" s="5"/>
      <c r="GVR901" s="5"/>
      <c r="GVS901" s="5"/>
      <c r="GVT901" s="5"/>
      <c r="GVU901" s="5"/>
      <c r="GVV901" s="5"/>
      <c r="GVW901" s="5"/>
      <c r="GVX901" s="5"/>
      <c r="GVY901" s="5"/>
      <c r="GVZ901" s="5"/>
      <c r="GWA901" s="5"/>
      <c r="GWB901" s="5"/>
      <c r="GWC901" s="5"/>
      <c r="GWD901" s="5"/>
      <c r="GWE901" s="5"/>
      <c r="GWF901" s="5"/>
      <c r="GWG901" s="5"/>
      <c r="GWH901" s="5"/>
      <c r="GWI901" s="5"/>
      <c r="GWJ901" s="5"/>
      <c r="GWK901" s="5"/>
      <c r="GWL901" s="5"/>
      <c r="GWM901" s="5"/>
      <c r="GWN901" s="5"/>
      <c r="GWO901" s="5"/>
      <c r="GWP901" s="5"/>
      <c r="GWQ901" s="5"/>
      <c r="GWR901" s="5"/>
      <c r="GWS901" s="5"/>
      <c r="GWT901" s="5"/>
      <c r="GWU901" s="5"/>
      <c r="GWV901" s="5"/>
      <c r="GWW901" s="5"/>
      <c r="GWX901" s="5"/>
      <c r="GWY901" s="5"/>
      <c r="GWZ901" s="5"/>
      <c r="GXA901" s="5"/>
      <c r="GXB901" s="5"/>
      <c r="GXC901" s="5"/>
      <c r="GXD901" s="5"/>
      <c r="GXE901" s="5"/>
      <c r="GXF901" s="5"/>
      <c r="GXG901" s="5"/>
      <c r="GXH901" s="5"/>
      <c r="GXI901" s="5"/>
      <c r="GXJ901" s="5"/>
      <c r="GXK901" s="5"/>
      <c r="GXL901" s="5"/>
      <c r="GXM901" s="5"/>
      <c r="GXN901" s="5"/>
      <c r="GXO901" s="5"/>
      <c r="GXP901" s="5"/>
      <c r="GXQ901" s="5"/>
      <c r="GXR901" s="5"/>
      <c r="GXS901" s="5"/>
      <c r="GXT901" s="5"/>
      <c r="GXU901" s="5"/>
      <c r="GXV901" s="5"/>
      <c r="GXW901" s="5"/>
      <c r="GXX901" s="5"/>
      <c r="GXY901" s="5"/>
      <c r="GXZ901" s="5"/>
      <c r="GYA901" s="5"/>
      <c r="GYB901" s="5"/>
      <c r="GYC901" s="5"/>
      <c r="GYD901" s="5"/>
      <c r="GYE901" s="5"/>
      <c r="GYF901" s="5"/>
      <c r="GYG901" s="5"/>
      <c r="GYH901" s="5"/>
      <c r="GYI901" s="5"/>
      <c r="GYJ901" s="5"/>
      <c r="GYK901" s="5"/>
      <c r="GYL901" s="5"/>
      <c r="GYM901" s="5"/>
      <c r="GYN901" s="5"/>
      <c r="GYO901" s="5"/>
      <c r="GYP901" s="5"/>
      <c r="GYQ901" s="5"/>
      <c r="GYR901" s="5"/>
      <c r="GYS901" s="5"/>
      <c r="GYT901" s="5"/>
      <c r="GYU901" s="5"/>
      <c r="GYV901" s="5"/>
      <c r="GYW901" s="5"/>
      <c r="GYX901" s="5"/>
      <c r="GYY901" s="5"/>
      <c r="GYZ901" s="5"/>
      <c r="GZA901" s="5"/>
      <c r="GZB901" s="5"/>
      <c r="GZC901" s="5"/>
      <c r="GZD901" s="5"/>
      <c r="GZE901" s="5"/>
      <c r="GZF901" s="5"/>
      <c r="GZG901" s="5"/>
      <c r="GZH901" s="5"/>
      <c r="GZI901" s="5"/>
      <c r="GZJ901" s="5"/>
      <c r="GZK901" s="5"/>
      <c r="GZL901" s="5"/>
      <c r="GZM901" s="5"/>
      <c r="GZN901" s="5"/>
      <c r="GZO901" s="5"/>
      <c r="GZP901" s="5"/>
      <c r="GZQ901" s="5"/>
      <c r="GZR901" s="5"/>
      <c r="GZS901" s="5"/>
      <c r="GZT901" s="5"/>
      <c r="GZU901" s="5"/>
      <c r="GZV901" s="5"/>
      <c r="GZW901" s="5"/>
      <c r="GZX901" s="5"/>
      <c r="GZY901" s="5"/>
      <c r="GZZ901" s="5"/>
      <c r="HAA901" s="5"/>
      <c r="HAB901" s="5"/>
      <c r="HAC901" s="5"/>
      <c r="HAD901" s="5"/>
      <c r="HAE901" s="5"/>
      <c r="HAF901" s="5"/>
      <c r="HAG901" s="5"/>
      <c r="HAH901" s="5"/>
      <c r="HAI901" s="5"/>
      <c r="HAJ901" s="5"/>
      <c r="HAK901" s="5"/>
      <c r="HAL901" s="5"/>
      <c r="HAM901" s="5"/>
      <c r="HAN901" s="5"/>
      <c r="HAO901" s="5"/>
      <c r="HAP901" s="5"/>
      <c r="HAQ901" s="5"/>
      <c r="HAR901" s="5"/>
      <c r="HAS901" s="5"/>
      <c r="HAT901" s="5"/>
      <c r="HAU901" s="5"/>
      <c r="HAV901" s="5"/>
      <c r="HAW901" s="5"/>
      <c r="HAX901" s="5"/>
      <c r="HAY901" s="5"/>
      <c r="HAZ901" s="5"/>
      <c r="HBA901" s="5"/>
      <c r="HBB901" s="5"/>
      <c r="HBC901" s="5"/>
      <c r="HBD901" s="5"/>
      <c r="HBE901" s="5"/>
      <c r="HBF901" s="5"/>
      <c r="HBG901" s="5"/>
      <c r="HBH901" s="5"/>
      <c r="HBI901" s="5"/>
      <c r="HBJ901" s="5"/>
      <c r="HBK901" s="5"/>
      <c r="HBL901" s="5"/>
      <c r="HBM901" s="5"/>
      <c r="HBN901" s="5"/>
      <c r="HBO901" s="5"/>
      <c r="HBP901" s="5"/>
      <c r="HBQ901" s="5"/>
      <c r="HBR901" s="5"/>
      <c r="HBS901" s="5"/>
      <c r="HBT901" s="5"/>
      <c r="HBU901" s="5"/>
      <c r="HBV901" s="5"/>
      <c r="HBW901" s="5"/>
      <c r="HBX901" s="5"/>
      <c r="HBY901" s="5"/>
      <c r="HBZ901" s="5"/>
      <c r="HCA901" s="5"/>
      <c r="HCB901" s="5"/>
      <c r="HCC901" s="5"/>
      <c r="HCD901" s="5"/>
      <c r="HCE901" s="5"/>
      <c r="HCF901" s="5"/>
      <c r="HCG901" s="5"/>
      <c r="HCH901" s="5"/>
      <c r="HCI901" s="5"/>
      <c r="HCJ901" s="5"/>
      <c r="HCK901" s="5"/>
      <c r="HCL901" s="5"/>
      <c r="HCM901" s="5"/>
      <c r="HCN901" s="5"/>
      <c r="HCO901" s="5"/>
      <c r="HCP901" s="5"/>
      <c r="HCQ901" s="5"/>
      <c r="HCR901" s="5"/>
      <c r="HCS901" s="5"/>
      <c r="HCT901" s="5"/>
      <c r="HCU901" s="5"/>
      <c r="HCV901" s="5"/>
      <c r="HCW901" s="5"/>
      <c r="HCX901" s="5"/>
      <c r="HCY901" s="5"/>
      <c r="HCZ901" s="5"/>
      <c r="HDA901" s="5"/>
      <c r="HDB901" s="5"/>
      <c r="HDC901" s="5"/>
      <c r="HDD901" s="5"/>
      <c r="HDE901" s="5"/>
      <c r="HDF901" s="5"/>
      <c r="HDG901" s="5"/>
      <c r="HDH901" s="5"/>
      <c r="HDI901" s="5"/>
      <c r="HDJ901" s="5"/>
      <c r="HDK901" s="5"/>
      <c r="HDL901" s="5"/>
      <c r="HDM901" s="5"/>
      <c r="HDN901" s="5"/>
      <c r="HDO901" s="5"/>
      <c r="HDP901" s="5"/>
      <c r="HDQ901" s="5"/>
      <c r="HDR901" s="5"/>
      <c r="HDS901" s="5"/>
      <c r="HDT901" s="5"/>
      <c r="HDU901" s="5"/>
      <c r="HDV901" s="5"/>
      <c r="HDW901" s="5"/>
      <c r="HDX901" s="5"/>
      <c r="HDY901" s="5"/>
      <c r="HDZ901" s="5"/>
      <c r="HEA901" s="5"/>
      <c r="HEB901" s="5"/>
      <c r="HEC901" s="5"/>
      <c r="HED901" s="5"/>
      <c r="HEE901" s="5"/>
      <c r="HEF901" s="5"/>
      <c r="HEG901" s="5"/>
      <c r="HEH901" s="5"/>
      <c r="HEI901" s="5"/>
      <c r="HEJ901" s="5"/>
      <c r="HEK901" s="5"/>
      <c r="HEL901" s="5"/>
      <c r="HEM901" s="5"/>
      <c r="HEN901" s="5"/>
      <c r="HEO901" s="5"/>
      <c r="HEP901" s="5"/>
      <c r="HEQ901" s="5"/>
      <c r="HER901" s="5"/>
      <c r="HES901" s="5"/>
      <c r="HET901" s="5"/>
      <c r="HEU901" s="5"/>
      <c r="HEV901" s="5"/>
      <c r="HEW901" s="5"/>
      <c r="HEX901" s="5"/>
      <c r="HEY901" s="5"/>
      <c r="HEZ901" s="5"/>
      <c r="HFA901" s="5"/>
      <c r="HFB901" s="5"/>
      <c r="HFC901" s="5"/>
      <c r="HFD901" s="5"/>
      <c r="HFE901" s="5"/>
      <c r="HFF901" s="5"/>
      <c r="HFG901" s="5"/>
      <c r="HFH901" s="5"/>
      <c r="HFI901" s="5"/>
      <c r="HFJ901" s="5"/>
      <c r="HFK901" s="5"/>
      <c r="HFL901" s="5"/>
      <c r="HFM901" s="5"/>
      <c r="HFN901" s="5"/>
      <c r="HFO901" s="5"/>
      <c r="HFP901" s="5"/>
      <c r="HFQ901" s="5"/>
      <c r="HFR901" s="5"/>
      <c r="HFS901" s="5"/>
      <c r="HFT901" s="5"/>
      <c r="HFU901" s="5"/>
      <c r="HFV901" s="5"/>
      <c r="HFW901" s="5"/>
      <c r="HFX901" s="5"/>
      <c r="HFY901" s="5"/>
      <c r="HFZ901" s="5"/>
      <c r="HGA901" s="5"/>
      <c r="HGB901" s="5"/>
      <c r="HGC901" s="5"/>
      <c r="HGD901" s="5"/>
      <c r="HGE901" s="5"/>
      <c r="HGF901" s="5"/>
      <c r="HGG901" s="5"/>
      <c r="HGH901" s="5"/>
      <c r="HGI901" s="5"/>
      <c r="HGJ901" s="5"/>
      <c r="HGK901" s="5"/>
      <c r="HGL901" s="5"/>
      <c r="HGM901" s="5"/>
      <c r="HGN901" s="5"/>
      <c r="HGO901" s="5"/>
      <c r="HGP901" s="5"/>
      <c r="HGQ901" s="5"/>
      <c r="HGR901" s="5"/>
      <c r="HGS901" s="5"/>
      <c r="HGT901" s="5"/>
      <c r="HGU901" s="5"/>
      <c r="HGV901" s="5"/>
      <c r="HGW901" s="5"/>
      <c r="HGX901" s="5"/>
      <c r="HGY901" s="5"/>
      <c r="HGZ901" s="5"/>
      <c r="HHA901" s="5"/>
      <c r="HHB901" s="5"/>
      <c r="HHC901" s="5"/>
      <c r="HHD901" s="5"/>
      <c r="HHE901" s="5"/>
      <c r="HHF901" s="5"/>
      <c r="HHG901" s="5"/>
      <c r="HHH901" s="5"/>
      <c r="HHI901" s="5"/>
      <c r="HHJ901" s="5"/>
      <c r="HHK901" s="5"/>
      <c r="HHL901" s="5"/>
      <c r="HHM901" s="5"/>
      <c r="HHN901" s="5"/>
      <c r="HHO901" s="5"/>
      <c r="HHP901" s="5"/>
      <c r="HHQ901" s="5"/>
      <c r="HHR901" s="5"/>
      <c r="HHS901" s="5"/>
      <c r="HHT901" s="5"/>
      <c r="HHU901" s="5"/>
      <c r="HHV901" s="5"/>
      <c r="HHW901" s="5"/>
      <c r="HHX901" s="5"/>
      <c r="HHY901" s="5"/>
      <c r="HHZ901" s="5"/>
      <c r="HIA901" s="5"/>
      <c r="HIB901" s="5"/>
      <c r="HIC901" s="5"/>
      <c r="HID901" s="5"/>
      <c r="HIE901" s="5"/>
      <c r="HIF901" s="5"/>
      <c r="HIG901" s="5"/>
      <c r="HIH901" s="5"/>
      <c r="HII901" s="5"/>
      <c r="HIJ901" s="5"/>
      <c r="HIK901" s="5"/>
      <c r="HIL901" s="5"/>
      <c r="HIM901" s="5"/>
      <c r="HIN901" s="5"/>
      <c r="HIO901" s="5"/>
      <c r="HIP901" s="5"/>
      <c r="HIQ901" s="5"/>
      <c r="HIR901" s="5"/>
      <c r="HIS901" s="5"/>
      <c r="HIT901" s="5"/>
      <c r="HIU901" s="5"/>
      <c r="HIV901" s="5"/>
      <c r="HIW901" s="5"/>
      <c r="HIX901" s="5"/>
      <c r="HIY901" s="5"/>
      <c r="HIZ901" s="5"/>
      <c r="HJA901" s="5"/>
      <c r="HJB901" s="5"/>
      <c r="HJC901" s="5"/>
      <c r="HJD901" s="5"/>
      <c r="HJE901" s="5"/>
      <c r="HJF901" s="5"/>
      <c r="HJG901" s="5"/>
      <c r="HJH901" s="5"/>
      <c r="HJI901" s="5"/>
      <c r="HJJ901" s="5"/>
      <c r="HJK901" s="5"/>
      <c r="HJL901" s="5"/>
      <c r="HJM901" s="5"/>
      <c r="HJN901" s="5"/>
      <c r="HJO901" s="5"/>
      <c r="HJP901" s="5"/>
      <c r="HJQ901" s="5"/>
      <c r="HJR901" s="5"/>
      <c r="HJS901" s="5"/>
      <c r="HJT901" s="5"/>
      <c r="HJU901" s="5"/>
      <c r="HJV901" s="5"/>
      <c r="HJW901" s="5"/>
      <c r="HJX901" s="5"/>
      <c r="HJY901" s="5"/>
      <c r="HJZ901" s="5"/>
      <c r="HKA901" s="5"/>
      <c r="HKB901" s="5"/>
      <c r="HKC901" s="5"/>
      <c r="HKD901" s="5"/>
      <c r="HKE901" s="5"/>
      <c r="HKF901" s="5"/>
      <c r="HKG901" s="5"/>
      <c r="HKH901" s="5"/>
      <c r="HKI901" s="5"/>
      <c r="HKJ901" s="5"/>
      <c r="HKK901" s="5"/>
      <c r="HKL901" s="5"/>
      <c r="HKM901" s="5"/>
      <c r="HKN901" s="5"/>
      <c r="HKO901" s="5"/>
      <c r="HKP901" s="5"/>
      <c r="HKQ901" s="5"/>
      <c r="HKR901" s="5"/>
      <c r="HKS901" s="5"/>
      <c r="HKT901" s="5"/>
      <c r="HKU901" s="5"/>
      <c r="HKV901" s="5"/>
      <c r="HKW901" s="5"/>
      <c r="HKX901" s="5"/>
      <c r="HKY901" s="5"/>
      <c r="HKZ901" s="5"/>
      <c r="HLA901" s="5"/>
      <c r="HLB901" s="5"/>
      <c r="HLC901" s="5"/>
      <c r="HLD901" s="5"/>
      <c r="HLE901" s="5"/>
      <c r="HLF901" s="5"/>
      <c r="HLG901" s="5"/>
      <c r="HLH901" s="5"/>
      <c r="HLI901" s="5"/>
      <c r="HLJ901" s="5"/>
      <c r="HLK901" s="5"/>
      <c r="HLL901" s="5"/>
      <c r="HLM901" s="5"/>
      <c r="HLN901" s="5"/>
      <c r="HLO901" s="5"/>
      <c r="HLP901" s="5"/>
      <c r="HLQ901" s="5"/>
      <c r="HLR901" s="5"/>
      <c r="HLS901" s="5"/>
      <c r="HLT901" s="5"/>
      <c r="HLU901" s="5"/>
      <c r="HLV901" s="5"/>
      <c r="HLW901" s="5"/>
      <c r="HLX901" s="5"/>
      <c r="HLY901" s="5"/>
      <c r="HLZ901" s="5"/>
      <c r="HMA901" s="5"/>
      <c r="HMB901" s="5"/>
      <c r="HMC901" s="5"/>
      <c r="HMD901" s="5"/>
      <c r="HME901" s="5"/>
      <c r="HMF901" s="5"/>
      <c r="HMG901" s="5"/>
      <c r="HMH901" s="5"/>
      <c r="HMI901" s="5"/>
      <c r="HMJ901" s="5"/>
      <c r="HMK901" s="5"/>
      <c r="HML901" s="5"/>
      <c r="HMM901" s="5"/>
      <c r="HMN901" s="5"/>
      <c r="HMO901" s="5"/>
      <c r="HMP901" s="5"/>
      <c r="HMQ901" s="5"/>
      <c r="HMR901" s="5"/>
      <c r="HMS901" s="5"/>
      <c r="HMT901" s="5"/>
      <c r="HMU901" s="5"/>
      <c r="HMV901" s="5"/>
      <c r="HMW901" s="5"/>
      <c r="HMX901" s="5"/>
      <c r="HMY901" s="5"/>
      <c r="HMZ901" s="5"/>
      <c r="HNA901" s="5"/>
      <c r="HNB901" s="5"/>
      <c r="HNC901" s="5"/>
      <c r="HND901" s="5"/>
      <c r="HNE901" s="5"/>
      <c r="HNF901" s="5"/>
      <c r="HNG901" s="5"/>
      <c r="HNH901" s="5"/>
      <c r="HNI901" s="5"/>
      <c r="HNJ901" s="5"/>
      <c r="HNK901" s="5"/>
      <c r="HNL901" s="5"/>
      <c r="HNM901" s="5"/>
      <c r="HNN901" s="5"/>
      <c r="HNO901" s="5"/>
      <c r="HNP901" s="5"/>
      <c r="HNQ901" s="5"/>
      <c r="HNR901" s="5"/>
      <c r="HNS901" s="5"/>
      <c r="HNT901" s="5"/>
      <c r="HNU901" s="5"/>
      <c r="HNV901" s="5"/>
      <c r="HNW901" s="5"/>
      <c r="HNX901" s="5"/>
      <c r="HNY901" s="5"/>
      <c r="HNZ901" s="5"/>
      <c r="HOA901" s="5"/>
      <c r="HOB901" s="5"/>
      <c r="HOC901" s="5"/>
      <c r="HOD901" s="5"/>
      <c r="HOE901" s="5"/>
      <c r="HOF901" s="5"/>
      <c r="HOG901" s="5"/>
      <c r="HOH901" s="5"/>
      <c r="HOI901" s="5"/>
      <c r="HOJ901" s="5"/>
      <c r="HOK901" s="5"/>
      <c r="HOL901" s="5"/>
      <c r="HOM901" s="5"/>
      <c r="HON901" s="5"/>
      <c r="HOO901" s="5"/>
      <c r="HOP901" s="5"/>
      <c r="HOQ901" s="5"/>
      <c r="HOR901" s="5"/>
      <c r="HOS901" s="5"/>
      <c r="HOT901" s="5"/>
      <c r="HOU901" s="5"/>
      <c r="HOV901" s="5"/>
      <c r="HOW901" s="5"/>
      <c r="HOX901" s="5"/>
      <c r="HOY901" s="5"/>
      <c r="HOZ901" s="5"/>
      <c r="HPA901" s="5"/>
      <c r="HPB901" s="5"/>
      <c r="HPC901" s="5"/>
      <c r="HPD901" s="5"/>
      <c r="HPE901" s="5"/>
      <c r="HPF901" s="5"/>
      <c r="HPG901" s="5"/>
      <c r="HPH901" s="5"/>
      <c r="HPI901" s="5"/>
      <c r="HPJ901" s="5"/>
      <c r="HPK901" s="5"/>
      <c r="HPL901" s="5"/>
      <c r="HPM901" s="5"/>
      <c r="HPN901" s="5"/>
      <c r="HPO901" s="5"/>
      <c r="HPP901" s="5"/>
      <c r="HPQ901" s="5"/>
      <c r="HPR901" s="5"/>
      <c r="HPS901" s="5"/>
      <c r="HPT901" s="5"/>
      <c r="HPU901" s="5"/>
      <c r="HPV901" s="5"/>
      <c r="HPW901" s="5"/>
      <c r="HPX901" s="5"/>
      <c r="HPY901" s="5"/>
      <c r="HPZ901" s="5"/>
      <c r="HQA901" s="5"/>
      <c r="HQB901" s="5"/>
      <c r="HQC901" s="5"/>
      <c r="HQD901" s="5"/>
      <c r="HQE901" s="5"/>
      <c r="HQF901" s="5"/>
      <c r="HQG901" s="5"/>
      <c r="HQH901" s="5"/>
      <c r="HQI901" s="5"/>
      <c r="HQJ901" s="5"/>
      <c r="HQK901" s="5"/>
      <c r="HQL901" s="5"/>
      <c r="HQM901" s="5"/>
      <c r="HQN901" s="5"/>
      <c r="HQO901" s="5"/>
      <c r="HQP901" s="5"/>
      <c r="HQQ901" s="5"/>
      <c r="HQR901" s="5"/>
      <c r="HQS901" s="5"/>
      <c r="HQT901" s="5"/>
      <c r="HQU901" s="5"/>
      <c r="HQV901" s="5"/>
      <c r="HQW901" s="5"/>
      <c r="HQX901" s="5"/>
      <c r="HQY901" s="5"/>
      <c r="HQZ901" s="5"/>
      <c r="HRA901" s="5"/>
      <c r="HRB901" s="5"/>
      <c r="HRC901" s="5"/>
      <c r="HRD901" s="5"/>
      <c r="HRE901" s="5"/>
      <c r="HRF901" s="5"/>
      <c r="HRG901" s="5"/>
      <c r="HRH901" s="5"/>
      <c r="HRI901" s="5"/>
      <c r="HRJ901" s="5"/>
      <c r="HRK901" s="5"/>
      <c r="HRL901" s="5"/>
      <c r="HRM901" s="5"/>
      <c r="HRN901" s="5"/>
      <c r="HRO901" s="5"/>
      <c r="HRP901" s="5"/>
      <c r="HRQ901" s="5"/>
      <c r="HRR901" s="5"/>
      <c r="HRS901" s="5"/>
      <c r="HRT901" s="5"/>
      <c r="HRU901" s="5"/>
      <c r="HRV901" s="5"/>
      <c r="HRW901" s="5"/>
      <c r="HRX901" s="5"/>
      <c r="HRY901" s="5"/>
      <c r="HRZ901" s="5"/>
      <c r="HSA901" s="5"/>
      <c r="HSB901" s="5"/>
      <c r="HSC901" s="5"/>
      <c r="HSD901" s="5"/>
      <c r="HSE901" s="5"/>
      <c r="HSF901" s="5"/>
      <c r="HSG901" s="5"/>
      <c r="HSH901" s="5"/>
      <c r="HSI901" s="5"/>
      <c r="HSJ901" s="5"/>
      <c r="HSK901" s="5"/>
      <c r="HSL901" s="5"/>
      <c r="HSM901" s="5"/>
      <c r="HSN901" s="5"/>
      <c r="HSO901" s="5"/>
      <c r="HSP901" s="5"/>
      <c r="HSQ901" s="5"/>
      <c r="HSR901" s="5"/>
      <c r="HSS901" s="5"/>
      <c r="HST901" s="5"/>
      <c r="HSU901" s="5"/>
      <c r="HSV901" s="5"/>
      <c r="HSW901" s="5"/>
      <c r="HSX901" s="5"/>
      <c r="HSY901" s="5"/>
      <c r="HSZ901" s="5"/>
      <c r="HTA901" s="5"/>
      <c r="HTB901" s="5"/>
      <c r="HTC901" s="5"/>
      <c r="HTD901" s="5"/>
      <c r="HTE901" s="5"/>
      <c r="HTF901" s="5"/>
      <c r="HTG901" s="5"/>
      <c r="HTH901" s="5"/>
      <c r="HTI901" s="5"/>
      <c r="HTJ901" s="5"/>
      <c r="HTK901" s="5"/>
      <c r="HTL901" s="5"/>
      <c r="HTM901" s="5"/>
      <c r="HTN901" s="5"/>
      <c r="HTO901" s="5"/>
      <c r="HTP901" s="5"/>
      <c r="HTQ901" s="5"/>
      <c r="HTR901" s="5"/>
      <c r="HTS901" s="5"/>
      <c r="HTT901" s="5"/>
      <c r="HTU901" s="5"/>
      <c r="HTV901" s="5"/>
      <c r="HTW901" s="5"/>
      <c r="HTX901" s="5"/>
      <c r="HTY901" s="5"/>
      <c r="HTZ901" s="5"/>
      <c r="HUA901" s="5"/>
      <c r="HUB901" s="5"/>
      <c r="HUC901" s="5"/>
      <c r="HUD901" s="5"/>
      <c r="HUE901" s="5"/>
      <c r="HUF901" s="5"/>
      <c r="HUG901" s="5"/>
      <c r="HUH901" s="5"/>
      <c r="HUI901" s="5"/>
      <c r="HUJ901" s="5"/>
      <c r="HUK901" s="5"/>
      <c r="HUL901" s="5"/>
      <c r="HUM901" s="5"/>
      <c r="HUN901" s="5"/>
      <c r="HUO901" s="5"/>
      <c r="HUP901" s="5"/>
      <c r="HUQ901" s="5"/>
      <c r="HUR901" s="5"/>
      <c r="HUS901" s="5"/>
      <c r="HUT901" s="5"/>
      <c r="HUU901" s="5"/>
      <c r="HUV901" s="5"/>
      <c r="HUW901" s="5"/>
      <c r="HUX901" s="5"/>
      <c r="HUY901" s="5"/>
      <c r="HUZ901" s="5"/>
      <c r="HVA901" s="5"/>
      <c r="HVB901" s="5"/>
      <c r="HVC901" s="5"/>
      <c r="HVD901" s="5"/>
      <c r="HVE901" s="5"/>
      <c r="HVF901" s="5"/>
      <c r="HVG901" s="5"/>
      <c r="HVH901" s="5"/>
      <c r="HVI901" s="5"/>
      <c r="HVJ901" s="5"/>
      <c r="HVK901" s="5"/>
      <c r="HVL901" s="5"/>
      <c r="HVM901" s="5"/>
      <c r="HVN901" s="5"/>
      <c r="HVO901" s="5"/>
      <c r="HVP901" s="5"/>
      <c r="HVQ901" s="5"/>
      <c r="HVR901" s="5"/>
      <c r="HVS901" s="5"/>
      <c r="HVT901" s="5"/>
      <c r="HVU901" s="5"/>
      <c r="HVV901" s="5"/>
      <c r="HVW901" s="5"/>
      <c r="HVX901" s="5"/>
      <c r="HVY901" s="5"/>
      <c r="HVZ901" s="5"/>
      <c r="HWA901" s="5"/>
      <c r="HWB901" s="5"/>
      <c r="HWC901" s="5"/>
      <c r="HWD901" s="5"/>
      <c r="HWE901" s="5"/>
      <c r="HWF901" s="5"/>
      <c r="HWG901" s="5"/>
      <c r="HWH901" s="5"/>
      <c r="HWI901" s="5"/>
      <c r="HWJ901" s="5"/>
      <c r="HWK901" s="5"/>
      <c r="HWL901" s="5"/>
      <c r="HWM901" s="5"/>
      <c r="HWN901" s="5"/>
      <c r="HWO901" s="5"/>
      <c r="HWP901" s="5"/>
      <c r="HWQ901" s="5"/>
      <c r="HWR901" s="5"/>
      <c r="HWS901" s="5"/>
      <c r="HWT901" s="5"/>
      <c r="HWU901" s="5"/>
      <c r="HWV901" s="5"/>
      <c r="HWW901" s="5"/>
      <c r="HWX901" s="5"/>
      <c r="HWY901" s="5"/>
      <c r="HWZ901" s="5"/>
      <c r="HXA901" s="5"/>
      <c r="HXB901" s="5"/>
      <c r="HXC901" s="5"/>
      <c r="HXD901" s="5"/>
      <c r="HXE901" s="5"/>
      <c r="HXF901" s="5"/>
      <c r="HXG901" s="5"/>
      <c r="HXH901" s="5"/>
      <c r="HXI901" s="5"/>
      <c r="HXJ901" s="5"/>
      <c r="HXK901" s="5"/>
      <c r="HXL901" s="5"/>
      <c r="HXM901" s="5"/>
      <c r="HXN901" s="5"/>
      <c r="HXO901" s="5"/>
      <c r="HXP901" s="5"/>
      <c r="HXQ901" s="5"/>
      <c r="HXR901" s="5"/>
      <c r="HXS901" s="5"/>
      <c r="HXT901" s="5"/>
      <c r="HXU901" s="5"/>
      <c r="HXV901" s="5"/>
      <c r="HXW901" s="5"/>
      <c r="HXX901" s="5"/>
      <c r="HXY901" s="5"/>
      <c r="HXZ901" s="5"/>
      <c r="HYA901" s="5"/>
      <c r="HYB901" s="5"/>
      <c r="HYC901" s="5"/>
      <c r="HYD901" s="5"/>
      <c r="HYE901" s="5"/>
      <c r="HYF901" s="5"/>
      <c r="HYG901" s="5"/>
      <c r="HYH901" s="5"/>
      <c r="HYI901" s="5"/>
      <c r="HYJ901" s="5"/>
      <c r="HYK901" s="5"/>
      <c r="HYL901" s="5"/>
      <c r="HYM901" s="5"/>
      <c r="HYN901" s="5"/>
      <c r="HYO901" s="5"/>
      <c r="HYP901" s="5"/>
      <c r="HYQ901" s="5"/>
      <c r="HYR901" s="5"/>
      <c r="HYS901" s="5"/>
      <c r="HYT901" s="5"/>
      <c r="HYU901" s="5"/>
      <c r="HYV901" s="5"/>
      <c r="HYW901" s="5"/>
      <c r="HYX901" s="5"/>
      <c r="HYY901" s="5"/>
      <c r="HYZ901" s="5"/>
      <c r="HZA901" s="5"/>
      <c r="HZB901" s="5"/>
      <c r="HZC901" s="5"/>
      <c r="HZD901" s="5"/>
      <c r="HZE901" s="5"/>
      <c r="HZF901" s="5"/>
      <c r="HZG901" s="5"/>
      <c r="HZH901" s="5"/>
      <c r="HZI901" s="5"/>
      <c r="HZJ901" s="5"/>
      <c r="HZK901" s="5"/>
      <c r="HZL901" s="5"/>
      <c r="HZM901" s="5"/>
      <c r="HZN901" s="5"/>
      <c r="HZO901" s="5"/>
      <c r="HZP901" s="5"/>
      <c r="HZQ901" s="5"/>
      <c r="HZR901" s="5"/>
      <c r="HZS901" s="5"/>
      <c r="HZT901" s="5"/>
      <c r="HZU901" s="5"/>
      <c r="HZV901" s="5"/>
      <c r="HZW901" s="5"/>
      <c r="HZX901" s="5"/>
      <c r="HZY901" s="5"/>
      <c r="HZZ901" s="5"/>
      <c r="IAA901" s="5"/>
      <c r="IAB901" s="5"/>
      <c r="IAC901" s="5"/>
      <c r="IAD901" s="5"/>
      <c r="IAE901" s="5"/>
      <c r="IAF901" s="5"/>
      <c r="IAG901" s="5"/>
      <c r="IAH901" s="5"/>
      <c r="IAI901" s="5"/>
      <c r="IAJ901" s="5"/>
      <c r="IAK901" s="5"/>
      <c r="IAL901" s="5"/>
      <c r="IAM901" s="5"/>
      <c r="IAN901" s="5"/>
      <c r="IAO901" s="5"/>
      <c r="IAP901" s="5"/>
      <c r="IAQ901" s="5"/>
      <c r="IAR901" s="5"/>
      <c r="IAS901" s="5"/>
      <c r="IAT901" s="5"/>
      <c r="IAU901" s="5"/>
      <c r="IAV901" s="5"/>
      <c r="IAW901" s="5"/>
      <c r="IAX901" s="5"/>
      <c r="IAY901" s="5"/>
      <c r="IAZ901" s="5"/>
      <c r="IBA901" s="5"/>
      <c r="IBB901" s="5"/>
      <c r="IBC901" s="5"/>
      <c r="IBD901" s="5"/>
      <c r="IBE901" s="5"/>
      <c r="IBF901" s="5"/>
      <c r="IBG901" s="5"/>
      <c r="IBH901" s="5"/>
      <c r="IBI901" s="5"/>
      <c r="IBJ901" s="5"/>
      <c r="IBK901" s="5"/>
      <c r="IBL901" s="5"/>
      <c r="IBM901" s="5"/>
      <c r="IBN901" s="5"/>
      <c r="IBO901" s="5"/>
      <c r="IBP901" s="5"/>
      <c r="IBQ901" s="5"/>
      <c r="IBR901" s="5"/>
      <c r="IBS901" s="5"/>
      <c r="IBT901" s="5"/>
      <c r="IBU901" s="5"/>
      <c r="IBV901" s="5"/>
      <c r="IBW901" s="5"/>
      <c r="IBX901" s="5"/>
      <c r="IBY901" s="5"/>
      <c r="IBZ901" s="5"/>
      <c r="ICA901" s="5"/>
      <c r="ICB901" s="5"/>
      <c r="ICC901" s="5"/>
      <c r="ICD901" s="5"/>
      <c r="ICE901" s="5"/>
      <c r="ICF901" s="5"/>
      <c r="ICG901" s="5"/>
      <c r="ICH901" s="5"/>
      <c r="ICI901" s="5"/>
      <c r="ICJ901" s="5"/>
      <c r="ICK901" s="5"/>
      <c r="ICL901" s="5"/>
      <c r="ICM901" s="5"/>
      <c r="ICN901" s="5"/>
      <c r="ICO901" s="5"/>
      <c r="ICP901" s="5"/>
      <c r="ICQ901" s="5"/>
      <c r="ICR901" s="5"/>
      <c r="ICS901" s="5"/>
      <c r="ICT901" s="5"/>
      <c r="ICU901" s="5"/>
      <c r="ICV901" s="5"/>
      <c r="ICW901" s="5"/>
      <c r="ICX901" s="5"/>
      <c r="ICY901" s="5"/>
      <c r="ICZ901" s="5"/>
      <c r="IDA901" s="5"/>
      <c r="IDB901" s="5"/>
      <c r="IDC901" s="5"/>
      <c r="IDD901" s="5"/>
      <c r="IDE901" s="5"/>
      <c r="IDF901" s="5"/>
      <c r="IDG901" s="5"/>
      <c r="IDH901" s="5"/>
      <c r="IDI901" s="5"/>
      <c r="IDJ901" s="5"/>
      <c r="IDK901" s="5"/>
      <c r="IDL901" s="5"/>
      <c r="IDM901" s="5"/>
      <c r="IDN901" s="5"/>
      <c r="IDO901" s="5"/>
      <c r="IDP901" s="5"/>
      <c r="IDQ901" s="5"/>
      <c r="IDR901" s="5"/>
      <c r="IDS901" s="5"/>
      <c r="IDT901" s="5"/>
      <c r="IDU901" s="5"/>
      <c r="IDV901" s="5"/>
      <c r="IDW901" s="5"/>
      <c r="IDX901" s="5"/>
      <c r="IDY901" s="5"/>
      <c r="IDZ901" s="5"/>
      <c r="IEA901" s="5"/>
      <c r="IEB901" s="5"/>
      <c r="IEC901" s="5"/>
      <c r="IED901" s="5"/>
      <c r="IEE901" s="5"/>
      <c r="IEF901" s="5"/>
      <c r="IEG901" s="5"/>
      <c r="IEH901" s="5"/>
      <c r="IEI901" s="5"/>
      <c r="IEJ901" s="5"/>
      <c r="IEK901" s="5"/>
      <c r="IEL901" s="5"/>
      <c r="IEM901" s="5"/>
      <c r="IEN901" s="5"/>
      <c r="IEO901" s="5"/>
      <c r="IEP901" s="5"/>
      <c r="IEQ901" s="5"/>
      <c r="IER901" s="5"/>
      <c r="IES901" s="5"/>
      <c r="IET901" s="5"/>
      <c r="IEU901" s="5"/>
      <c r="IEV901" s="5"/>
      <c r="IEW901" s="5"/>
      <c r="IEX901" s="5"/>
      <c r="IEY901" s="5"/>
      <c r="IEZ901" s="5"/>
      <c r="IFA901" s="5"/>
      <c r="IFB901" s="5"/>
      <c r="IFC901" s="5"/>
      <c r="IFD901" s="5"/>
      <c r="IFE901" s="5"/>
      <c r="IFF901" s="5"/>
      <c r="IFG901" s="5"/>
      <c r="IFH901" s="5"/>
      <c r="IFI901" s="5"/>
      <c r="IFJ901" s="5"/>
      <c r="IFK901" s="5"/>
      <c r="IFL901" s="5"/>
      <c r="IFM901" s="5"/>
      <c r="IFN901" s="5"/>
      <c r="IFO901" s="5"/>
      <c r="IFP901" s="5"/>
      <c r="IFQ901" s="5"/>
      <c r="IFR901" s="5"/>
      <c r="IFS901" s="5"/>
      <c r="IFT901" s="5"/>
      <c r="IFU901" s="5"/>
      <c r="IFV901" s="5"/>
      <c r="IFW901" s="5"/>
      <c r="IFX901" s="5"/>
      <c r="IFY901" s="5"/>
      <c r="IFZ901" s="5"/>
      <c r="IGA901" s="5"/>
      <c r="IGB901" s="5"/>
      <c r="IGC901" s="5"/>
      <c r="IGD901" s="5"/>
      <c r="IGE901" s="5"/>
      <c r="IGF901" s="5"/>
      <c r="IGG901" s="5"/>
      <c r="IGH901" s="5"/>
      <c r="IGI901" s="5"/>
      <c r="IGJ901" s="5"/>
      <c r="IGK901" s="5"/>
      <c r="IGL901" s="5"/>
      <c r="IGM901" s="5"/>
      <c r="IGN901" s="5"/>
      <c r="IGO901" s="5"/>
      <c r="IGP901" s="5"/>
      <c r="IGQ901" s="5"/>
      <c r="IGR901" s="5"/>
      <c r="IGS901" s="5"/>
      <c r="IGT901" s="5"/>
      <c r="IGU901" s="5"/>
      <c r="IGV901" s="5"/>
      <c r="IGW901" s="5"/>
      <c r="IGX901" s="5"/>
      <c r="IGY901" s="5"/>
      <c r="IGZ901" s="5"/>
      <c r="IHA901" s="5"/>
      <c r="IHB901" s="5"/>
      <c r="IHC901" s="5"/>
      <c r="IHD901" s="5"/>
      <c r="IHE901" s="5"/>
      <c r="IHF901" s="5"/>
      <c r="IHG901" s="5"/>
      <c r="IHH901" s="5"/>
      <c r="IHI901" s="5"/>
      <c r="IHJ901" s="5"/>
      <c r="IHK901" s="5"/>
      <c r="IHL901" s="5"/>
      <c r="IHM901" s="5"/>
      <c r="IHN901" s="5"/>
      <c r="IHO901" s="5"/>
      <c r="IHP901" s="5"/>
      <c r="IHQ901" s="5"/>
      <c r="IHR901" s="5"/>
      <c r="IHS901" s="5"/>
      <c r="IHT901" s="5"/>
      <c r="IHU901" s="5"/>
      <c r="IHV901" s="5"/>
      <c r="IHW901" s="5"/>
      <c r="IHX901" s="5"/>
      <c r="IHY901" s="5"/>
      <c r="IHZ901" s="5"/>
      <c r="IIA901" s="5"/>
      <c r="IIB901" s="5"/>
      <c r="IIC901" s="5"/>
      <c r="IID901" s="5"/>
      <c r="IIE901" s="5"/>
      <c r="IIF901" s="5"/>
      <c r="IIG901" s="5"/>
      <c r="IIH901" s="5"/>
      <c r="III901" s="5"/>
      <c r="IIJ901" s="5"/>
      <c r="IIK901" s="5"/>
      <c r="IIL901" s="5"/>
      <c r="IIM901" s="5"/>
      <c r="IIN901" s="5"/>
      <c r="IIO901" s="5"/>
      <c r="IIP901" s="5"/>
      <c r="IIQ901" s="5"/>
      <c r="IIR901" s="5"/>
      <c r="IIS901" s="5"/>
      <c r="IIT901" s="5"/>
      <c r="IIU901" s="5"/>
      <c r="IIV901" s="5"/>
      <c r="IIW901" s="5"/>
      <c r="IIX901" s="5"/>
      <c r="IIY901" s="5"/>
      <c r="IIZ901" s="5"/>
      <c r="IJA901" s="5"/>
      <c r="IJB901" s="5"/>
      <c r="IJC901" s="5"/>
      <c r="IJD901" s="5"/>
      <c r="IJE901" s="5"/>
      <c r="IJF901" s="5"/>
      <c r="IJG901" s="5"/>
      <c r="IJH901" s="5"/>
      <c r="IJI901" s="5"/>
      <c r="IJJ901" s="5"/>
      <c r="IJK901" s="5"/>
      <c r="IJL901" s="5"/>
      <c r="IJM901" s="5"/>
      <c r="IJN901" s="5"/>
      <c r="IJO901" s="5"/>
      <c r="IJP901" s="5"/>
      <c r="IJQ901" s="5"/>
      <c r="IJR901" s="5"/>
      <c r="IJS901" s="5"/>
      <c r="IJT901" s="5"/>
      <c r="IJU901" s="5"/>
      <c r="IJV901" s="5"/>
      <c r="IJW901" s="5"/>
      <c r="IJX901" s="5"/>
      <c r="IJY901" s="5"/>
      <c r="IJZ901" s="5"/>
      <c r="IKA901" s="5"/>
      <c r="IKB901" s="5"/>
      <c r="IKC901" s="5"/>
      <c r="IKD901" s="5"/>
      <c r="IKE901" s="5"/>
      <c r="IKF901" s="5"/>
      <c r="IKG901" s="5"/>
      <c r="IKH901" s="5"/>
      <c r="IKI901" s="5"/>
      <c r="IKJ901" s="5"/>
      <c r="IKK901" s="5"/>
      <c r="IKL901" s="5"/>
      <c r="IKM901" s="5"/>
      <c r="IKN901" s="5"/>
      <c r="IKO901" s="5"/>
      <c r="IKP901" s="5"/>
      <c r="IKQ901" s="5"/>
      <c r="IKR901" s="5"/>
      <c r="IKS901" s="5"/>
      <c r="IKT901" s="5"/>
      <c r="IKU901" s="5"/>
      <c r="IKV901" s="5"/>
      <c r="IKW901" s="5"/>
      <c r="IKX901" s="5"/>
      <c r="IKY901" s="5"/>
      <c r="IKZ901" s="5"/>
      <c r="ILA901" s="5"/>
      <c r="ILB901" s="5"/>
      <c r="ILC901" s="5"/>
      <c r="ILD901" s="5"/>
      <c r="ILE901" s="5"/>
      <c r="ILF901" s="5"/>
      <c r="ILG901" s="5"/>
      <c r="ILH901" s="5"/>
      <c r="ILI901" s="5"/>
      <c r="ILJ901" s="5"/>
      <c r="ILK901" s="5"/>
      <c r="ILL901" s="5"/>
      <c r="ILM901" s="5"/>
      <c r="ILN901" s="5"/>
      <c r="ILO901" s="5"/>
      <c r="ILP901" s="5"/>
      <c r="ILQ901" s="5"/>
      <c r="ILR901" s="5"/>
      <c r="ILS901" s="5"/>
      <c r="ILT901" s="5"/>
      <c r="ILU901" s="5"/>
      <c r="ILV901" s="5"/>
      <c r="ILW901" s="5"/>
      <c r="ILX901" s="5"/>
      <c r="ILY901" s="5"/>
      <c r="ILZ901" s="5"/>
      <c r="IMA901" s="5"/>
      <c r="IMB901" s="5"/>
      <c r="IMC901" s="5"/>
      <c r="IMD901" s="5"/>
      <c r="IME901" s="5"/>
      <c r="IMF901" s="5"/>
      <c r="IMG901" s="5"/>
      <c r="IMH901" s="5"/>
      <c r="IMI901" s="5"/>
      <c r="IMJ901" s="5"/>
      <c r="IMK901" s="5"/>
      <c r="IML901" s="5"/>
      <c r="IMM901" s="5"/>
      <c r="IMN901" s="5"/>
      <c r="IMO901" s="5"/>
      <c r="IMP901" s="5"/>
      <c r="IMQ901" s="5"/>
      <c r="IMR901" s="5"/>
      <c r="IMS901" s="5"/>
      <c r="IMT901" s="5"/>
      <c r="IMU901" s="5"/>
      <c r="IMV901" s="5"/>
      <c r="IMW901" s="5"/>
      <c r="IMX901" s="5"/>
      <c r="IMY901" s="5"/>
      <c r="IMZ901" s="5"/>
      <c r="INA901" s="5"/>
      <c r="INB901" s="5"/>
      <c r="INC901" s="5"/>
      <c r="IND901" s="5"/>
      <c r="INE901" s="5"/>
      <c r="INF901" s="5"/>
      <c r="ING901" s="5"/>
      <c r="INH901" s="5"/>
      <c r="INI901" s="5"/>
      <c r="INJ901" s="5"/>
      <c r="INK901" s="5"/>
      <c r="INL901" s="5"/>
      <c r="INM901" s="5"/>
      <c r="INN901" s="5"/>
      <c r="INO901" s="5"/>
      <c r="INP901" s="5"/>
      <c r="INQ901" s="5"/>
      <c r="INR901" s="5"/>
      <c r="INS901" s="5"/>
      <c r="INT901" s="5"/>
      <c r="INU901" s="5"/>
      <c r="INV901" s="5"/>
      <c r="INW901" s="5"/>
      <c r="INX901" s="5"/>
      <c r="INY901" s="5"/>
      <c r="INZ901" s="5"/>
      <c r="IOA901" s="5"/>
      <c r="IOB901" s="5"/>
      <c r="IOC901" s="5"/>
      <c r="IOD901" s="5"/>
      <c r="IOE901" s="5"/>
      <c r="IOF901" s="5"/>
      <c r="IOG901" s="5"/>
      <c r="IOH901" s="5"/>
      <c r="IOI901" s="5"/>
      <c r="IOJ901" s="5"/>
      <c r="IOK901" s="5"/>
      <c r="IOL901" s="5"/>
      <c r="IOM901" s="5"/>
      <c r="ION901" s="5"/>
      <c r="IOO901" s="5"/>
      <c r="IOP901" s="5"/>
      <c r="IOQ901" s="5"/>
      <c r="IOR901" s="5"/>
      <c r="IOS901" s="5"/>
      <c r="IOT901" s="5"/>
      <c r="IOU901" s="5"/>
      <c r="IOV901" s="5"/>
      <c r="IOW901" s="5"/>
      <c r="IOX901" s="5"/>
      <c r="IOY901" s="5"/>
      <c r="IOZ901" s="5"/>
      <c r="IPA901" s="5"/>
      <c r="IPB901" s="5"/>
      <c r="IPC901" s="5"/>
      <c r="IPD901" s="5"/>
      <c r="IPE901" s="5"/>
      <c r="IPF901" s="5"/>
      <c r="IPG901" s="5"/>
      <c r="IPH901" s="5"/>
      <c r="IPI901" s="5"/>
      <c r="IPJ901" s="5"/>
      <c r="IPK901" s="5"/>
      <c r="IPL901" s="5"/>
      <c r="IPM901" s="5"/>
      <c r="IPN901" s="5"/>
      <c r="IPO901" s="5"/>
      <c r="IPP901" s="5"/>
      <c r="IPQ901" s="5"/>
      <c r="IPR901" s="5"/>
      <c r="IPS901" s="5"/>
      <c r="IPT901" s="5"/>
      <c r="IPU901" s="5"/>
      <c r="IPV901" s="5"/>
      <c r="IPW901" s="5"/>
      <c r="IPX901" s="5"/>
      <c r="IPY901" s="5"/>
      <c r="IPZ901" s="5"/>
      <c r="IQA901" s="5"/>
      <c r="IQB901" s="5"/>
      <c r="IQC901" s="5"/>
      <c r="IQD901" s="5"/>
      <c r="IQE901" s="5"/>
      <c r="IQF901" s="5"/>
      <c r="IQG901" s="5"/>
      <c r="IQH901" s="5"/>
      <c r="IQI901" s="5"/>
      <c r="IQJ901" s="5"/>
      <c r="IQK901" s="5"/>
      <c r="IQL901" s="5"/>
      <c r="IQM901" s="5"/>
      <c r="IQN901" s="5"/>
      <c r="IQO901" s="5"/>
      <c r="IQP901" s="5"/>
      <c r="IQQ901" s="5"/>
      <c r="IQR901" s="5"/>
      <c r="IQS901" s="5"/>
      <c r="IQT901" s="5"/>
      <c r="IQU901" s="5"/>
      <c r="IQV901" s="5"/>
      <c r="IQW901" s="5"/>
      <c r="IQX901" s="5"/>
      <c r="IQY901" s="5"/>
      <c r="IQZ901" s="5"/>
      <c r="IRA901" s="5"/>
      <c r="IRB901" s="5"/>
      <c r="IRC901" s="5"/>
      <c r="IRD901" s="5"/>
      <c r="IRE901" s="5"/>
      <c r="IRF901" s="5"/>
      <c r="IRG901" s="5"/>
      <c r="IRH901" s="5"/>
      <c r="IRI901" s="5"/>
      <c r="IRJ901" s="5"/>
      <c r="IRK901" s="5"/>
      <c r="IRL901" s="5"/>
      <c r="IRM901" s="5"/>
      <c r="IRN901" s="5"/>
      <c r="IRO901" s="5"/>
      <c r="IRP901" s="5"/>
      <c r="IRQ901" s="5"/>
      <c r="IRR901" s="5"/>
      <c r="IRS901" s="5"/>
      <c r="IRT901" s="5"/>
      <c r="IRU901" s="5"/>
      <c r="IRV901" s="5"/>
      <c r="IRW901" s="5"/>
      <c r="IRX901" s="5"/>
      <c r="IRY901" s="5"/>
      <c r="IRZ901" s="5"/>
      <c r="ISA901" s="5"/>
      <c r="ISB901" s="5"/>
      <c r="ISC901" s="5"/>
      <c r="ISD901" s="5"/>
      <c r="ISE901" s="5"/>
      <c r="ISF901" s="5"/>
      <c r="ISG901" s="5"/>
      <c r="ISH901" s="5"/>
      <c r="ISI901" s="5"/>
      <c r="ISJ901" s="5"/>
      <c r="ISK901" s="5"/>
      <c r="ISL901" s="5"/>
      <c r="ISM901" s="5"/>
      <c r="ISN901" s="5"/>
      <c r="ISO901" s="5"/>
      <c r="ISP901" s="5"/>
      <c r="ISQ901" s="5"/>
      <c r="ISR901" s="5"/>
      <c r="ISS901" s="5"/>
      <c r="IST901" s="5"/>
      <c r="ISU901" s="5"/>
      <c r="ISV901" s="5"/>
      <c r="ISW901" s="5"/>
      <c r="ISX901" s="5"/>
      <c r="ISY901" s="5"/>
      <c r="ISZ901" s="5"/>
      <c r="ITA901" s="5"/>
      <c r="ITB901" s="5"/>
      <c r="ITC901" s="5"/>
      <c r="ITD901" s="5"/>
      <c r="ITE901" s="5"/>
      <c r="ITF901" s="5"/>
      <c r="ITG901" s="5"/>
      <c r="ITH901" s="5"/>
      <c r="ITI901" s="5"/>
      <c r="ITJ901" s="5"/>
      <c r="ITK901" s="5"/>
      <c r="ITL901" s="5"/>
      <c r="ITM901" s="5"/>
      <c r="ITN901" s="5"/>
      <c r="ITO901" s="5"/>
      <c r="ITP901" s="5"/>
      <c r="ITQ901" s="5"/>
      <c r="ITR901" s="5"/>
      <c r="ITS901" s="5"/>
      <c r="ITT901" s="5"/>
      <c r="ITU901" s="5"/>
      <c r="ITV901" s="5"/>
      <c r="ITW901" s="5"/>
      <c r="ITX901" s="5"/>
      <c r="ITY901" s="5"/>
      <c r="ITZ901" s="5"/>
      <c r="IUA901" s="5"/>
      <c r="IUB901" s="5"/>
      <c r="IUC901" s="5"/>
      <c r="IUD901" s="5"/>
      <c r="IUE901" s="5"/>
      <c r="IUF901" s="5"/>
      <c r="IUG901" s="5"/>
      <c r="IUH901" s="5"/>
      <c r="IUI901" s="5"/>
      <c r="IUJ901" s="5"/>
      <c r="IUK901" s="5"/>
      <c r="IUL901" s="5"/>
      <c r="IUM901" s="5"/>
      <c r="IUN901" s="5"/>
      <c r="IUO901" s="5"/>
      <c r="IUP901" s="5"/>
      <c r="IUQ901" s="5"/>
      <c r="IUR901" s="5"/>
      <c r="IUS901" s="5"/>
      <c r="IUT901" s="5"/>
      <c r="IUU901" s="5"/>
      <c r="IUV901" s="5"/>
      <c r="IUW901" s="5"/>
      <c r="IUX901" s="5"/>
      <c r="IUY901" s="5"/>
      <c r="IUZ901" s="5"/>
      <c r="IVA901" s="5"/>
      <c r="IVB901" s="5"/>
      <c r="IVC901" s="5"/>
      <c r="IVD901" s="5"/>
      <c r="IVE901" s="5"/>
      <c r="IVF901" s="5"/>
      <c r="IVG901" s="5"/>
      <c r="IVH901" s="5"/>
      <c r="IVI901" s="5"/>
      <c r="IVJ901" s="5"/>
      <c r="IVK901" s="5"/>
      <c r="IVL901" s="5"/>
      <c r="IVM901" s="5"/>
      <c r="IVN901" s="5"/>
      <c r="IVO901" s="5"/>
      <c r="IVP901" s="5"/>
      <c r="IVQ901" s="5"/>
      <c r="IVR901" s="5"/>
      <c r="IVS901" s="5"/>
      <c r="IVT901" s="5"/>
      <c r="IVU901" s="5"/>
      <c r="IVV901" s="5"/>
      <c r="IVW901" s="5"/>
      <c r="IVX901" s="5"/>
      <c r="IVY901" s="5"/>
      <c r="IVZ901" s="5"/>
      <c r="IWA901" s="5"/>
      <c r="IWB901" s="5"/>
      <c r="IWC901" s="5"/>
      <c r="IWD901" s="5"/>
      <c r="IWE901" s="5"/>
      <c r="IWF901" s="5"/>
      <c r="IWG901" s="5"/>
      <c r="IWH901" s="5"/>
      <c r="IWI901" s="5"/>
      <c r="IWJ901" s="5"/>
      <c r="IWK901" s="5"/>
      <c r="IWL901" s="5"/>
      <c r="IWM901" s="5"/>
      <c r="IWN901" s="5"/>
      <c r="IWO901" s="5"/>
      <c r="IWP901" s="5"/>
      <c r="IWQ901" s="5"/>
      <c r="IWR901" s="5"/>
      <c r="IWS901" s="5"/>
      <c r="IWT901" s="5"/>
      <c r="IWU901" s="5"/>
      <c r="IWV901" s="5"/>
      <c r="IWW901" s="5"/>
      <c r="IWX901" s="5"/>
      <c r="IWY901" s="5"/>
      <c r="IWZ901" s="5"/>
      <c r="IXA901" s="5"/>
      <c r="IXB901" s="5"/>
      <c r="IXC901" s="5"/>
      <c r="IXD901" s="5"/>
      <c r="IXE901" s="5"/>
      <c r="IXF901" s="5"/>
      <c r="IXG901" s="5"/>
      <c r="IXH901" s="5"/>
      <c r="IXI901" s="5"/>
      <c r="IXJ901" s="5"/>
      <c r="IXK901" s="5"/>
      <c r="IXL901" s="5"/>
      <c r="IXM901" s="5"/>
      <c r="IXN901" s="5"/>
      <c r="IXO901" s="5"/>
      <c r="IXP901" s="5"/>
      <c r="IXQ901" s="5"/>
      <c r="IXR901" s="5"/>
      <c r="IXS901" s="5"/>
      <c r="IXT901" s="5"/>
      <c r="IXU901" s="5"/>
      <c r="IXV901" s="5"/>
      <c r="IXW901" s="5"/>
      <c r="IXX901" s="5"/>
      <c r="IXY901" s="5"/>
      <c r="IXZ901" s="5"/>
      <c r="IYA901" s="5"/>
      <c r="IYB901" s="5"/>
      <c r="IYC901" s="5"/>
      <c r="IYD901" s="5"/>
      <c r="IYE901" s="5"/>
      <c r="IYF901" s="5"/>
      <c r="IYG901" s="5"/>
      <c r="IYH901" s="5"/>
      <c r="IYI901" s="5"/>
      <c r="IYJ901" s="5"/>
      <c r="IYK901" s="5"/>
      <c r="IYL901" s="5"/>
      <c r="IYM901" s="5"/>
      <c r="IYN901" s="5"/>
      <c r="IYO901" s="5"/>
      <c r="IYP901" s="5"/>
      <c r="IYQ901" s="5"/>
      <c r="IYR901" s="5"/>
      <c r="IYS901" s="5"/>
      <c r="IYT901" s="5"/>
      <c r="IYU901" s="5"/>
      <c r="IYV901" s="5"/>
      <c r="IYW901" s="5"/>
      <c r="IYX901" s="5"/>
      <c r="IYY901" s="5"/>
      <c r="IYZ901" s="5"/>
      <c r="IZA901" s="5"/>
      <c r="IZB901" s="5"/>
      <c r="IZC901" s="5"/>
      <c r="IZD901" s="5"/>
      <c r="IZE901" s="5"/>
      <c r="IZF901" s="5"/>
      <c r="IZG901" s="5"/>
      <c r="IZH901" s="5"/>
      <c r="IZI901" s="5"/>
      <c r="IZJ901" s="5"/>
      <c r="IZK901" s="5"/>
      <c r="IZL901" s="5"/>
      <c r="IZM901" s="5"/>
      <c r="IZN901" s="5"/>
      <c r="IZO901" s="5"/>
      <c r="IZP901" s="5"/>
      <c r="IZQ901" s="5"/>
      <c r="IZR901" s="5"/>
      <c r="IZS901" s="5"/>
      <c r="IZT901" s="5"/>
      <c r="IZU901" s="5"/>
      <c r="IZV901" s="5"/>
      <c r="IZW901" s="5"/>
      <c r="IZX901" s="5"/>
      <c r="IZY901" s="5"/>
      <c r="IZZ901" s="5"/>
      <c r="JAA901" s="5"/>
      <c r="JAB901" s="5"/>
      <c r="JAC901" s="5"/>
      <c r="JAD901" s="5"/>
      <c r="JAE901" s="5"/>
      <c r="JAF901" s="5"/>
      <c r="JAG901" s="5"/>
      <c r="JAH901" s="5"/>
      <c r="JAI901" s="5"/>
      <c r="JAJ901" s="5"/>
      <c r="JAK901" s="5"/>
      <c r="JAL901" s="5"/>
      <c r="JAM901" s="5"/>
      <c r="JAN901" s="5"/>
      <c r="JAO901" s="5"/>
      <c r="JAP901" s="5"/>
      <c r="JAQ901" s="5"/>
      <c r="JAR901" s="5"/>
      <c r="JAS901" s="5"/>
      <c r="JAT901" s="5"/>
      <c r="JAU901" s="5"/>
      <c r="JAV901" s="5"/>
      <c r="JAW901" s="5"/>
      <c r="JAX901" s="5"/>
      <c r="JAY901" s="5"/>
      <c r="JAZ901" s="5"/>
      <c r="JBA901" s="5"/>
      <c r="JBB901" s="5"/>
      <c r="JBC901" s="5"/>
      <c r="JBD901" s="5"/>
      <c r="JBE901" s="5"/>
      <c r="JBF901" s="5"/>
      <c r="JBG901" s="5"/>
      <c r="JBH901" s="5"/>
      <c r="JBI901" s="5"/>
      <c r="JBJ901" s="5"/>
      <c r="JBK901" s="5"/>
      <c r="JBL901" s="5"/>
      <c r="JBM901" s="5"/>
      <c r="JBN901" s="5"/>
      <c r="JBO901" s="5"/>
      <c r="JBP901" s="5"/>
      <c r="JBQ901" s="5"/>
      <c r="JBR901" s="5"/>
      <c r="JBS901" s="5"/>
      <c r="JBT901" s="5"/>
      <c r="JBU901" s="5"/>
      <c r="JBV901" s="5"/>
      <c r="JBW901" s="5"/>
      <c r="JBX901" s="5"/>
      <c r="JBY901" s="5"/>
      <c r="JBZ901" s="5"/>
      <c r="JCA901" s="5"/>
      <c r="JCB901" s="5"/>
      <c r="JCC901" s="5"/>
      <c r="JCD901" s="5"/>
      <c r="JCE901" s="5"/>
      <c r="JCF901" s="5"/>
      <c r="JCG901" s="5"/>
      <c r="JCH901" s="5"/>
      <c r="JCI901" s="5"/>
      <c r="JCJ901" s="5"/>
      <c r="JCK901" s="5"/>
      <c r="JCL901" s="5"/>
      <c r="JCM901" s="5"/>
      <c r="JCN901" s="5"/>
      <c r="JCO901" s="5"/>
      <c r="JCP901" s="5"/>
      <c r="JCQ901" s="5"/>
      <c r="JCR901" s="5"/>
      <c r="JCS901" s="5"/>
      <c r="JCT901" s="5"/>
      <c r="JCU901" s="5"/>
      <c r="JCV901" s="5"/>
      <c r="JCW901" s="5"/>
      <c r="JCX901" s="5"/>
      <c r="JCY901" s="5"/>
      <c r="JCZ901" s="5"/>
      <c r="JDA901" s="5"/>
      <c r="JDB901" s="5"/>
      <c r="JDC901" s="5"/>
      <c r="JDD901" s="5"/>
      <c r="JDE901" s="5"/>
      <c r="JDF901" s="5"/>
      <c r="JDG901" s="5"/>
      <c r="JDH901" s="5"/>
      <c r="JDI901" s="5"/>
      <c r="JDJ901" s="5"/>
      <c r="JDK901" s="5"/>
      <c r="JDL901" s="5"/>
      <c r="JDM901" s="5"/>
      <c r="JDN901" s="5"/>
      <c r="JDO901" s="5"/>
      <c r="JDP901" s="5"/>
      <c r="JDQ901" s="5"/>
      <c r="JDR901" s="5"/>
      <c r="JDS901" s="5"/>
      <c r="JDT901" s="5"/>
      <c r="JDU901" s="5"/>
      <c r="JDV901" s="5"/>
      <c r="JDW901" s="5"/>
      <c r="JDX901" s="5"/>
      <c r="JDY901" s="5"/>
      <c r="JDZ901" s="5"/>
      <c r="JEA901" s="5"/>
      <c r="JEB901" s="5"/>
      <c r="JEC901" s="5"/>
      <c r="JED901" s="5"/>
      <c r="JEE901" s="5"/>
      <c r="JEF901" s="5"/>
      <c r="JEG901" s="5"/>
      <c r="JEH901" s="5"/>
      <c r="JEI901" s="5"/>
      <c r="JEJ901" s="5"/>
      <c r="JEK901" s="5"/>
      <c r="JEL901" s="5"/>
      <c r="JEM901" s="5"/>
      <c r="JEN901" s="5"/>
      <c r="JEO901" s="5"/>
      <c r="JEP901" s="5"/>
      <c r="JEQ901" s="5"/>
      <c r="JER901" s="5"/>
      <c r="JES901" s="5"/>
      <c r="JET901" s="5"/>
      <c r="JEU901" s="5"/>
      <c r="JEV901" s="5"/>
      <c r="JEW901" s="5"/>
      <c r="JEX901" s="5"/>
      <c r="JEY901" s="5"/>
      <c r="JEZ901" s="5"/>
      <c r="JFA901" s="5"/>
      <c r="JFB901" s="5"/>
      <c r="JFC901" s="5"/>
      <c r="JFD901" s="5"/>
      <c r="JFE901" s="5"/>
      <c r="JFF901" s="5"/>
      <c r="JFG901" s="5"/>
      <c r="JFH901" s="5"/>
      <c r="JFI901" s="5"/>
      <c r="JFJ901" s="5"/>
      <c r="JFK901" s="5"/>
      <c r="JFL901" s="5"/>
      <c r="JFM901" s="5"/>
      <c r="JFN901" s="5"/>
      <c r="JFO901" s="5"/>
      <c r="JFP901" s="5"/>
      <c r="JFQ901" s="5"/>
      <c r="JFR901" s="5"/>
      <c r="JFS901" s="5"/>
      <c r="JFT901" s="5"/>
      <c r="JFU901" s="5"/>
      <c r="JFV901" s="5"/>
      <c r="JFW901" s="5"/>
      <c r="JFX901" s="5"/>
      <c r="JFY901" s="5"/>
      <c r="JFZ901" s="5"/>
      <c r="JGA901" s="5"/>
      <c r="JGB901" s="5"/>
      <c r="JGC901" s="5"/>
      <c r="JGD901" s="5"/>
      <c r="JGE901" s="5"/>
      <c r="JGF901" s="5"/>
      <c r="JGG901" s="5"/>
      <c r="JGH901" s="5"/>
      <c r="JGI901" s="5"/>
      <c r="JGJ901" s="5"/>
      <c r="JGK901" s="5"/>
      <c r="JGL901" s="5"/>
      <c r="JGM901" s="5"/>
      <c r="JGN901" s="5"/>
      <c r="JGO901" s="5"/>
      <c r="JGP901" s="5"/>
      <c r="JGQ901" s="5"/>
      <c r="JGR901" s="5"/>
      <c r="JGS901" s="5"/>
      <c r="JGT901" s="5"/>
      <c r="JGU901" s="5"/>
      <c r="JGV901" s="5"/>
      <c r="JGW901" s="5"/>
      <c r="JGX901" s="5"/>
      <c r="JGY901" s="5"/>
      <c r="JGZ901" s="5"/>
      <c r="JHA901" s="5"/>
      <c r="JHB901" s="5"/>
      <c r="JHC901" s="5"/>
      <c r="JHD901" s="5"/>
      <c r="JHE901" s="5"/>
      <c r="JHF901" s="5"/>
      <c r="JHG901" s="5"/>
      <c r="JHH901" s="5"/>
      <c r="JHI901" s="5"/>
      <c r="JHJ901" s="5"/>
      <c r="JHK901" s="5"/>
      <c r="JHL901" s="5"/>
      <c r="JHM901" s="5"/>
      <c r="JHN901" s="5"/>
      <c r="JHO901" s="5"/>
      <c r="JHP901" s="5"/>
      <c r="JHQ901" s="5"/>
      <c r="JHR901" s="5"/>
      <c r="JHS901" s="5"/>
      <c r="JHT901" s="5"/>
      <c r="JHU901" s="5"/>
      <c r="JHV901" s="5"/>
      <c r="JHW901" s="5"/>
      <c r="JHX901" s="5"/>
      <c r="JHY901" s="5"/>
      <c r="JHZ901" s="5"/>
      <c r="JIA901" s="5"/>
      <c r="JIB901" s="5"/>
      <c r="JIC901" s="5"/>
      <c r="JID901" s="5"/>
      <c r="JIE901" s="5"/>
      <c r="JIF901" s="5"/>
      <c r="JIG901" s="5"/>
      <c r="JIH901" s="5"/>
      <c r="JII901" s="5"/>
      <c r="JIJ901" s="5"/>
      <c r="JIK901" s="5"/>
      <c r="JIL901" s="5"/>
      <c r="JIM901" s="5"/>
      <c r="JIN901" s="5"/>
      <c r="JIO901" s="5"/>
      <c r="JIP901" s="5"/>
      <c r="JIQ901" s="5"/>
      <c r="JIR901" s="5"/>
      <c r="JIS901" s="5"/>
      <c r="JIT901" s="5"/>
      <c r="JIU901" s="5"/>
      <c r="JIV901" s="5"/>
      <c r="JIW901" s="5"/>
      <c r="JIX901" s="5"/>
      <c r="JIY901" s="5"/>
      <c r="JIZ901" s="5"/>
      <c r="JJA901" s="5"/>
      <c r="JJB901" s="5"/>
      <c r="JJC901" s="5"/>
      <c r="JJD901" s="5"/>
      <c r="JJE901" s="5"/>
      <c r="JJF901" s="5"/>
      <c r="JJG901" s="5"/>
      <c r="JJH901" s="5"/>
      <c r="JJI901" s="5"/>
      <c r="JJJ901" s="5"/>
      <c r="JJK901" s="5"/>
      <c r="JJL901" s="5"/>
      <c r="JJM901" s="5"/>
      <c r="JJN901" s="5"/>
      <c r="JJO901" s="5"/>
      <c r="JJP901" s="5"/>
      <c r="JJQ901" s="5"/>
      <c r="JJR901" s="5"/>
      <c r="JJS901" s="5"/>
      <c r="JJT901" s="5"/>
      <c r="JJU901" s="5"/>
      <c r="JJV901" s="5"/>
      <c r="JJW901" s="5"/>
      <c r="JJX901" s="5"/>
      <c r="JJY901" s="5"/>
      <c r="JJZ901" s="5"/>
      <c r="JKA901" s="5"/>
      <c r="JKB901" s="5"/>
      <c r="JKC901" s="5"/>
      <c r="JKD901" s="5"/>
      <c r="JKE901" s="5"/>
      <c r="JKF901" s="5"/>
      <c r="JKG901" s="5"/>
      <c r="JKH901" s="5"/>
      <c r="JKI901" s="5"/>
      <c r="JKJ901" s="5"/>
      <c r="JKK901" s="5"/>
      <c r="JKL901" s="5"/>
      <c r="JKM901" s="5"/>
      <c r="JKN901" s="5"/>
      <c r="JKO901" s="5"/>
      <c r="JKP901" s="5"/>
      <c r="JKQ901" s="5"/>
      <c r="JKR901" s="5"/>
      <c r="JKS901" s="5"/>
      <c r="JKT901" s="5"/>
      <c r="JKU901" s="5"/>
      <c r="JKV901" s="5"/>
      <c r="JKW901" s="5"/>
      <c r="JKX901" s="5"/>
      <c r="JKY901" s="5"/>
      <c r="JKZ901" s="5"/>
      <c r="JLA901" s="5"/>
      <c r="JLB901" s="5"/>
      <c r="JLC901" s="5"/>
      <c r="JLD901" s="5"/>
      <c r="JLE901" s="5"/>
      <c r="JLF901" s="5"/>
      <c r="JLG901" s="5"/>
      <c r="JLH901" s="5"/>
      <c r="JLI901" s="5"/>
      <c r="JLJ901" s="5"/>
      <c r="JLK901" s="5"/>
      <c r="JLL901" s="5"/>
      <c r="JLM901" s="5"/>
      <c r="JLN901" s="5"/>
      <c r="JLO901" s="5"/>
      <c r="JLP901" s="5"/>
      <c r="JLQ901" s="5"/>
      <c r="JLR901" s="5"/>
      <c r="JLS901" s="5"/>
      <c r="JLT901" s="5"/>
      <c r="JLU901" s="5"/>
      <c r="JLV901" s="5"/>
      <c r="JLW901" s="5"/>
      <c r="JLX901" s="5"/>
      <c r="JLY901" s="5"/>
      <c r="JLZ901" s="5"/>
      <c r="JMA901" s="5"/>
      <c r="JMB901" s="5"/>
      <c r="JMC901" s="5"/>
      <c r="JMD901" s="5"/>
      <c r="JME901" s="5"/>
      <c r="JMF901" s="5"/>
      <c r="JMG901" s="5"/>
      <c r="JMH901" s="5"/>
      <c r="JMI901" s="5"/>
      <c r="JMJ901" s="5"/>
      <c r="JMK901" s="5"/>
      <c r="JML901" s="5"/>
      <c r="JMM901" s="5"/>
      <c r="JMN901" s="5"/>
      <c r="JMO901" s="5"/>
      <c r="JMP901" s="5"/>
      <c r="JMQ901" s="5"/>
      <c r="JMR901" s="5"/>
      <c r="JMS901" s="5"/>
      <c r="JMT901" s="5"/>
      <c r="JMU901" s="5"/>
      <c r="JMV901" s="5"/>
      <c r="JMW901" s="5"/>
      <c r="JMX901" s="5"/>
      <c r="JMY901" s="5"/>
      <c r="JMZ901" s="5"/>
      <c r="JNA901" s="5"/>
      <c r="JNB901" s="5"/>
      <c r="JNC901" s="5"/>
      <c r="JND901" s="5"/>
      <c r="JNE901" s="5"/>
      <c r="JNF901" s="5"/>
      <c r="JNG901" s="5"/>
      <c r="JNH901" s="5"/>
      <c r="JNI901" s="5"/>
      <c r="JNJ901" s="5"/>
      <c r="JNK901" s="5"/>
      <c r="JNL901" s="5"/>
      <c r="JNM901" s="5"/>
      <c r="JNN901" s="5"/>
      <c r="JNO901" s="5"/>
      <c r="JNP901" s="5"/>
      <c r="JNQ901" s="5"/>
      <c r="JNR901" s="5"/>
      <c r="JNS901" s="5"/>
      <c r="JNT901" s="5"/>
      <c r="JNU901" s="5"/>
      <c r="JNV901" s="5"/>
      <c r="JNW901" s="5"/>
      <c r="JNX901" s="5"/>
      <c r="JNY901" s="5"/>
      <c r="JNZ901" s="5"/>
      <c r="JOA901" s="5"/>
      <c r="JOB901" s="5"/>
      <c r="JOC901" s="5"/>
      <c r="JOD901" s="5"/>
      <c r="JOE901" s="5"/>
      <c r="JOF901" s="5"/>
      <c r="JOG901" s="5"/>
      <c r="JOH901" s="5"/>
      <c r="JOI901" s="5"/>
      <c r="JOJ901" s="5"/>
      <c r="JOK901" s="5"/>
      <c r="JOL901" s="5"/>
      <c r="JOM901" s="5"/>
      <c r="JON901" s="5"/>
      <c r="JOO901" s="5"/>
      <c r="JOP901" s="5"/>
      <c r="JOQ901" s="5"/>
      <c r="JOR901" s="5"/>
      <c r="JOS901" s="5"/>
      <c r="JOT901" s="5"/>
      <c r="JOU901" s="5"/>
      <c r="JOV901" s="5"/>
      <c r="JOW901" s="5"/>
      <c r="JOX901" s="5"/>
      <c r="JOY901" s="5"/>
      <c r="JOZ901" s="5"/>
      <c r="JPA901" s="5"/>
      <c r="JPB901" s="5"/>
      <c r="JPC901" s="5"/>
      <c r="JPD901" s="5"/>
      <c r="JPE901" s="5"/>
      <c r="JPF901" s="5"/>
      <c r="JPG901" s="5"/>
      <c r="JPH901" s="5"/>
      <c r="JPI901" s="5"/>
      <c r="JPJ901" s="5"/>
      <c r="JPK901" s="5"/>
      <c r="JPL901" s="5"/>
      <c r="JPM901" s="5"/>
      <c r="JPN901" s="5"/>
      <c r="JPO901" s="5"/>
      <c r="JPP901" s="5"/>
      <c r="JPQ901" s="5"/>
      <c r="JPR901" s="5"/>
      <c r="JPS901" s="5"/>
      <c r="JPT901" s="5"/>
      <c r="JPU901" s="5"/>
      <c r="JPV901" s="5"/>
      <c r="JPW901" s="5"/>
      <c r="JPX901" s="5"/>
      <c r="JPY901" s="5"/>
      <c r="JPZ901" s="5"/>
      <c r="JQA901" s="5"/>
      <c r="JQB901" s="5"/>
      <c r="JQC901" s="5"/>
      <c r="JQD901" s="5"/>
      <c r="JQE901" s="5"/>
      <c r="JQF901" s="5"/>
      <c r="JQG901" s="5"/>
      <c r="JQH901" s="5"/>
      <c r="JQI901" s="5"/>
      <c r="JQJ901" s="5"/>
      <c r="JQK901" s="5"/>
      <c r="JQL901" s="5"/>
      <c r="JQM901" s="5"/>
      <c r="JQN901" s="5"/>
      <c r="JQO901" s="5"/>
      <c r="JQP901" s="5"/>
      <c r="JQQ901" s="5"/>
      <c r="JQR901" s="5"/>
      <c r="JQS901" s="5"/>
      <c r="JQT901" s="5"/>
      <c r="JQU901" s="5"/>
      <c r="JQV901" s="5"/>
      <c r="JQW901" s="5"/>
      <c r="JQX901" s="5"/>
      <c r="JQY901" s="5"/>
      <c r="JQZ901" s="5"/>
      <c r="JRA901" s="5"/>
      <c r="JRB901" s="5"/>
      <c r="JRC901" s="5"/>
      <c r="JRD901" s="5"/>
      <c r="JRE901" s="5"/>
      <c r="JRF901" s="5"/>
      <c r="JRG901" s="5"/>
      <c r="JRH901" s="5"/>
      <c r="JRI901" s="5"/>
      <c r="JRJ901" s="5"/>
      <c r="JRK901" s="5"/>
      <c r="JRL901" s="5"/>
      <c r="JRM901" s="5"/>
      <c r="JRN901" s="5"/>
      <c r="JRO901" s="5"/>
      <c r="JRP901" s="5"/>
      <c r="JRQ901" s="5"/>
      <c r="JRR901" s="5"/>
      <c r="JRS901" s="5"/>
      <c r="JRT901" s="5"/>
      <c r="JRU901" s="5"/>
      <c r="JRV901" s="5"/>
      <c r="JRW901" s="5"/>
      <c r="JRX901" s="5"/>
      <c r="JRY901" s="5"/>
      <c r="JRZ901" s="5"/>
      <c r="JSA901" s="5"/>
      <c r="JSB901" s="5"/>
      <c r="JSC901" s="5"/>
      <c r="JSD901" s="5"/>
      <c r="JSE901" s="5"/>
      <c r="JSF901" s="5"/>
      <c r="JSG901" s="5"/>
      <c r="JSH901" s="5"/>
      <c r="JSI901" s="5"/>
      <c r="JSJ901" s="5"/>
      <c r="JSK901" s="5"/>
      <c r="JSL901" s="5"/>
      <c r="JSM901" s="5"/>
      <c r="JSN901" s="5"/>
      <c r="JSO901" s="5"/>
      <c r="JSP901" s="5"/>
      <c r="JSQ901" s="5"/>
      <c r="JSR901" s="5"/>
      <c r="JSS901" s="5"/>
      <c r="JST901" s="5"/>
      <c r="JSU901" s="5"/>
      <c r="JSV901" s="5"/>
      <c r="JSW901" s="5"/>
      <c r="JSX901" s="5"/>
      <c r="JSY901" s="5"/>
      <c r="JSZ901" s="5"/>
      <c r="JTA901" s="5"/>
      <c r="JTB901" s="5"/>
      <c r="JTC901" s="5"/>
      <c r="JTD901" s="5"/>
      <c r="JTE901" s="5"/>
      <c r="JTF901" s="5"/>
      <c r="JTG901" s="5"/>
      <c r="JTH901" s="5"/>
      <c r="JTI901" s="5"/>
      <c r="JTJ901" s="5"/>
      <c r="JTK901" s="5"/>
      <c r="JTL901" s="5"/>
      <c r="JTM901" s="5"/>
      <c r="JTN901" s="5"/>
      <c r="JTO901" s="5"/>
      <c r="JTP901" s="5"/>
      <c r="JTQ901" s="5"/>
      <c r="JTR901" s="5"/>
      <c r="JTS901" s="5"/>
      <c r="JTT901" s="5"/>
      <c r="JTU901" s="5"/>
      <c r="JTV901" s="5"/>
      <c r="JTW901" s="5"/>
      <c r="JTX901" s="5"/>
      <c r="JTY901" s="5"/>
      <c r="JTZ901" s="5"/>
      <c r="JUA901" s="5"/>
      <c r="JUB901" s="5"/>
      <c r="JUC901" s="5"/>
      <c r="JUD901" s="5"/>
      <c r="JUE901" s="5"/>
      <c r="JUF901" s="5"/>
      <c r="JUG901" s="5"/>
      <c r="JUH901" s="5"/>
      <c r="JUI901" s="5"/>
      <c r="JUJ901" s="5"/>
      <c r="JUK901" s="5"/>
      <c r="JUL901" s="5"/>
      <c r="JUM901" s="5"/>
      <c r="JUN901" s="5"/>
      <c r="JUO901" s="5"/>
      <c r="JUP901" s="5"/>
      <c r="JUQ901" s="5"/>
      <c r="JUR901" s="5"/>
      <c r="JUS901" s="5"/>
      <c r="JUT901" s="5"/>
      <c r="JUU901" s="5"/>
      <c r="JUV901" s="5"/>
      <c r="JUW901" s="5"/>
      <c r="JUX901" s="5"/>
      <c r="JUY901" s="5"/>
      <c r="JUZ901" s="5"/>
      <c r="JVA901" s="5"/>
      <c r="JVB901" s="5"/>
      <c r="JVC901" s="5"/>
      <c r="JVD901" s="5"/>
      <c r="JVE901" s="5"/>
      <c r="JVF901" s="5"/>
      <c r="JVG901" s="5"/>
      <c r="JVH901" s="5"/>
      <c r="JVI901" s="5"/>
      <c r="JVJ901" s="5"/>
      <c r="JVK901" s="5"/>
      <c r="JVL901" s="5"/>
      <c r="JVM901" s="5"/>
      <c r="JVN901" s="5"/>
      <c r="JVO901" s="5"/>
      <c r="JVP901" s="5"/>
      <c r="JVQ901" s="5"/>
      <c r="JVR901" s="5"/>
      <c r="JVS901" s="5"/>
      <c r="JVT901" s="5"/>
      <c r="JVU901" s="5"/>
      <c r="JVV901" s="5"/>
      <c r="JVW901" s="5"/>
      <c r="JVX901" s="5"/>
      <c r="JVY901" s="5"/>
      <c r="JVZ901" s="5"/>
      <c r="JWA901" s="5"/>
      <c r="JWB901" s="5"/>
      <c r="JWC901" s="5"/>
      <c r="JWD901" s="5"/>
      <c r="JWE901" s="5"/>
      <c r="JWF901" s="5"/>
      <c r="JWG901" s="5"/>
      <c r="JWH901" s="5"/>
      <c r="JWI901" s="5"/>
      <c r="JWJ901" s="5"/>
      <c r="JWK901" s="5"/>
      <c r="JWL901" s="5"/>
      <c r="JWM901" s="5"/>
      <c r="JWN901" s="5"/>
      <c r="JWO901" s="5"/>
      <c r="JWP901" s="5"/>
      <c r="JWQ901" s="5"/>
      <c r="JWR901" s="5"/>
      <c r="JWS901" s="5"/>
      <c r="JWT901" s="5"/>
      <c r="JWU901" s="5"/>
      <c r="JWV901" s="5"/>
      <c r="JWW901" s="5"/>
      <c r="JWX901" s="5"/>
      <c r="JWY901" s="5"/>
      <c r="JWZ901" s="5"/>
      <c r="JXA901" s="5"/>
      <c r="JXB901" s="5"/>
      <c r="JXC901" s="5"/>
      <c r="JXD901" s="5"/>
      <c r="JXE901" s="5"/>
      <c r="JXF901" s="5"/>
      <c r="JXG901" s="5"/>
      <c r="JXH901" s="5"/>
      <c r="JXI901" s="5"/>
      <c r="JXJ901" s="5"/>
      <c r="JXK901" s="5"/>
      <c r="JXL901" s="5"/>
      <c r="JXM901" s="5"/>
      <c r="JXN901" s="5"/>
      <c r="JXO901" s="5"/>
      <c r="JXP901" s="5"/>
      <c r="JXQ901" s="5"/>
      <c r="JXR901" s="5"/>
      <c r="JXS901" s="5"/>
      <c r="JXT901" s="5"/>
      <c r="JXU901" s="5"/>
      <c r="JXV901" s="5"/>
      <c r="JXW901" s="5"/>
      <c r="JXX901" s="5"/>
      <c r="JXY901" s="5"/>
      <c r="JXZ901" s="5"/>
      <c r="JYA901" s="5"/>
      <c r="JYB901" s="5"/>
      <c r="JYC901" s="5"/>
      <c r="JYD901" s="5"/>
      <c r="JYE901" s="5"/>
      <c r="JYF901" s="5"/>
      <c r="JYG901" s="5"/>
      <c r="JYH901" s="5"/>
      <c r="JYI901" s="5"/>
      <c r="JYJ901" s="5"/>
      <c r="JYK901" s="5"/>
      <c r="JYL901" s="5"/>
      <c r="JYM901" s="5"/>
      <c r="JYN901" s="5"/>
      <c r="JYO901" s="5"/>
      <c r="JYP901" s="5"/>
      <c r="JYQ901" s="5"/>
      <c r="JYR901" s="5"/>
      <c r="JYS901" s="5"/>
      <c r="JYT901" s="5"/>
      <c r="JYU901" s="5"/>
      <c r="JYV901" s="5"/>
      <c r="JYW901" s="5"/>
      <c r="JYX901" s="5"/>
      <c r="JYY901" s="5"/>
      <c r="JYZ901" s="5"/>
      <c r="JZA901" s="5"/>
      <c r="JZB901" s="5"/>
      <c r="JZC901" s="5"/>
      <c r="JZD901" s="5"/>
      <c r="JZE901" s="5"/>
      <c r="JZF901" s="5"/>
      <c r="JZG901" s="5"/>
      <c r="JZH901" s="5"/>
      <c r="JZI901" s="5"/>
      <c r="JZJ901" s="5"/>
      <c r="JZK901" s="5"/>
      <c r="JZL901" s="5"/>
      <c r="JZM901" s="5"/>
      <c r="JZN901" s="5"/>
      <c r="JZO901" s="5"/>
      <c r="JZP901" s="5"/>
      <c r="JZQ901" s="5"/>
      <c r="JZR901" s="5"/>
      <c r="JZS901" s="5"/>
      <c r="JZT901" s="5"/>
      <c r="JZU901" s="5"/>
      <c r="JZV901" s="5"/>
      <c r="JZW901" s="5"/>
      <c r="JZX901" s="5"/>
      <c r="JZY901" s="5"/>
      <c r="JZZ901" s="5"/>
      <c r="KAA901" s="5"/>
      <c r="KAB901" s="5"/>
      <c r="KAC901" s="5"/>
      <c r="KAD901" s="5"/>
      <c r="KAE901" s="5"/>
      <c r="KAF901" s="5"/>
      <c r="KAG901" s="5"/>
      <c r="KAH901" s="5"/>
      <c r="KAI901" s="5"/>
      <c r="KAJ901" s="5"/>
      <c r="KAK901" s="5"/>
      <c r="KAL901" s="5"/>
      <c r="KAM901" s="5"/>
      <c r="KAN901" s="5"/>
      <c r="KAO901" s="5"/>
      <c r="KAP901" s="5"/>
      <c r="KAQ901" s="5"/>
      <c r="KAR901" s="5"/>
      <c r="KAS901" s="5"/>
      <c r="KAT901" s="5"/>
      <c r="KAU901" s="5"/>
      <c r="KAV901" s="5"/>
      <c r="KAW901" s="5"/>
      <c r="KAX901" s="5"/>
      <c r="KAY901" s="5"/>
      <c r="KAZ901" s="5"/>
      <c r="KBA901" s="5"/>
      <c r="KBB901" s="5"/>
      <c r="KBC901" s="5"/>
      <c r="KBD901" s="5"/>
      <c r="KBE901" s="5"/>
      <c r="KBF901" s="5"/>
      <c r="KBG901" s="5"/>
      <c r="KBH901" s="5"/>
      <c r="KBI901" s="5"/>
      <c r="KBJ901" s="5"/>
      <c r="KBK901" s="5"/>
      <c r="KBL901" s="5"/>
      <c r="KBM901" s="5"/>
      <c r="KBN901" s="5"/>
      <c r="KBO901" s="5"/>
      <c r="KBP901" s="5"/>
      <c r="KBQ901" s="5"/>
      <c r="KBR901" s="5"/>
      <c r="KBS901" s="5"/>
      <c r="KBT901" s="5"/>
      <c r="KBU901" s="5"/>
      <c r="KBV901" s="5"/>
      <c r="KBW901" s="5"/>
      <c r="KBX901" s="5"/>
      <c r="KBY901" s="5"/>
      <c r="KBZ901" s="5"/>
      <c r="KCA901" s="5"/>
      <c r="KCB901" s="5"/>
      <c r="KCC901" s="5"/>
      <c r="KCD901" s="5"/>
      <c r="KCE901" s="5"/>
      <c r="KCF901" s="5"/>
      <c r="KCG901" s="5"/>
      <c r="KCH901" s="5"/>
      <c r="KCI901" s="5"/>
      <c r="KCJ901" s="5"/>
      <c r="KCK901" s="5"/>
      <c r="KCL901" s="5"/>
      <c r="KCM901" s="5"/>
      <c r="KCN901" s="5"/>
      <c r="KCO901" s="5"/>
      <c r="KCP901" s="5"/>
      <c r="KCQ901" s="5"/>
      <c r="KCR901" s="5"/>
      <c r="KCS901" s="5"/>
      <c r="KCT901" s="5"/>
      <c r="KCU901" s="5"/>
      <c r="KCV901" s="5"/>
      <c r="KCW901" s="5"/>
      <c r="KCX901" s="5"/>
      <c r="KCY901" s="5"/>
      <c r="KCZ901" s="5"/>
      <c r="KDA901" s="5"/>
      <c r="KDB901" s="5"/>
      <c r="KDC901" s="5"/>
      <c r="KDD901" s="5"/>
      <c r="KDE901" s="5"/>
      <c r="KDF901" s="5"/>
      <c r="KDG901" s="5"/>
      <c r="KDH901" s="5"/>
      <c r="KDI901" s="5"/>
      <c r="KDJ901" s="5"/>
      <c r="KDK901" s="5"/>
      <c r="KDL901" s="5"/>
      <c r="KDM901" s="5"/>
      <c r="KDN901" s="5"/>
      <c r="KDO901" s="5"/>
      <c r="KDP901" s="5"/>
      <c r="KDQ901" s="5"/>
      <c r="KDR901" s="5"/>
      <c r="KDS901" s="5"/>
      <c r="KDT901" s="5"/>
      <c r="KDU901" s="5"/>
      <c r="KDV901" s="5"/>
      <c r="KDW901" s="5"/>
      <c r="KDX901" s="5"/>
      <c r="KDY901" s="5"/>
      <c r="KDZ901" s="5"/>
      <c r="KEA901" s="5"/>
      <c r="KEB901" s="5"/>
      <c r="KEC901" s="5"/>
      <c r="KED901" s="5"/>
      <c r="KEE901" s="5"/>
      <c r="KEF901" s="5"/>
      <c r="KEG901" s="5"/>
      <c r="KEH901" s="5"/>
      <c r="KEI901" s="5"/>
      <c r="KEJ901" s="5"/>
      <c r="KEK901" s="5"/>
      <c r="KEL901" s="5"/>
      <c r="KEM901" s="5"/>
      <c r="KEN901" s="5"/>
      <c r="KEO901" s="5"/>
      <c r="KEP901" s="5"/>
      <c r="KEQ901" s="5"/>
      <c r="KER901" s="5"/>
      <c r="KES901" s="5"/>
      <c r="KET901" s="5"/>
      <c r="KEU901" s="5"/>
      <c r="KEV901" s="5"/>
      <c r="KEW901" s="5"/>
      <c r="KEX901" s="5"/>
      <c r="KEY901" s="5"/>
      <c r="KEZ901" s="5"/>
      <c r="KFA901" s="5"/>
      <c r="KFB901" s="5"/>
      <c r="KFC901" s="5"/>
      <c r="KFD901" s="5"/>
      <c r="KFE901" s="5"/>
      <c r="KFF901" s="5"/>
      <c r="KFG901" s="5"/>
      <c r="KFH901" s="5"/>
      <c r="KFI901" s="5"/>
      <c r="KFJ901" s="5"/>
      <c r="KFK901" s="5"/>
      <c r="KFL901" s="5"/>
      <c r="KFM901" s="5"/>
      <c r="KFN901" s="5"/>
      <c r="KFO901" s="5"/>
      <c r="KFP901" s="5"/>
      <c r="KFQ901" s="5"/>
      <c r="KFR901" s="5"/>
      <c r="KFS901" s="5"/>
      <c r="KFT901" s="5"/>
      <c r="KFU901" s="5"/>
      <c r="KFV901" s="5"/>
      <c r="KFW901" s="5"/>
      <c r="KFX901" s="5"/>
      <c r="KFY901" s="5"/>
      <c r="KFZ901" s="5"/>
      <c r="KGA901" s="5"/>
      <c r="KGB901" s="5"/>
      <c r="KGC901" s="5"/>
      <c r="KGD901" s="5"/>
      <c r="KGE901" s="5"/>
      <c r="KGF901" s="5"/>
      <c r="KGG901" s="5"/>
      <c r="KGH901" s="5"/>
      <c r="KGI901" s="5"/>
      <c r="KGJ901" s="5"/>
      <c r="KGK901" s="5"/>
      <c r="KGL901" s="5"/>
      <c r="KGM901" s="5"/>
      <c r="KGN901" s="5"/>
      <c r="KGO901" s="5"/>
      <c r="KGP901" s="5"/>
      <c r="KGQ901" s="5"/>
      <c r="KGR901" s="5"/>
      <c r="KGS901" s="5"/>
      <c r="KGT901" s="5"/>
      <c r="KGU901" s="5"/>
      <c r="KGV901" s="5"/>
      <c r="KGW901" s="5"/>
      <c r="KGX901" s="5"/>
      <c r="KGY901" s="5"/>
      <c r="KGZ901" s="5"/>
      <c r="KHA901" s="5"/>
      <c r="KHB901" s="5"/>
      <c r="KHC901" s="5"/>
      <c r="KHD901" s="5"/>
      <c r="KHE901" s="5"/>
      <c r="KHF901" s="5"/>
      <c r="KHG901" s="5"/>
      <c r="KHH901" s="5"/>
      <c r="KHI901" s="5"/>
      <c r="KHJ901" s="5"/>
      <c r="KHK901" s="5"/>
      <c r="KHL901" s="5"/>
      <c r="KHM901" s="5"/>
      <c r="KHN901" s="5"/>
      <c r="KHO901" s="5"/>
      <c r="KHP901" s="5"/>
      <c r="KHQ901" s="5"/>
      <c r="KHR901" s="5"/>
      <c r="KHS901" s="5"/>
      <c r="KHT901" s="5"/>
      <c r="KHU901" s="5"/>
      <c r="KHV901" s="5"/>
      <c r="KHW901" s="5"/>
      <c r="KHX901" s="5"/>
      <c r="KHY901" s="5"/>
      <c r="KHZ901" s="5"/>
      <c r="KIA901" s="5"/>
      <c r="KIB901" s="5"/>
      <c r="KIC901" s="5"/>
      <c r="KID901" s="5"/>
      <c r="KIE901" s="5"/>
      <c r="KIF901" s="5"/>
      <c r="KIG901" s="5"/>
      <c r="KIH901" s="5"/>
      <c r="KII901" s="5"/>
      <c r="KIJ901" s="5"/>
      <c r="KIK901" s="5"/>
      <c r="KIL901" s="5"/>
      <c r="KIM901" s="5"/>
      <c r="KIN901" s="5"/>
      <c r="KIO901" s="5"/>
      <c r="KIP901" s="5"/>
      <c r="KIQ901" s="5"/>
      <c r="KIR901" s="5"/>
      <c r="KIS901" s="5"/>
      <c r="KIT901" s="5"/>
      <c r="KIU901" s="5"/>
      <c r="KIV901" s="5"/>
      <c r="KIW901" s="5"/>
      <c r="KIX901" s="5"/>
      <c r="KIY901" s="5"/>
      <c r="KIZ901" s="5"/>
      <c r="KJA901" s="5"/>
      <c r="KJB901" s="5"/>
      <c r="KJC901" s="5"/>
      <c r="KJD901" s="5"/>
      <c r="KJE901" s="5"/>
      <c r="KJF901" s="5"/>
      <c r="KJG901" s="5"/>
      <c r="KJH901" s="5"/>
      <c r="KJI901" s="5"/>
      <c r="KJJ901" s="5"/>
      <c r="KJK901" s="5"/>
      <c r="KJL901" s="5"/>
      <c r="KJM901" s="5"/>
      <c r="KJN901" s="5"/>
      <c r="KJO901" s="5"/>
      <c r="KJP901" s="5"/>
      <c r="KJQ901" s="5"/>
      <c r="KJR901" s="5"/>
      <c r="KJS901" s="5"/>
      <c r="KJT901" s="5"/>
      <c r="KJU901" s="5"/>
      <c r="KJV901" s="5"/>
      <c r="KJW901" s="5"/>
      <c r="KJX901" s="5"/>
      <c r="KJY901" s="5"/>
      <c r="KJZ901" s="5"/>
      <c r="KKA901" s="5"/>
      <c r="KKB901" s="5"/>
      <c r="KKC901" s="5"/>
      <c r="KKD901" s="5"/>
      <c r="KKE901" s="5"/>
      <c r="KKF901" s="5"/>
      <c r="KKG901" s="5"/>
      <c r="KKH901" s="5"/>
      <c r="KKI901" s="5"/>
      <c r="KKJ901" s="5"/>
      <c r="KKK901" s="5"/>
      <c r="KKL901" s="5"/>
      <c r="KKM901" s="5"/>
      <c r="KKN901" s="5"/>
      <c r="KKO901" s="5"/>
      <c r="KKP901" s="5"/>
      <c r="KKQ901" s="5"/>
      <c r="KKR901" s="5"/>
      <c r="KKS901" s="5"/>
      <c r="KKT901" s="5"/>
      <c r="KKU901" s="5"/>
      <c r="KKV901" s="5"/>
      <c r="KKW901" s="5"/>
      <c r="KKX901" s="5"/>
      <c r="KKY901" s="5"/>
      <c r="KKZ901" s="5"/>
      <c r="KLA901" s="5"/>
      <c r="KLB901" s="5"/>
      <c r="KLC901" s="5"/>
      <c r="KLD901" s="5"/>
      <c r="KLE901" s="5"/>
      <c r="KLF901" s="5"/>
      <c r="KLG901" s="5"/>
      <c r="KLH901" s="5"/>
      <c r="KLI901" s="5"/>
      <c r="KLJ901" s="5"/>
      <c r="KLK901" s="5"/>
      <c r="KLL901" s="5"/>
      <c r="KLM901" s="5"/>
      <c r="KLN901" s="5"/>
      <c r="KLO901" s="5"/>
      <c r="KLP901" s="5"/>
      <c r="KLQ901" s="5"/>
      <c r="KLR901" s="5"/>
      <c r="KLS901" s="5"/>
      <c r="KLT901" s="5"/>
      <c r="KLU901" s="5"/>
      <c r="KLV901" s="5"/>
      <c r="KLW901" s="5"/>
      <c r="KLX901" s="5"/>
      <c r="KLY901" s="5"/>
      <c r="KLZ901" s="5"/>
      <c r="KMA901" s="5"/>
      <c r="KMB901" s="5"/>
      <c r="KMC901" s="5"/>
      <c r="KMD901" s="5"/>
      <c r="KME901" s="5"/>
      <c r="KMF901" s="5"/>
      <c r="KMG901" s="5"/>
      <c r="KMH901" s="5"/>
      <c r="KMI901" s="5"/>
      <c r="KMJ901" s="5"/>
      <c r="KMK901" s="5"/>
      <c r="KML901" s="5"/>
      <c r="KMM901" s="5"/>
      <c r="KMN901" s="5"/>
      <c r="KMO901" s="5"/>
      <c r="KMP901" s="5"/>
      <c r="KMQ901" s="5"/>
      <c r="KMR901" s="5"/>
      <c r="KMS901" s="5"/>
      <c r="KMT901" s="5"/>
      <c r="KMU901" s="5"/>
      <c r="KMV901" s="5"/>
      <c r="KMW901" s="5"/>
      <c r="KMX901" s="5"/>
      <c r="KMY901" s="5"/>
      <c r="KMZ901" s="5"/>
      <c r="KNA901" s="5"/>
      <c r="KNB901" s="5"/>
      <c r="KNC901" s="5"/>
      <c r="KND901" s="5"/>
      <c r="KNE901" s="5"/>
      <c r="KNF901" s="5"/>
      <c r="KNG901" s="5"/>
      <c r="KNH901" s="5"/>
      <c r="KNI901" s="5"/>
      <c r="KNJ901" s="5"/>
      <c r="KNK901" s="5"/>
      <c r="KNL901" s="5"/>
      <c r="KNM901" s="5"/>
      <c r="KNN901" s="5"/>
      <c r="KNO901" s="5"/>
      <c r="KNP901" s="5"/>
      <c r="KNQ901" s="5"/>
      <c r="KNR901" s="5"/>
      <c r="KNS901" s="5"/>
      <c r="KNT901" s="5"/>
      <c r="KNU901" s="5"/>
      <c r="KNV901" s="5"/>
      <c r="KNW901" s="5"/>
      <c r="KNX901" s="5"/>
      <c r="KNY901" s="5"/>
      <c r="KNZ901" s="5"/>
      <c r="KOA901" s="5"/>
      <c r="KOB901" s="5"/>
      <c r="KOC901" s="5"/>
      <c r="KOD901" s="5"/>
      <c r="KOE901" s="5"/>
      <c r="KOF901" s="5"/>
      <c r="KOG901" s="5"/>
      <c r="KOH901" s="5"/>
      <c r="KOI901" s="5"/>
      <c r="KOJ901" s="5"/>
      <c r="KOK901" s="5"/>
      <c r="KOL901" s="5"/>
      <c r="KOM901" s="5"/>
      <c r="KON901" s="5"/>
      <c r="KOO901" s="5"/>
      <c r="KOP901" s="5"/>
      <c r="KOQ901" s="5"/>
      <c r="KOR901" s="5"/>
      <c r="KOS901" s="5"/>
      <c r="KOT901" s="5"/>
      <c r="KOU901" s="5"/>
      <c r="KOV901" s="5"/>
      <c r="KOW901" s="5"/>
      <c r="KOX901" s="5"/>
      <c r="KOY901" s="5"/>
      <c r="KOZ901" s="5"/>
      <c r="KPA901" s="5"/>
      <c r="KPB901" s="5"/>
      <c r="KPC901" s="5"/>
      <c r="KPD901" s="5"/>
      <c r="KPE901" s="5"/>
      <c r="KPF901" s="5"/>
      <c r="KPG901" s="5"/>
      <c r="KPH901" s="5"/>
      <c r="KPI901" s="5"/>
      <c r="KPJ901" s="5"/>
      <c r="KPK901" s="5"/>
      <c r="KPL901" s="5"/>
      <c r="KPM901" s="5"/>
      <c r="KPN901" s="5"/>
      <c r="KPO901" s="5"/>
      <c r="KPP901" s="5"/>
      <c r="KPQ901" s="5"/>
      <c r="KPR901" s="5"/>
      <c r="KPS901" s="5"/>
      <c r="KPT901" s="5"/>
      <c r="KPU901" s="5"/>
      <c r="KPV901" s="5"/>
      <c r="KPW901" s="5"/>
      <c r="KPX901" s="5"/>
      <c r="KPY901" s="5"/>
      <c r="KPZ901" s="5"/>
      <c r="KQA901" s="5"/>
      <c r="KQB901" s="5"/>
      <c r="KQC901" s="5"/>
      <c r="KQD901" s="5"/>
      <c r="KQE901" s="5"/>
      <c r="KQF901" s="5"/>
      <c r="KQG901" s="5"/>
      <c r="KQH901" s="5"/>
      <c r="KQI901" s="5"/>
      <c r="KQJ901" s="5"/>
      <c r="KQK901" s="5"/>
      <c r="KQL901" s="5"/>
      <c r="KQM901" s="5"/>
      <c r="KQN901" s="5"/>
      <c r="KQO901" s="5"/>
      <c r="KQP901" s="5"/>
      <c r="KQQ901" s="5"/>
      <c r="KQR901" s="5"/>
      <c r="KQS901" s="5"/>
      <c r="KQT901" s="5"/>
      <c r="KQU901" s="5"/>
      <c r="KQV901" s="5"/>
      <c r="KQW901" s="5"/>
      <c r="KQX901" s="5"/>
      <c r="KQY901" s="5"/>
      <c r="KQZ901" s="5"/>
      <c r="KRA901" s="5"/>
      <c r="KRB901" s="5"/>
      <c r="KRC901" s="5"/>
      <c r="KRD901" s="5"/>
      <c r="KRE901" s="5"/>
      <c r="KRF901" s="5"/>
      <c r="KRG901" s="5"/>
      <c r="KRH901" s="5"/>
      <c r="KRI901" s="5"/>
      <c r="KRJ901" s="5"/>
      <c r="KRK901" s="5"/>
      <c r="KRL901" s="5"/>
      <c r="KRM901" s="5"/>
      <c r="KRN901" s="5"/>
      <c r="KRO901" s="5"/>
      <c r="KRP901" s="5"/>
      <c r="KRQ901" s="5"/>
      <c r="KRR901" s="5"/>
      <c r="KRS901" s="5"/>
      <c r="KRT901" s="5"/>
      <c r="KRU901" s="5"/>
      <c r="KRV901" s="5"/>
      <c r="KRW901" s="5"/>
      <c r="KRX901" s="5"/>
      <c r="KRY901" s="5"/>
      <c r="KRZ901" s="5"/>
      <c r="KSA901" s="5"/>
      <c r="KSB901" s="5"/>
      <c r="KSC901" s="5"/>
      <c r="KSD901" s="5"/>
      <c r="KSE901" s="5"/>
      <c r="KSF901" s="5"/>
      <c r="KSG901" s="5"/>
      <c r="KSH901" s="5"/>
      <c r="KSI901" s="5"/>
      <c r="KSJ901" s="5"/>
      <c r="KSK901" s="5"/>
      <c r="KSL901" s="5"/>
      <c r="KSM901" s="5"/>
      <c r="KSN901" s="5"/>
      <c r="KSO901" s="5"/>
      <c r="KSP901" s="5"/>
      <c r="KSQ901" s="5"/>
      <c r="KSR901" s="5"/>
      <c r="KSS901" s="5"/>
      <c r="KST901" s="5"/>
      <c r="KSU901" s="5"/>
      <c r="KSV901" s="5"/>
      <c r="KSW901" s="5"/>
      <c r="KSX901" s="5"/>
      <c r="KSY901" s="5"/>
      <c r="KSZ901" s="5"/>
      <c r="KTA901" s="5"/>
      <c r="KTB901" s="5"/>
      <c r="KTC901" s="5"/>
      <c r="KTD901" s="5"/>
      <c r="KTE901" s="5"/>
      <c r="KTF901" s="5"/>
      <c r="KTG901" s="5"/>
      <c r="KTH901" s="5"/>
      <c r="KTI901" s="5"/>
      <c r="KTJ901" s="5"/>
      <c r="KTK901" s="5"/>
      <c r="KTL901" s="5"/>
      <c r="KTM901" s="5"/>
      <c r="KTN901" s="5"/>
      <c r="KTO901" s="5"/>
      <c r="KTP901" s="5"/>
      <c r="KTQ901" s="5"/>
      <c r="KTR901" s="5"/>
      <c r="KTS901" s="5"/>
      <c r="KTT901" s="5"/>
      <c r="KTU901" s="5"/>
      <c r="KTV901" s="5"/>
      <c r="KTW901" s="5"/>
      <c r="KTX901" s="5"/>
      <c r="KTY901" s="5"/>
      <c r="KTZ901" s="5"/>
      <c r="KUA901" s="5"/>
      <c r="KUB901" s="5"/>
      <c r="KUC901" s="5"/>
      <c r="KUD901" s="5"/>
      <c r="KUE901" s="5"/>
      <c r="KUF901" s="5"/>
      <c r="KUG901" s="5"/>
      <c r="KUH901" s="5"/>
      <c r="KUI901" s="5"/>
      <c r="KUJ901" s="5"/>
      <c r="KUK901" s="5"/>
      <c r="KUL901" s="5"/>
      <c r="KUM901" s="5"/>
      <c r="KUN901" s="5"/>
      <c r="KUO901" s="5"/>
      <c r="KUP901" s="5"/>
      <c r="KUQ901" s="5"/>
      <c r="KUR901" s="5"/>
      <c r="KUS901" s="5"/>
      <c r="KUT901" s="5"/>
      <c r="KUU901" s="5"/>
      <c r="KUV901" s="5"/>
      <c r="KUW901" s="5"/>
      <c r="KUX901" s="5"/>
      <c r="KUY901" s="5"/>
      <c r="KUZ901" s="5"/>
      <c r="KVA901" s="5"/>
      <c r="KVB901" s="5"/>
      <c r="KVC901" s="5"/>
      <c r="KVD901" s="5"/>
      <c r="KVE901" s="5"/>
      <c r="KVF901" s="5"/>
      <c r="KVG901" s="5"/>
      <c r="KVH901" s="5"/>
      <c r="KVI901" s="5"/>
      <c r="KVJ901" s="5"/>
      <c r="KVK901" s="5"/>
      <c r="KVL901" s="5"/>
      <c r="KVM901" s="5"/>
      <c r="KVN901" s="5"/>
      <c r="KVO901" s="5"/>
      <c r="KVP901" s="5"/>
      <c r="KVQ901" s="5"/>
      <c r="KVR901" s="5"/>
      <c r="KVS901" s="5"/>
      <c r="KVT901" s="5"/>
      <c r="KVU901" s="5"/>
      <c r="KVV901" s="5"/>
      <c r="KVW901" s="5"/>
      <c r="KVX901" s="5"/>
      <c r="KVY901" s="5"/>
      <c r="KVZ901" s="5"/>
      <c r="KWA901" s="5"/>
      <c r="KWB901" s="5"/>
      <c r="KWC901" s="5"/>
      <c r="KWD901" s="5"/>
      <c r="KWE901" s="5"/>
      <c r="KWF901" s="5"/>
      <c r="KWG901" s="5"/>
      <c r="KWH901" s="5"/>
      <c r="KWI901" s="5"/>
      <c r="KWJ901" s="5"/>
      <c r="KWK901" s="5"/>
      <c r="KWL901" s="5"/>
      <c r="KWM901" s="5"/>
      <c r="KWN901" s="5"/>
      <c r="KWO901" s="5"/>
      <c r="KWP901" s="5"/>
      <c r="KWQ901" s="5"/>
      <c r="KWR901" s="5"/>
      <c r="KWS901" s="5"/>
      <c r="KWT901" s="5"/>
      <c r="KWU901" s="5"/>
      <c r="KWV901" s="5"/>
      <c r="KWW901" s="5"/>
      <c r="KWX901" s="5"/>
      <c r="KWY901" s="5"/>
      <c r="KWZ901" s="5"/>
      <c r="KXA901" s="5"/>
      <c r="KXB901" s="5"/>
      <c r="KXC901" s="5"/>
      <c r="KXD901" s="5"/>
      <c r="KXE901" s="5"/>
      <c r="KXF901" s="5"/>
      <c r="KXG901" s="5"/>
      <c r="KXH901" s="5"/>
      <c r="KXI901" s="5"/>
      <c r="KXJ901" s="5"/>
      <c r="KXK901" s="5"/>
      <c r="KXL901" s="5"/>
      <c r="KXM901" s="5"/>
      <c r="KXN901" s="5"/>
      <c r="KXO901" s="5"/>
      <c r="KXP901" s="5"/>
      <c r="KXQ901" s="5"/>
      <c r="KXR901" s="5"/>
      <c r="KXS901" s="5"/>
      <c r="KXT901" s="5"/>
      <c r="KXU901" s="5"/>
      <c r="KXV901" s="5"/>
      <c r="KXW901" s="5"/>
      <c r="KXX901" s="5"/>
      <c r="KXY901" s="5"/>
      <c r="KXZ901" s="5"/>
      <c r="KYA901" s="5"/>
      <c r="KYB901" s="5"/>
      <c r="KYC901" s="5"/>
      <c r="KYD901" s="5"/>
      <c r="KYE901" s="5"/>
      <c r="KYF901" s="5"/>
      <c r="KYG901" s="5"/>
      <c r="KYH901" s="5"/>
      <c r="KYI901" s="5"/>
      <c r="KYJ901" s="5"/>
      <c r="KYK901" s="5"/>
      <c r="KYL901" s="5"/>
      <c r="KYM901" s="5"/>
      <c r="KYN901" s="5"/>
      <c r="KYO901" s="5"/>
      <c r="KYP901" s="5"/>
      <c r="KYQ901" s="5"/>
      <c r="KYR901" s="5"/>
      <c r="KYS901" s="5"/>
      <c r="KYT901" s="5"/>
      <c r="KYU901" s="5"/>
      <c r="KYV901" s="5"/>
      <c r="KYW901" s="5"/>
      <c r="KYX901" s="5"/>
      <c r="KYY901" s="5"/>
      <c r="KYZ901" s="5"/>
      <c r="KZA901" s="5"/>
      <c r="KZB901" s="5"/>
      <c r="KZC901" s="5"/>
      <c r="KZD901" s="5"/>
      <c r="KZE901" s="5"/>
      <c r="KZF901" s="5"/>
      <c r="KZG901" s="5"/>
      <c r="KZH901" s="5"/>
      <c r="KZI901" s="5"/>
      <c r="KZJ901" s="5"/>
      <c r="KZK901" s="5"/>
      <c r="KZL901" s="5"/>
      <c r="KZM901" s="5"/>
      <c r="KZN901" s="5"/>
      <c r="KZO901" s="5"/>
      <c r="KZP901" s="5"/>
      <c r="KZQ901" s="5"/>
      <c r="KZR901" s="5"/>
      <c r="KZS901" s="5"/>
      <c r="KZT901" s="5"/>
      <c r="KZU901" s="5"/>
      <c r="KZV901" s="5"/>
      <c r="KZW901" s="5"/>
      <c r="KZX901" s="5"/>
      <c r="KZY901" s="5"/>
      <c r="KZZ901" s="5"/>
      <c r="LAA901" s="5"/>
      <c r="LAB901" s="5"/>
      <c r="LAC901" s="5"/>
      <c r="LAD901" s="5"/>
      <c r="LAE901" s="5"/>
      <c r="LAF901" s="5"/>
      <c r="LAG901" s="5"/>
      <c r="LAH901" s="5"/>
      <c r="LAI901" s="5"/>
      <c r="LAJ901" s="5"/>
      <c r="LAK901" s="5"/>
      <c r="LAL901" s="5"/>
      <c r="LAM901" s="5"/>
      <c r="LAN901" s="5"/>
      <c r="LAO901" s="5"/>
      <c r="LAP901" s="5"/>
      <c r="LAQ901" s="5"/>
      <c r="LAR901" s="5"/>
      <c r="LAS901" s="5"/>
      <c r="LAT901" s="5"/>
      <c r="LAU901" s="5"/>
      <c r="LAV901" s="5"/>
      <c r="LAW901" s="5"/>
      <c r="LAX901" s="5"/>
      <c r="LAY901" s="5"/>
      <c r="LAZ901" s="5"/>
      <c r="LBA901" s="5"/>
      <c r="LBB901" s="5"/>
      <c r="LBC901" s="5"/>
      <c r="LBD901" s="5"/>
      <c r="LBE901" s="5"/>
      <c r="LBF901" s="5"/>
      <c r="LBG901" s="5"/>
      <c r="LBH901" s="5"/>
      <c r="LBI901" s="5"/>
      <c r="LBJ901" s="5"/>
      <c r="LBK901" s="5"/>
      <c r="LBL901" s="5"/>
      <c r="LBM901" s="5"/>
      <c r="LBN901" s="5"/>
      <c r="LBO901" s="5"/>
      <c r="LBP901" s="5"/>
      <c r="LBQ901" s="5"/>
      <c r="LBR901" s="5"/>
      <c r="LBS901" s="5"/>
      <c r="LBT901" s="5"/>
      <c r="LBU901" s="5"/>
      <c r="LBV901" s="5"/>
      <c r="LBW901" s="5"/>
      <c r="LBX901" s="5"/>
      <c r="LBY901" s="5"/>
      <c r="LBZ901" s="5"/>
      <c r="LCA901" s="5"/>
      <c r="LCB901" s="5"/>
      <c r="LCC901" s="5"/>
      <c r="LCD901" s="5"/>
      <c r="LCE901" s="5"/>
      <c r="LCF901" s="5"/>
      <c r="LCG901" s="5"/>
      <c r="LCH901" s="5"/>
      <c r="LCI901" s="5"/>
      <c r="LCJ901" s="5"/>
      <c r="LCK901" s="5"/>
      <c r="LCL901" s="5"/>
      <c r="LCM901" s="5"/>
      <c r="LCN901" s="5"/>
      <c r="LCO901" s="5"/>
      <c r="LCP901" s="5"/>
      <c r="LCQ901" s="5"/>
      <c r="LCR901" s="5"/>
      <c r="LCS901" s="5"/>
      <c r="LCT901" s="5"/>
      <c r="LCU901" s="5"/>
      <c r="LCV901" s="5"/>
      <c r="LCW901" s="5"/>
      <c r="LCX901" s="5"/>
      <c r="LCY901" s="5"/>
      <c r="LCZ901" s="5"/>
      <c r="LDA901" s="5"/>
      <c r="LDB901" s="5"/>
      <c r="LDC901" s="5"/>
      <c r="LDD901" s="5"/>
      <c r="LDE901" s="5"/>
      <c r="LDF901" s="5"/>
      <c r="LDG901" s="5"/>
      <c r="LDH901" s="5"/>
      <c r="LDI901" s="5"/>
      <c r="LDJ901" s="5"/>
      <c r="LDK901" s="5"/>
      <c r="LDL901" s="5"/>
      <c r="LDM901" s="5"/>
      <c r="LDN901" s="5"/>
      <c r="LDO901" s="5"/>
      <c r="LDP901" s="5"/>
      <c r="LDQ901" s="5"/>
      <c r="LDR901" s="5"/>
      <c r="LDS901" s="5"/>
      <c r="LDT901" s="5"/>
      <c r="LDU901" s="5"/>
      <c r="LDV901" s="5"/>
      <c r="LDW901" s="5"/>
      <c r="LDX901" s="5"/>
      <c r="LDY901" s="5"/>
      <c r="LDZ901" s="5"/>
      <c r="LEA901" s="5"/>
      <c r="LEB901" s="5"/>
      <c r="LEC901" s="5"/>
      <c r="LED901" s="5"/>
      <c r="LEE901" s="5"/>
      <c r="LEF901" s="5"/>
      <c r="LEG901" s="5"/>
      <c r="LEH901" s="5"/>
      <c r="LEI901" s="5"/>
      <c r="LEJ901" s="5"/>
      <c r="LEK901" s="5"/>
      <c r="LEL901" s="5"/>
      <c r="LEM901" s="5"/>
      <c r="LEN901" s="5"/>
      <c r="LEO901" s="5"/>
      <c r="LEP901" s="5"/>
      <c r="LEQ901" s="5"/>
      <c r="LER901" s="5"/>
      <c r="LES901" s="5"/>
      <c r="LET901" s="5"/>
      <c r="LEU901" s="5"/>
      <c r="LEV901" s="5"/>
      <c r="LEW901" s="5"/>
      <c r="LEX901" s="5"/>
      <c r="LEY901" s="5"/>
      <c r="LEZ901" s="5"/>
      <c r="LFA901" s="5"/>
      <c r="LFB901" s="5"/>
      <c r="LFC901" s="5"/>
      <c r="LFD901" s="5"/>
      <c r="LFE901" s="5"/>
      <c r="LFF901" s="5"/>
      <c r="LFG901" s="5"/>
      <c r="LFH901" s="5"/>
      <c r="LFI901" s="5"/>
      <c r="LFJ901" s="5"/>
      <c r="LFK901" s="5"/>
      <c r="LFL901" s="5"/>
      <c r="LFM901" s="5"/>
      <c r="LFN901" s="5"/>
      <c r="LFO901" s="5"/>
      <c r="LFP901" s="5"/>
      <c r="LFQ901" s="5"/>
      <c r="LFR901" s="5"/>
      <c r="LFS901" s="5"/>
      <c r="LFT901" s="5"/>
      <c r="LFU901" s="5"/>
      <c r="LFV901" s="5"/>
      <c r="LFW901" s="5"/>
      <c r="LFX901" s="5"/>
      <c r="LFY901" s="5"/>
      <c r="LFZ901" s="5"/>
      <c r="LGA901" s="5"/>
      <c r="LGB901" s="5"/>
      <c r="LGC901" s="5"/>
      <c r="LGD901" s="5"/>
      <c r="LGE901" s="5"/>
      <c r="LGF901" s="5"/>
      <c r="LGG901" s="5"/>
      <c r="LGH901" s="5"/>
      <c r="LGI901" s="5"/>
      <c r="LGJ901" s="5"/>
      <c r="LGK901" s="5"/>
      <c r="LGL901" s="5"/>
      <c r="LGM901" s="5"/>
      <c r="LGN901" s="5"/>
      <c r="LGO901" s="5"/>
      <c r="LGP901" s="5"/>
      <c r="LGQ901" s="5"/>
      <c r="LGR901" s="5"/>
      <c r="LGS901" s="5"/>
      <c r="LGT901" s="5"/>
      <c r="LGU901" s="5"/>
      <c r="LGV901" s="5"/>
      <c r="LGW901" s="5"/>
      <c r="LGX901" s="5"/>
      <c r="LGY901" s="5"/>
      <c r="LGZ901" s="5"/>
      <c r="LHA901" s="5"/>
      <c r="LHB901" s="5"/>
      <c r="LHC901" s="5"/>
      <c r="LHD901" s="5"/>
      <c r="LHE901" s="5"/>
      <c r="LHF901" s="5"/>
      <c r="LHG901" s="5"/>
      <c r="LHH901" s="5"/>
      <c r="LHI901" s="5"/>
      <c r="LHJ901" s="5"/>
      <c r="LHK901" s="5"/>
      <c r="LHL901" s="5"/>
      <c r="LHM901" s="5"/>
      <c r="LHN901" s="5"/>
      <c r="LHO901" s="5"/>
      <c r="LHP901" s="5"/>
      <c r="LHQ901" s="5"/>
      <c r="LHR901" s="5"/>
      <c r="LHS901" s="5"/>
      <c r="LHT901" s="5"/>
      <c r="LHU901" s="5"/>
      <c r="LHV901" s="5"/>
      <c r="LHW901" s="5"/>
      <c r="LHX901" s="5"/>
      <c r="LHY901" s="5"/>
      <c r="LHZ901" s="5"/>
      <c r="LIA901" s="5"/>
      <c r="LIB901" s="5"/>
      <c r="LIC901" s="5"/>
      <c r="LID901" s="5"/>
      <c r="LIE901" s="5"/>
      <c r="LIF901" s="5"/>
      <c r="LIG901" s="5"/>
      <c r="LIH901" s="5"/>
      <c r="LII901" s="5"/>
      <c r="LIJ901" s="5"/>
      <c r="LIK901" s="5"/>
      <c r="LIL901" s="5"/>
      <c r="LIM901" s="5"/>
      <c r="LIN901" s="5"/>
      <c r="LIO901" s="5"/>
      <c r="LIP901" s="5"/>
      <c r="LIQ901" s="5"/>
      <c r="LIR901" s="5"/>
      <c r="LIS901" s="5"/>
      <c r="LIT901" s="5"/>
      <c r="LIU901" s="5"/>
      <c r="LIV901" s="5"/>
      <c r="LIW901" s="5"/>
      <c r="LIX901" s="5"/>
      <c r="LIY901" s="5"/>
      <c r="LIZ901" s="5"/>
      <c r="LJA901" s="5"/>
      <c r="LJB901" s="5"/>
      <c r="LJC901" s="5"/>
      <c r="LJD901" s="5"/>
      <c r="LJE901" s="5"/>
      <c r="LJF901" s="5"/>
      <c r="LJG901" s="5"/>
      <c r="LJH901" s="5"/>
      <c r="LJI901" s="5"/>
      <c r="LJJ901" s="5"/>
      <c r="LJK901" s="5"/>
      <c r="LJL901" s="5"/>
      <c r="LJM901" s="5"/>
      <c r="LJN901" s="5"/>
      <c r="LJO901" s="5"/>
      <c r="LJP901" s="5"/>
      <c r="LJQ901" s="5"/>
      <c r="LJR901" s="5"/>
      <c r="LJS901" s="5"/>
      <c r="LJT901" s="5"/>
      <c r="LJU901" s="5"/>
      <c r="LJV901" s="5"/>
      <c r="LJW901" s="5"/>
      <c r="LJX901" s="5"/>
      <c r="LJY901" s="5"/>
      <c r="LJZ901" s="5"/>
      <c r="LKA901" s="5"/>
      <c r="LKB901" s="5"/>
      <c r="LKC901" s="5"/>
      <c r="LKD901" s="5"/>
      <c r="LKE901" s="5"/>
      <c r="LKF901" s="5"/>
      <c r="LKG901" s="5"/>
      <c r="LKH901" s="5"/>
      <c r="LKI901" s="5"/>
      <c r="LKJ901" s="5"/>
      <c r="LKK901" s="5"/>
      <c r="LKL901" s="5"/>
      <c r="LKM901" s="5"/>
      <c r="LKN901" s="5"/>
      <c r="LKO901" s="5"/>
      <c r="LKP901" s="5"/>
      <c r="LKQ901" s="5"/>
      <c r="LKR901" s="5"/>
      <c r="LKS901" s="5"/>
      <c r="LKT901" s="5"/>
      <c r="LKU901" s="5"/>
      <c r="LKV901" s="5"/>
      <c r="LKW901" s="5"/>
      <c r="LKX901" s="5"/>
      <c r="LKY901" s="5"/>
      <c r="LKZ901" s="5"/>
      <c r="LLA901" s="5"/>
      <c r="LLB901" s="5"/>
      <c r="LLC901" s="5"/>
      <c r="LLD901" s="5"/>
      <c r="LLE901" s="5"/>
      <c r="LLF901" s="5"/>
      <c r="LLG901" s="5"/>
      <c r="LLH901" s="5"/>
      <c r="LLI901" s="5"/>
      <c r="LLJ901" s="5"/>
      <c r="LLK901" s="5"/>
      <c r="LLL901" s="5"/>
      <c r="LLM901" s="5"/>
      <c r="LLN901" s="5"/>
      <c r="LLO901" s="5"/>
      <c r="LLP901" s="5"/>
      <c r="LLQ901" s="5"/>
      <c r="LLR901" s="5"/>
      <c r="LLS901" s="5"/>
      <c r="LLT901" s="5"/>
      <c r="LLU901" s="5"/>
      <c r="LLV901" s="5"/>
      <c r="LLW901" s="5"/>
      <c r="LLX901" s="5"/>
      <c r="LLY901" s="5"/>
      <c r="LLZ901" s="5"/>
      <c r="LMA901" s="5"/>
      <c r="LMB901" s="5"/>
      <c r="LMC901" s="5"/>
      <c r="LMD901" s="5"/>
      <c r="LME901" s="5"/>
      <c r="LMF901" s="5"/>
      <c r="LMG901" s="5"/>
      <c r="LMH901" s="5"/>
      <c r="LMI901" s="5"/>
      <c r="LMJ901" s="5"/>
      <c r="LMK901" s="5"/>
      <c r="LML901" s="5"/>
      <c r="LMM901" s="5"/>
      <c r="LMN901" s="5"/>
      <c r="LMO901" s="5"/>
      <c r="LMP901" s="5"/>
      <c r="LMQ901" s="5"/>
      <c r="LMR901" s="5"/>
      <c r="LMS901" s="5"/>
      <c r="LMT901" s="5"/>
      <c r="LMU901" s="5"/>
      <c r="LMV901" s="5"/>
      <c r="LMW901" s="5"/>
      <c r="LMX901" s="5"/>
      <c r="LMY901" s="5"/>
      <c r="LMZ901" s="5"/>
      <c r="LNA901" s="5"/>
      <c r="LNB901" s="5"/>
      <c r="LNC901" s="5"/>
      <c r="LND901" s="5"/>
      <c r="LNE901" s="5"/>
      <c r="LNF901" s="5"/>
      <c r="LNG901" s="5"/>
      <c r="LNH901" s="5"/>
      <c r="LNI901" s="5"/>
      <c r="LNJ901" s="5"/>
      <c r="LNK901" s="5"/>
      <c r="LNL901" s="5"/>
      <c r="LNM901" s="5"/>
      <c r="LNN901" s="5"/>
      <c r="LNO901" s="5"/>
      <c r="LNP901" s="5"/>
      <c r="LNQ901" s="5"/>
      <c r="LNR901" s="5"/>
      <c r="LNS901" s="5"/>
      <c r="LNT901" s="5"/>
      <c r="LNU901" s="5"/>
      <c r="LNV901" s="5"/>
      <c r="LNW901" s="5"/>
      <c r="LNX901" s="5"/>
      <c r="LNY901" s="5"/>
      <c r="LNZ901" s="5"/>
      <c r="LOA901" s="5"/>
      <c r="LOB901" s="5"/>
      <c r="LOC901" s="5"/>
      <c r="LOD901" s="5"/>
      <c r="LOE901" s="5"/>
      <c r="LOF901" s="5"/>
      <c r="LOG901" s="5"/>
      <c r="LOH901" s="5"/>
      <c r="LOI901" s="5"/>
      <c r="LOJ901" s="5"/>
      <c r="LOK901" s="5"/>
      <c r="LOL901" s="5"/>
      <c r="LOM901" s="5"/>
      <c r="LON901" s="5"/>
      <c r="LOO901" s="5"/>
      <c r="LOP901" s="5"/>
      <c r="LOQ901" s="5"/>
      <c r="LOR901" s="5"/>
      <c r="LOS901" s="5"/>
      <c r="LOT901" s="5"/>
      <c r="LOU901" s="5"/>
      <c r="LOV901" s="5"/>
      <c r="LOW901" s="5"/>
      <c r="LOX901" s="5"/>
      <c r="LOY901" s="5"/>
      <c r="LOZ901" s="5"/>
      <c r="LPA901" s="5"/>
      <c r="LPB901" s="5"/>
      <c r="LPC901" s="5"/>
      <c r="LPD901" s="5"/>
      <c r="LPE901" s="5"/>
      <c r="LPF901" s="5"/>
      <c r="LPG901" s="5"/>
      <c r="LPH901" s="5"/>
      <c r="LPI901" s="5"/>
      <c r="LPJ901" s="5"/>
      <c r="LPK901" s="5"/>
      <c r="LPL901" s="5"/>
      <c r="LPM901" s="5"/>
      <c r="LPN901" s="5"/>
      <c r="LPO901" s="5"/>
      <c r="LPP901" s="5"/>
      <c r="LPQ901" s="5"/>
      <c r="LPR901" s="5"/>
      <c r="LPS901" s="5"/>
      <c r="LPT901" s="5"/>
      <c r="LPU901" s="5"/>
      <c r="LPV901" s="5"/>
      <c r="LPW901" s="5"/>
      <c r="LPX901" s="5"/>
      <c r="LPY901" s="5"/>
      <c r="LPZ901" s="5"/>
      <c r="LQA901" s="5"/>
      <c r="LQB901" s="5"/>
      <c r="LQC901" s="5"/>
      <c r="LQD901" s="5"/>
      <c r="LQE901" s="5"/>
      <c r="LQF901" s="5"/>
      <c r="LQG901" s="5"/>
      <c r="LQH901" s="5"/>
      <c r="LQI901" s="5"/>
      <c r="LQJ901" s="5"/>
      <c r="LQK901" s="5"/>
      <c r="LQL901" s="5"/>
      <c r="LQM901" s="5"/>
      <c r="LQN901" s="5"/>
      <c r="LQO901" s="5"/>
      <c r="LQP901" s="5"/>
      <c r="LQQ901" s="5"/>
      <c r="LQR901" s="5"/>
      <c r="LQS901" s="5"/>
      <c r="LQT901" s="5"/>
      <c r="LQU901" s="5"/>
      <c r="LQV901" s="5"/>
      <c r="LQW901" s="5"/>
      <c r="LQX901" s="5"/>
      <c r="LQY901" s="5"/>
      <c r="LQZ901" s="5"/>
      <c r="LRA901" s="5"/>
      <c r="LRB901" s="5"/>
      <c r="LRC901" s="5"/>
      <c r="LRD901" s="5"/>
      <c r="LRE901" s="5"/>
      <c r="LRF901" s="5"/>
      <c r="LRG901" s="5"/>
      <c r="LRH901" s="5"/>
      <c r="LRI901" s="5"/>
      <c r="LRJ901" s="5"/>
      <c r="LRK901" s="5"/>
      <c r="LRL901" s="5"/>
      <c r="LRM901" s="5"/>
      <c r="LRN901" s="5"/>
      <c r="LRO901" s="5"/>
      <c r="LRP901" s="5"/>
      <c r="LRQ901" s="5"/>
      <c r="LRR901" s="5"/>
      <c r="LRS901" s="5"/>
      <c r="LRT901" s="5"/>
      <c r="LRU901" s="5"/>
      <c r="LRV901" s="5"/>
      <c r="LRW901" s="5"/>
      <c r="LRX901" s="5"/>
      <c r="LRY901" s="5"/>
      <c r="LRZ901" s="5"/>
      <c r="LSA901" s="5"/>
      <c r="LSB901" s="5"/>
      <c r="LSC901" s="5"/>
      <c r="LSD901" s="5"/>
      <c r="LSE901" s="5"/>
      <c r="LSF901" s="5"/>
      <c r="LSG901" s="5"/>
      <c r="LSH901" s="5"/>
      <c r="LSI901" s="5"/>
      <c r="LSJ901" s="5"/>
      <c r="LSK901" s="5"/>
      <c r="LSL901" s="5"/>
      <c r="LSM901" s="5"/>
      <c r="LSN901" s="5"/>
      <c r="LSO901" s="5"/>
      <c r="LSP901" s="5"/>
      <c r="LSQ901" s="5"/>
      <c r="LSR901" s="5"/>
      <c r="LSS901" s="5"/>
      <c r="LST901" s="5"/>
      <c r="LSU901" s="5"/>
      <c r="LSV901" s="5"/>
      <c r="LSW901" s="5"/>
      <c r="LSX901" s="5"/>
      <c r="LSY901" s="5"/>
      <c r="LSZ901" s="5"/>
      <c r="LTA901" s="5"/>
      <c r="LTB901" s="5"/>
      <c r="LTC901" s="5"/>
      <c r="LTD901" s="5"/>
      <c r="LTE901" s="5"/>
      <c r="LTF901" s="5"/>
      <c r="LTG901" s="5"/>
      <c r="LTH901" s="5"/>
      <c r="LTI901" s="5"/>
      <c r="LTJ901" s="5"/>
      <c r="LTK901" s="5"/>
      <c r="LTL901" s="5"/>
      <c r="LTM901" s="5"/>
      <c r="LTN901" s="5"/>
      <c r="LTO901" s="5"/>
      <c r="LTP901" s="5"/>
      <c r="LTQ901" s="5"/>
      <c r="LTR901" s="5"/>
      <c r="LTS901" s="5"/>
      <c r="LTT901" s="5"/>
      <c r="LTU901" s="5"/>
      <c r="LTV901" s="5"/>
      <c r="LTW901" s="5"/>
      <c r="LTX901" s="5"/>
      <c r="LTY901" s="5"/>
      <c r="LTZ901" s="5"/>
      <c r="LUA901" s="5"/>
      <c r="LUB901" s="5"/>
      <c r="LUC901" s="5"/>
      <c r="LUD901" s="5"/>
      <c r="LUE901" s="5"/>
      <c r="LUF901" s="5"/>
      <c r="LUG901" s="5"/>
      <c r="LUH901" s="5"/>
      <c r="LUI901" s="5"/>
      <c r="LUJ901" s="5"/>
      <c r="LUK901" s="5"/>
      <c r="LUL901" s="5"/>
      <c r="LUM901" s="5"/>
      <c r="LUN901" s="5"/>
      <c r="LUO901" s="5"/>
      <c r="LUP901" s="5"/>
      <c r="LUQ901" s="5"/>
      <c r="LUR901" s="5"/>
      <c r="LUS901" s="5"/>
      <c r="LUT901" s="5"/>
      <c r="LUU901" s="5"/>
      <c r="LUV901" s="5"/>
      <c r="LUW901" s="5"/>
      <c r="LUX901" s="5"/>
      <c r="LUY901" s="5"/>
      <c r="LUZ901" s="5"/>
      <c r="LVA901" s="5"/>
      <c r="LVB901" s="5"/>
      <c r="LVC901" s="5"/>
      <c r="LVD901" s="5"/>
      <c r="LVE901" s="5"/>
      <c r="LVF901" s="5"/>
      <c r="LVG901" s="5"/>
      <c r="LVH901" s="5"/>
      <c r="LVI901" s="5"/>
      <c r="LVJ901" s="5"/>
      <c r="LVK901" s="5"/>
      <c r="LVL901" s="5"/>
      <c r="LVM901" s="5"/>
      <c r="LVN901" s="5"/>
      <c r="LVO901" s="5"/>
      <c r="LVP901" s="5"/>
      <c r="LVQ901" s="5"/>
      <c r="LVR901" s="5"/>
      <c r="LVS901" s="5"/>
      <c r="LVT901" s="5"/>
      <c r="LVU901" s="5"/>
      <c r="LVV901" s="5"/>
      <c r="LVW901" s="5"/>
      <c r="LVX901" s="5"/>
      <c r="LVY901" s="5"/>
      <c r="LVZ901" s="5"/>
      <c r="LWA901" s="5"/>
      <c r="LWB901" s="5"/>
      <c r="LWC901" s="5"/>
      <c r="LWD901" s="5"/>
      <c r="LWE901" s="5"/>
      <c r="LWF901" s="5"/>
      <c r="LWG901" s="5"/>
      <c r="LWH901" s="5"/>
      <c r="LWI901" s="5"/>
      <c r="LWJ901" s="5"/>
      <c r="LWK901" s="5"/>
      <c r="LWL901" s="5"/>
      <c r="LWM901" s="5"/>
      <c r="LWN901" s="5"/>
      <c r="LWO901" s="5"/>
      <c r="LWP901" s="5"/>
      <c r="LWQ901" s="5"/>
      <c r="LWR901" s="5"/>
      <c r="LWS901" s="5"/>
      <c r="LWT901" s="5"/>
      <c r="LWU901" s="5"/>
      <c r="LWV901" s="5"/>
      <c r="LWW901" s="5"/>
      <c r="LWX901" s="5"/>
      <c r="LWY901" s="5"/>
      <c r="LWZ901" s="5"/>
      <c r="LXA901" s="5"/>
      <c r="LXB901" s="5"/>
      <c r="LXC901" s="5"/>
      <c r="LXD901" s="5"/>
      <c r="LXE901" s="5"/>
      <c r="LXF901" s="5"/>
      <c r="LXG901" s="5"/>
      <c r="LXH901" s="5"/>
      <c r="LXI901" s="5"/>
      <c r="LXJ901" s="5"/>
      <c r="LXK901" s="5"/>
      <c r="LXL901" s="5"/>
      <c r="LXM901" s="5"/>
      <c r="LXN901" s="5"/>
      <c r="LXO901" s="5"/>
      <c r="LXP901" s="5"/>
      <c r="LXQ901" s="5"/>
      <c r="LXR901" s="5"/>
      <c r="LXS901" s="5"/>
      <c r="LXT901" s="5"/>
      <c r="LXU901" s="5"/>
      <c r="LXV901" s="5"/>
      <c r="LXW901" s="5"/>
      <c r="LXX901" s="5"/>
      <c r="LXY901" s="5"/>
      <c r="LXZ901" s="5"/>
      <c r="LYA901" s="5"/>
      <c r="LYB901" s="5"/>
      <c r="LYC901" s="5"/>
      <c r="LYD901" s="5"/>
      <c r="LYE901" s="5"/>
      <c r="LYF901" s="5"/>
      <c r="LYG901" s="5"/>
      <c r="LYH901" s="5"/>
      <c r="LYI901" s="5"/>
      <c r="LYJ901" s="5"/>
      <c r="LYK901" s="5"/>
      <c r="LYL901" s="5"/>
      <c r="LYM901" s="5"/>
      <c r="LYN901" s="5"/>
      <c r="LYO901" s="5"/>
      <c r="LYP901" s="5"/>
      <c r="LYQ901" s="5"/>
      <c r="LYR901" s="5"/>
      <c r="LYS901" s="5"/>
      <c r="LYT901" s="5"/>
      <c r="LYU901" s="5"/>
      <c r="LYV901" s="5"/>
      <c r="LYW901" s="5"/>
      <c r="LYX901" s="5"/>
      <c r="LYY901" s="5"/>
      <c r="LYZ901" s="5"/>
      <c r="LZA901" s="5"/>
      <c r="LZB901" s="5"/>
      <c r="LZC901" s="5"/>
      <c r="LZD901" s="5"/>
      <c r="LZE901" s="5"/>
      <c r="LZF901" s="5"/>
      <c r="LZG901" s="5"/>
      <c r="LZH901" s="5"/>
      <c r="LZI901" s="5"/>
      <c r="LZJ901" s="5"/>
      <c r="LZK901" s="5"/>
      <c r="LZL901" s="5"/>
      <c r="LZM901" s="5"/>
      <c r="LZN901" s="5"/>
      <c r="LZO901" s="5"/>
      <c r="LZP901" s="5"/>
      <c r="LZQ901" s="5"/>
      <c r="LZR901" s="5"/>
      <c r="LZS901" s="5"/>
      <c r="LZT901" s="5"/>
      <c r="LZU901" s="5"/>
      <c r="LZV901" s="5"/>
      <c r="LZW901" s="5"/>
      <c r="LZX901" s="5"/>
      <c r="LZY901" s="5"/>
      <c r="LZZ901" s="5"/>
      <c r="MAA901" s="5"/>
      <c r="MAB901" s="5"/>
      <c r="MAC901" s="5"/>
      <c r="MAD901" s="5"/>
      <c r="MAE901" s="5"/>
      <c r="MAF901" s="5"/>
      <c r="MAG901" s="5"/>
      <c r="MAH901" s="5"/>
      <c r="MAI901" s="5"/>
      <c r="MAJ901" s="5"/>
      <c r="MAK901" s="5"/>
      <c r="MAL901" s="5"/>
      <c r="MAM901" s="5"/>
      <c r="MAN901" s="5"/>
      <c r="MAO901" s="5"/>
      <c r="MAP901" s="5"/>
      <c r="MAQ901" s="5"/>
      <c r="MAR901" s="5"/>
      <c r="MAS901" s="5"/>
      <c r="MAT901" s="5"/>
      <c r="MAU901" s="5"/>
      <c r="MAV901" s="5"/>
      <c r="MAW901" s="5"/>
      <c r="MAX901" s="5"/>
      <c r="MAY901" s="5"/>
      <c r="MAZ901" s="5"/>
      <c r="MBA901" s="5"/>
      <c r="MBB901" s="5"/>
      <c r="MBC901" s="5"/>
      <c r="MBD901" s="5"/>
      <c r="MBE901" s="5"/>
      <c r="MBF901" s="5"/>
      <c r="MBG901" s="5"/>
      <c r="MBH901" s="5"/>
      <c r="MBI901" s="5"/>
      <c r="MBJ901" s="5"/>
      <c r="MBK901" s="5"/>
      <c r="MBL901" s="5"/>
      <c r="MBM901" s="5"/>
      <c r="MBN901" s="5"/>
      <c r="MBO901" s="5"/>
      <c r="MBP901" s="5"/>
      <c r="MBQ901" s="5"/>
      <c r="MBR901" s="5"/>
      <c r="MBS901" s="5"/>
      <c r="MBT901" s="5"/>
      <c r="MBU901" s="5"/>
      <c r="MBV901" s="5"/>
      <c r="MBW901" s="5"/>
      <c r="MBX901" s="5"/>
      <c r="MBY901" s="5"/>
      <c r="MBZ901" s="5"/>
      <c r="MCA901" s="5"/>
      <c r="MCB901" s="5"/>
      <c r="MCC901" s="5"/>
      <c r="MCD901" s="5"/>
      <c r="MCE901" s="5"/>
      <c r="MCF901" s="5"/>
      <c r="MCG901" s="5"/>
      <c r="MCH901" s="5"/>
      <c r="MCI901" s="5"/>
      <c r="MCJ901" s="5"/>
      <c r="MCK901" s="5"/>
      <c r="MCL901" s="5"/>
      <c r="MCM901" s="5"/>
      <c r="MCN901" s="5"/>
      <c r="MCO901" s="5"/>
      <c r="MCP901" s="5"/>
      <c r="MCQ901" s="5"/>
      <c r="MCR901" s="5"/>
      <c r="MCS901" s="5"/>
      <c r="MCT901" s="5"/>
      <c r="MCU901" s="5"/>
      <c r="MCV901" s="5"/>
      <c r="MCW901" s="5"/>
      <c r="MCX901" s="5"/>
      <c r="MCY901" s="5"/>
      <c r="MCZ901" s="5"/>
      <c r="MDA901" s="5"/>
      <c r="MDB901" s="5"/>
      <c r="MDC901" s="5"/>
      <c r="MDD901" s="5"/>
      <c r="MDE901" s="5"/>
      <c r="MDF901" s="5"/>
      <c r="MDG901" s="5"/>
      <c r="MDH901" s="5"/>
      <c r="MDI901" s="5"/>
      <c r="MDJ901" s="5"/>
      <c r="MDK901" s="5"/>
      <c r="MDL901" s="5"/>
      <c r="MDM901" s="5"/>
      <c r="MDN901" s="5"/>
      <c r="MDO901" s="5"/>
      <c r="MDP901" s="5"/>
      <c r="MDQ901" s="5"/>
      <c r="MDR901" s="5"/>
      <c r="MDS901" s="5"/>
      <c r="MDT901" s="5"/>
      <c r="MDU901" s="5"/>
      <c r="MDV901" s="5"/>
      <c r="MDW901" s="5"/>
      <c r="MDX901" s="5"/>
      <c r="MDY901" s="5"/>
      <c r="MDZ901" s="5"/>
      <c r="MEA901" s="5"/>
      <c r="MEB901" s="5"/>
      <c r="MEC901" s="5"/>
      <c r="MED901" s="5"/>
      <c r="MEE901" s="5"/>
      <c r="MEF901" s="5"/>
      <c r="MEG901" s="5"/>
      <c r="MEH901" s="5"/>
      <c r="MEI901" s="5"/>
      <c r="MEJ901" s="5"/>
      <c r="MEK901" s="5"/>
      <c r="MEL901" s="5"/>
      <c r="MEM901" s="5"/>
      <c r="MEN901" s="5"/>
      <c r="MEO901" s="5"/>
      <c r="MEP901" s="5"/>
      <c r="MEQ901" s="5"/>
      <c r="MER901" s="5"/>
      <c r="MES901" s="5"/>
      <c r="MET901" s="5"/>
      <c r="MEU901" s="5"/>
      <c r="MEV901" s="5"/>
      <c r="MEW901" s="5"/>
      <c r="MEX901" s="5"/>
      <c r="MEY901" s="5"/>
      <c r="MEZ901" s="5"/>
      <c r="MFA901" s="5"/>
      <c r="MFB901" s="5"/>
      <c r="MFC901" s="5"/>
      <c r="MFD901" s="5"/>
      <c r="MFE901" s="5"/>
      <c r="MFF901" s="5"/>
      <c r="MFG901" s="5"/>
      <c r="MFH901" s="5"/>
      <c r="MFI901" s="5"/>
      <c r="MFJ901" s="5"/>
      <c r="MFK901" s="5"/>
      <c r="MFL901" s="5"/>
      <c r="MFM901" s="5"/>
      <c r="MFN901" s="5"/>
      <c r="MFO901" s="5"/>
      <c r="MFP901" s="5"/>
      <c r="MFQ901" s="5"/>
      <c r="MFR901" s="5"/>
      <c r="MFS901" s="5"/>
      <c r="MFT901" s="5"/>
      <c r="MFU901" s="5"/>
      <c r="MFV901" s="5"/>
      <c r="MFW901" s="5"/>
      <c r="MFX901" s="5"/>
      <c r="MFY901" s="5"/>
      <c r="MFZ901" s="5"/>
      <c r="MGA901" s="5"/>
      <c r="MGB901" s="5"/>
      <c r="MGC901" s="5"/>
      <c r="MGD901" s="5"/>
      <c r="MGE901" s="5"/>
      <c r="MGF901" s="5"/>
      <c r="MGG901" s="5"/>
      <c r="MGH901" s="5"/>
      <c r="MGI901" s="5"/>
      <c r="MGJ901" s="5"/>
      <c r="MGK901" s="5"/>
      <c r="MGL901" s="5"/>
      <c r="MGM901" s="5"/>
      <c r="MGN901" s="5"/>
      <c r="MGO901" s="5"/>
      <c r="MGP901" s="5"/>
      <c r="MGQ901" s="5"/>
      <c r="MGR901" s="5"/>
      <c r="MGS901" s="5"/>
      <c r="MGT901" s="5"/>
      <c r="MGU901" s="5"/>
      <c r="MGV901" s="5"/>
      <c r="MGW901" s="5"/>
      <c r="MGX901" s="5"/>
      <c r="MGY901" s="5"/>
      <c r="MGZ901" s="5"/>
      <c r="MHA901" s="5"/>
      <c r="MHB901" s="5"/>
      <c r="MHC901" s="5"/>
      <c r="MHD901" s="5"/>
      <c r="MHE901" s="5"/>
      <c r="MHF901" s="5"/>
      <c r="MHG901" s="5"/>
      <c r="MHH901" s="5"/>
      <c r="MHI901" s="5"/>
      <c r="MHJ901" s="5"/>
      <c r="MHK901" s="5"/>
      <c r="MHL901" s="5"/>
      <c r="MHM901" s="5"/>
      <c r="MHN901" s="5"/>
      <c r="MHO901" s="5"/>
      <c r="MHP901" s="5"/>
      <c r="MHQ901" s="5"/>
      <c r="MHR901" s="5"/>
      <c r="MHS901" s="5"/>
      <c r="MHT901" s="5"/>
      <c r="MHU901" s="5"/>
      <c r="MHV901" s="5"/>
      <c r="MHW901" s="5"/>
      <c r="MHX901" s="5"/>
      <c r="MHY901" s="5"/>
      <c r="MHZ901" s="5"/>
      <c r="MIA901" s="5"/>
      <c r="MIB901" s="5"/>
      <c r="MIC901" s="5"/>
      <c r="MID901" s="5"/>
      <c r="MIE901" s="5"/>
      <c r="MIF901" s="5"/>
      <c r="MIG901" s="5"/>
      <c r="MIH901" s="5"/>
      <c r="MII901" s="5"/>
      <c r="MIJ901" s="5"/>
      <c r="MIK901" s="5"/>
      <c r="MIL901" s="5"/>
      <c r="MIM901" s="5"/>
      <c r="MIN901" s="5"/>
      <c r="MIO901" s="5"/>
      <c r="MIP901" s="5"/>
      <c r="MIQ901" s="5"/>
      <c r="MIR901" s="5"/>
      <c r="MIS901" s="5"/>
      <c r="MIT901" s="5"/>
      <c r="MIU901" s="5"/>
      <c r="MIV901" s="5"/>
      <c r="MIW901" s="5"/>
      <c r="MIX901" s="5"/>
      <c r="MIY901" s="5"/>
      <c r="MIZ901" s="5"/>
      <c r="MJA901" s="5"/>
      <c r="MJB901" s="5"/>
      <c r="MJC901" s="5"/>
      <c r="MJD901" s="5"/>
      <c r="MJE901" s="5"/>
      <c r="MJF901" s="5"/>
      <c r="MJG901" s="5"/>
      <c r="MJH901" s="5"/>
      <c r="MJI901" s="5"/>
      <c r="MJJ901" s="5"/>
      <c r="MJK901" s="5"/>
      <c r="MJL901" s="5"/>
      <c r="MJM901" s="5"/>
      <c r="MJN901" s="5"/>
      <c r="MJO901" s="5"/>
      <c r="MJP901" s="5"/>
      <c r="MJQ901" s="5"/>
      <c r="MJR901" s="5"/>
      <c r="MJS901" s="5"/>
      <c r="MJT901" s="5"/>
      <c r="MJU901" s="5"/>
      <c r="MJV901" s="5"/>
      <c r="MJW901" s="5"/>
      <c r="MJX901" s="5"/>
      <c r="MJY901" s="5"/>
      <c r="MJZ901" s="5"/>
      <c r="MKA901" s="5"/>
      <c r="MKB901" s="5"/>
      <c r="MKC901" s="5"/>
      <c r="MKD901" s="5"/>
      <c r="MKE901" s="5"/>
      <c r="MKF901" s="5"/>
      <c r="MKG901" s="5"/>
      <c r="MKH901" s="5"/>
      <c r="MKI901" s="5"/>
      <c r="MKJ901" s="5"/>
      <c r="MKK901" s="5"/>
      <c r="MKL901" s="5"/>
      <c r="MKM901" s="5"/>
      <c r="MKN901" s="5"/>
      <c r="MKO901" s="5"/>
      <c r="MKP901" s="5"/>
      <c r="MKQ901" s="5"/>
      <c r="MKR901" s="5"/>
      <c r="MKS901" s="5"/>
      <c r="MKT901" s="5"/>
      <c r="MKU901" s="5"/>
      <c r="MKV901" s="5"/>
      <c r="MKW901" s="5"/>
      <c r="MKX901" s="5"/>
      <c r="MKY901" s="5"/>
      <c r="MKZ901" s="5"/>
      <c r="MLA901" s="5"/>
      <c r="MLB901" s="5"/>
      <c r="MLC901" s="5"/>
      <c r="MLD901" s="5"/>
      <c r="MLE901" s="5"/>
      <c r="MLF901" s="5"/>
      <c r="MLG901" s="5"/>
      <c r="MLH901" s="5"/>
      <c r="MLI901" s="5"/>
      <c r="MLJ901" s="5"/>
      <c r="MLK901" s="5"/>
      <c r="MLL901" s="5"/>
      <c r="MLM901" s="5"/>
      <c r="MLN901" s="5"/>
      <c r="MLO901" s="5"/>
      <c r="MLP901" s="5"/>
      <c r="MLQ901" s="5"/>
      <c r="MLR901" s="5"/>
      <c r="MLS901" s="5"/>
      <c r="MLT901" s="5"/>
      <c r="MLU901" s="5"/>
      <c r="MLV901" s="5"/>
      <c r="MLW901" s="5"/>
      <c r="MLX901" s="5"/>
      <c r="MLY901" s="5"/>
      <c r="MLZ901" s="5"/>
      <c r="MMA901" s="5"/>
      <c r="MMB901" s="5"/>
      <c r="MMC901" s="5"/>
      <c r="MMD901" s="5"/>
      <c r="MME901" s="5"/>
      <c r="MMF901" s="5"/>
      <c r="MMG901" s="5"/>
      <c r="MMH901" s="5"/>
      <c r="MMI901" s="5"/>
      <c r="MMJ901" s="5"/>
      <c r="MMK901" s="5"/>
      <c r="MML901" s="5"/>
      <c r="MMM901" s="5"/>
      <c r="MMN901" s="5"/>
      <c r="MMO901" s="5"/>
      <c r="MMP901" s="5"/>
      <c r="MMQ901" s="5"/>
      <c r="MMR901" s="5"/>
      <c r="MMS901" s="5"/>
      <c r="MMT901" s="5"/>
      <c r="MMU901" s="5"/>
      <c r="MMV901" s="5"/>
      <c r="MMW901" s="5"/>
      <c r="MMX901" s="5"/>
      <c r="MMY901" s="5"/>
      <c r="MMZ901" s="5"/>
      <c r="MNA901" s="5"/>
      <c r="MNB901" s="5"/>
      <c r="MNC901" s="5"/>
      <c r="MND901" s="5"/>
      <c r="MNE901" s="5"/>
      <c r="MNF901" s="5"/>
      <c r="MNG901" s="5"/>
      <c r="MNH901" s="5"/>
      <c r="MNI901" s="5"/>
      <c r="MNJ901" s="5"/>
      <c r="MNK901" s="5"/>
      <c r="MNL901" s="5"/>
      <c r="MNM901" s="5"/>
      <c r="MNN901" s="5"/>
      <c r="MNO901" s="5"/>
      <c r="MNP901" s="5"/>
      <c r="MNQ901" s="5"/>
      <c r="MNR901" s="5"/>
      <c r="MNS901" s="5"/>
      <c r="MNT901" s="5"/>
      <c r="MNU901" s="5"/>
      <c r="MNV901" s="5"/>
      <c r="MNW901" s="5"/>
      <c r="MNX901" s="5"/>
      <c r="MNY901" s="5"/>
      <c r="MNZ901" s="5"/>
      <c r="MOA901" s="5"/>
      <c r="MOB901" s="5"/>
      <c r="MOC901" s="5"/>
      <c r="MOD901" s="5"/>
      <c r="MOE901" s="5"/>
      <c r="MOF901" s="5"/>
      <c r="MOG901" s="5"/>
      <c r="MOH901" s="5"/>
      <c r="MOI901" s="5"/>
      <c r="MOJ901" s="5"/>
      <c r="MOK901" s="5"/>
      <c r="MOL901" s="5"/>
      <c r="MOM901" s="5"/>
      <c r="MON901" s="5"/>
      <c r="MOO901" s="5"/>
      <c r="MOP901" s="5"/>
      <c r="MOQ901" s="5"/>
      <c r="MOR901" s="5"/>
      <c r="MOS901" s="5"/>
      <c r="MOT901" s="5"/>
      <c r="MOU901" s="5"/>
      <c r="MOV901" s="5"/>
      <c r="MOW901" s="5"/>
      <c r="MOX901" s="5"/>
      <c r="MOY901" s="5"/>
      <c r="MOZ901" s="5"/>
      <c r="MPA901" s="5"/>
      <c r="MPB901" s="5"/>
      <c r="MPC901" s="5"/>
      <c r="MPD901" s="5"/>
      <c r="MPE901" s="5"/>
      <c r="MPF901" s="5"/>
      <c r="MPG901" s="5"/>
      <c r="MPH901" s="5"/>
      <c r="MPI901" s="5"/>
      <c r="MPJ901" s="5"/>
      <c r="MPK901" s="5"/>
      <c r="MPL901" s="5"/>
      <c r="MPM901" s="5"/>
      <c r="MPN901" s="5"/>
      <c r="MPO901" s="5"/>
      <c r="MPP901" s="5"/>
      <c r="MPQ901" s="5"/>
      <c r="MPR901" s="5"/>
      <c r="MPS901" s="5"/>
      <c r="MPT901" s="5"/>
      <c r="MPU901" s="5"/>
      <c r="MPV901" s="5"/>
      <c r="MPW901" s="5"/>
      <c r="MPX901" s="5"/>
      <c r="MPY901" s="5"/>
      <c r="MPZ901" s="5"/>
      <c r="MQA901" s="5"/>
      <c r="MQB901" s="5"/>
      <c r="MQC901" s="5"/>
      <c r="MQD901" s="5"/>
      <c r="MQE901" s="5"/>
      <c r="MQF901" s="5"/>
      <c r="MQG901" s="5"/>
      <c r="MQH901" s="5"/>
      <c r="MQI901" s="5"/>
      <c r="MQJ901" s="5"/>
      <c r="MQK901" s="5"/>
      <c r="MQL901" s="5"/>
      <c r="MQM901" s="5"/>
      <c r="MQN901" s="5"/>
      <c r="MQO901" s="5"/>
      <c r="MQP901" s="5"/>
      <c r="MQQ901" s="5"/>
      <c r="MQR901" s="5"/>
      <c r="MQS901" s="5"/>
      <c r="MQT901" s="5"/>
      <c r="MQU901" s="5"/>
      <c r="MQV901" s="5"/>
      <c r="MQW901" s="5"/>
      <c r="MQX901" s="5"/>
      <c r="MQY901" s="5"/>
      <c r="MQZ901" s="5"/>
      <c r="MRA901" s="5"/>
      <c r="MRB901" s="5"/>
      <c r="MRC901" s="5"/>
      <c r="MRD901" s="5"/>
      <c r="MRE901" s="5"/>
      <c r="MRF901" s="5"/>
      <c r="MRG901" s="5"/>
      <c r="MRH901" s="5"/>
      <c r="MRI901" s="5"/>
      <c r="MRJ901" s="5"/>
      <c r="MRK901" s="5"/>
      <c r="MRL901" s="5"/>
      <c r="MRM901" s="5"/>
      <c r="MRN901" s="5"/>
      <c r="MRO901" s="5"/>
      <c r="MRP901" s="5"/>
      <c r="MRQ901" s="5"/>
      <c r="MRR901" s="5"/>
      <c r="MRS901" s="5"/>
      <c r="MRT901" s="5"/>
      <c r="MRU901" s="5"/>
      <c r="MRV901" s="5"/>
      <c r="MRW901" s="5"/>
      <c r="MRX901" s="5"/>
      <c r="MRY901" s="5"/>
      <c r="MRZ901" s="5"/>
      <c r="MSA901" s="5"/>
      <c r="MSB901" s="5"/>
      <c r="MSC901" s="5"/>
      <c r="MSD901" s="5"/>
      <c r="MSE901" s="5"/>
      <c r="MSF901" s="5"/>
      <c r="MSG901" s="5"/>
      <c r="MSH901" s="5"/>
      <c r="MSI901" s="5"/>
      <c r="MSJ901" s="5"/>
      <c r="MSK901" s="5"/>
      <c r="MSL901" s="5"/>
      <c r="MSM901" s="5"/>
      <c r="MSN901" s="5"/>
      <c r="MSO901" s="5"/>
      <c r="MSP901" s="5"/>
      <c r="MSQ901" s="5"/>
      <c r="MSR901" s="5"/>
      <c r="MSS901" s="5"/>
      <c r="MST901" s="5"/>
      <c r="MSU901" s="5"/>
      <c r="MSV901" s="5"/>
      <c r="MSW901" s="5"/>
      <c r="MSX901" s="5"/>
      <c r="MSY901" s="5"/>
      <c r="MSZ901" s="5"/>
      <c r="MTA901" s="5"/>
      <c r="MTB901" s="5"/>
      <c r="MTC901" s="5"/>
      <c r="MTD901" s="5"/>
      <c r="MTE901" s="5"/>
      <c r="MTF901" s="5"/>
      <c r="MTG901" s="5"/>
      <c r="MTH901" s="5"/>
      <c r="MTI901" s="5"/>
      <c r="MTJ901" s="5"/>
      <c r="MTK901" s="5"/>
      <c r="MTL901" s="5"/>
      <c r="MTM901" s="5"/>
      <c r="MTN901" s="5"/>
      <c r="MTO901" s="5"/>
      <c r="MTP901" s="5"/>
      <c r="MTQ901" s="5"/>
      <c r="MTR901" s="5"/>
      <c r="MTS901" s="5"/>
      <c r="MTT901" s="5"/>
      <c r="MTU901" s="5"/>
      <c r="MTV901" s="5"/>
      <c r="MTW901" s="5"/>
      <c r="MTX901" s="5"/>
      <c r="MTY901" s="5"/>
      <c r="MTZ901" s="5"/>
      <c r="MUA901" s="5"/>
      <c r="MUB901" s="5"/>
      <c r="MUC901" s="5"/>
      <c r="MUD901" s="5"/>
      <c r="MUE901" s="5"/>
      <c r="MUF901" s="5"/>
      <c r="MUG901" s="5"/>
      <c r="MUH901" s="5"/>
      <c r="MUI901" s="5"/>
      <c r="MUJ901" s="5"/>
      <c r="MUK901" s="5"/>
      <c r="MUL901" s="5"/>
      <c r="MUM901" s="5"/>
      <c r="MUN901" s="5"/>
      <c r="MUO901" s="5"/>
      <c r="MUP901" s="5"/>
      <c r="MUQ901" s="5"/>
      <c r="MUR901" s="5"/>
      <c r="MUS901" s="5"/>
      <c r="MUT901" s="5"/>
      <c r="MUU901" s="5"/>
      <c r="MUV901" s="5"/>
      <c r="MUW901" s="5"/>
      <c r="MUX901" s="5"/>
      <c r="MUY901" s="5"/>
      <c r="MUZ901" s="5"/>
      <c r="MVA901" s="5"/>
      <c r="MVB901" s="5"/>
      <c r="MVC901" s="5"/>
      <c r="MVD901" s="5"/>
      <c r="MVE901" s="5"/>
      <c r="MVF901" s="5"/>
      <c r="MVG901" s="5"/>
      <c r="MVH901" s="5"/>
      <c r="MVI901" s="5"/>
      <c r="MVJ901" s="5"/>
      <c r="MVK901" s="5"/>
      <c r="MVL901" s="5"/>
      <c r="MVM901" s="5"/>
      <c r="MVN901" s="5"/>
      <c r="MVO901" s="5"/>
      <c r="MVP901" s="5"/>
      <c r="MVQ901" s="5"/>
      <c r="MVR901" s="5"/>
      <c r="MVS901" s="5"/>
      <c r="MVT901" s="5"/>
      <c r="MVU901" s="5"/>
      <c r="MVV901" s="5"/>
      <c r="MVW901" s="5"/>
      <c r="MVX901" s="5"/>
      <c r="MVY901" s="5"/>
      <c r="MVZ901" s="5"/>
      <c r="MWA901" s="5"/>
      <c r="MWB901" s="5"/>
      <c r="MWC901" s="5"/>
      <c r="MWD901" s="5"/>
      <c r="MWE901" s="5"/>
      <c r="MWF901" s="5"/>
      <c r="MWG901" s="5"/>
      <c r="MWH901" s="5"/>
      <c r="MWI901" s="5"/>
      <c r="MWJ901" s="5"/>
      <c r="MWK901" s="5"/>
      <c r="MWL901" s="5"/>
      <c r="MWM901" s="5"/>
      <c r="MWN901" s="5"/>
      <c r="MWO901" s="5"/>
      <c r="MWP901" s="5"/>
      <c r="MWQ901" s="5"/>
      <c r="MWR901" s="5"/>
      <c r="MWS901" s="5"/>
      <c r="MWT901" s="5"/>
      <c r="MWU901" s="5"/>
      <c r="MWV901" s="5"/>
      <c r="MWW901" s="5"/>
      <c r="MWX901" s="5"/>
      <c r="MWY901" s="5"/>
      <c r="MWZ901" s="5"/>
      <c r="MXA901" s="5"/>
      <c r="MXB901" s="5"/>
      <c r="MXC901" s="5"/>
      <c r="MXD901" s="5"/>
      <c r="MXE901" s="5"/>
      <c r="MXF901" s="5"/>
      <c r="MXG901" s="5"/>
      <c r="MXH901" s="5"/>
      <c r="MXI901" s="5"/>
      <c r="MXJ901" s="5"/>
      <c r="MXK901" s="5"/>
      <c r="MXL901" s="5"/>
      <c r="MXM901" s="5"/>
      <c r="MXN901" s="5"/>
      <c r="MXO901" s="5"/>
      <c r="MXP901" s="5"/>
      <c r="MXQ901" s="5"/>
      <c r="MXR901" s="5"/>
      <c r="MXS901" s="5"/>
      <c r="MXT901" s="5"/>
      <c r="MXU901" s="5"/>
      <c r="MXV901" s="5"/>
      <c r="MXW901" s="5"/>
      <c r="MXX901" s="5"/>
      <c r="MXY901" s="5"/>
      <c r="MXZ901" s="5"/>
      <c r="MYA901" s="5"/>
      <c r="MYB901" s="5"/>
      <c r="MYC901" s="5"/>
      <c r="MYD901" s="5"/>
      <c r="MYE901" s="5"/>
      <c r="MYF901" s="5"/>
      <c r="MYG901" s="5"/>
      <c r="MYH901" s="5"/>
      <c r="MYI901" s="5"/>
      <c r="MYJ901" s="5"/>
      <c r="MYK901" s="5"/>
      <c r="MYL901" s="5"/>
      <c r="MYM901" s="5"/>
      <c r="MYN901" s="5"/>
      <c r="MYO901" s="5"/>
      <c r="MYP901" s="5"/>
      <c r="MYQ901" s="5"/>
      <c r="MYR901" s="5"/>
      <c r="MYS901" s="5"/>
      <c r="MYT901" s="5"/>
      <c r="MYU901" s="5"/>
      <c r="MYV901" s="5"/>
      <c r="MYW901" s="5"/>
      <c r="MYX901" s="5"/>
      <c r="MYY901" s="5"/>
      <c r="MYZ901" s="5"/>
      <c r="MZA901" s="5"/>
      <c r="MZB901" s="5"/>
      <c r="MZC901" s="5"/>
      <c r="MZD901" s="5"/>
      <c r="MZE901" s="5"/>
      <c r="MZF901" s="5"/>
      <c r="MZG901" s="5"/>
      <c r="MZH901" s="5"/>
      <c r="MZI901" s="5"/>
      <c r="MZJ901" s="5"/>
      <c r="MZK901" s="5"/>
      <c r="MZL901" s="5"/>
      <c r="MZM901" s="5"/>
      <c r="MZN901" s="5"/>
      <c r="MZO901" s="5"/>
      <c r="MZP901" s="5"/>
      <c r="MZQ901" s="5"/>
      <c r="MZR901" s="5"/>
      <c r="MZS901" s="5"/>
      <c r="MZT901" s="5"/>
      <c r="MZU901" s="5"/>
      <c r="MZV901" s="5"/>
      <c r="MZW901" s="5"/>
      <c r="MZX901" s="5"/>
      <c r="MZY901" s="5"/>
      <c r="MZZ901" s="5"/>
      <c r="NAA901" s="5"/>
      <c r="NAB901" s="5"/>
      <c r="NAC901" s="5"/>
      <c r="NAD901" s="5"/>
      <c r="NAE901" s="5"/>
      <c r="NAF901" s="5"/>
      <c r="NAG901" s="5"/>
      <c r="NAH901" s="5"/>
      <c r="NAI901" s="5"/>
      <c r="NAJ901" s="5"/>
      <c r="NAK901" s="5"/>
      <c r="NAL901" s="5"/>
      <c r="NAM901" s="5"/>
      <c r="NAN901" s="5"/>
      <c r="NAO901" s="5"/>
      <c r="NAP901" s="5"/>
      <c r="NAQ901" s="5"/>
      <c r="NAR901" s="5"/>
      <c r="NAS901" s="5"/>
      <c r="NAT901" s="5"/>
      <c r="NAU901" s="5"/>
      <c r="NAV901" s="5"/>
      <c r="NAW901" s="5"/>
      <c r="NAX901" s="5"/>
      <c r="NAY901" s="5"/>
      <c r="NAZ901" s="5"/>
      <c r="NBA901" s="5"/>
      <c r="NBB901" s="5"/>
      <c r="NBC901" s="5"/>
      <c r="NBD901" s="5"/>
      <c r="NBE901" s="5"/>
      <c r="NBF901" s="5"/>
      <c r="NBG901" s="5"/>
      <c r="NBH901" s="5"/>
      <c r="NBI901" s="5"/>
      <c r="NBJ901" s="5"/>
      <c r="NBK901" s="5"/>
      <c r="NBL901" s="5"/>
      <c r="NBM901" s="5"/>
      <c r="NBN901" s="5"/>
      <c r="NBO901" s="5"/>
      <c r="NBP901" s="5"/>
      <c r="NBQ901" s="5"/>
      <c r="NBR901" s="5"/>
      <c r="NBS901" s="5"/>
      <c r="NBT901" s="5"/>
      <c r="NBU901" s="5"/>
      <c r="NBV901" s="5"/>
      <c r="NBW901" s="5"/>
      <c r="NBX901" s="5"/>
      <c r="NBY901" s="5"/>
      <c r="NBZ901" s="5"/>
      <c r="NCA901" s="5"/>
      <c r="NCB901" s="5"/>
      <c r="NCC901" s="5"/>
      <c r="NCD901" s="5"/>
      <c r="NCE901" s="5"/>
      <c r="NCF901" s="5"/>
      <c r="NCG901" s="5"/>
      <c r="NCH901" s="5"/>
      <c r="NCI901" s="5"/>
      <c r="NCJ901" s="5"/>
      <c r="NCK901" s="5"/>
      <c r="NCL901" s="5"/>
      <c r="NCM901" s="5"/>
      <c r="NCN901" s="5"/>
      <c r="NCO901" s="5"/>
      <c r="NCP901" s="5"/>
      <c r="NCQ901" s="5"/>
      <c r="NCR901" s="5"/>
      <c r="NCS901" s="5"/>
      <c r="NCT901" s="5"/>
      <c r="NCU901" s="5"/>
      <c r="NCV901" s="5"/>
      <c r="NCW901" s="5"/>
      <c r="NCX901" s="5"/>
      <c r="NCY901" s="5"/>
      <c r="NCZ901" s="5"/>
      <c r="NDA901" s="5"/>
      <c r="NDB901" s="5"/>
      <c r="NDC901" s="5"/>
      <c r="NDD901" s="5"/>
      <c r="NDE901" s="5"/>
      <c r="NDF901" s="5"/>
      <c r="NDG901" s="5"/>
      <c r="NDH901" s="5"/>
      <c r="NDI901" s="5"/>
      <c r="NDJ901" s="5"/>
      <c r="NDK901" s="5"/>
      <c r="NDL901" s="5"/>
      <c r="NDM901" s="5"/>
      <c r="NDN901" s="5"/>
      <c r="NDO901" s="5"/>
      <c r="NDP901" s="5"/>
      <c r="NDQ901" s="5"/>
      <c r="NDR901" s="5"/>
      <c r="NDS901" s="5"/>
      <c r="NDT901" s="5"/>
      <c r="NDU901" s="5"/>
      <c r="NDV901" s="5"/>
      <c r="NDW901" s="5"/>
      <c r="NDX901" s="5"/>
      <c r="NDY901" s="5"/>
      <c r="NDZ901" s="5"/>
      <c r="NEA901" s="5"/>
      <c r="NEB901" s="5"/>
      <c r="NEC901" s="5"/>
      <c r="NED901" s="5"/>
      <c r="NEE901" s="5"/>
      <c r="NEF901" s="5"/>
      <c r="NEG901" s="5"/>
      <c r="NEH901" s="5"/>
      <c r="NEI901" s="5"/>
      <c r="NEJ901" s="5"/>
      <c r="NEK901" s="5"/>
      <c r="NEL901" s="5"/>
      <c r="NEM901" s="5"/>
      <c r="NEN901" s="5"/>
      <c r="NEO901" s="5"/>
      <c r="NEP901" s="5"/>
      <c r="NEQ901" s="5"/>
      <c r="NER901" s="5"/>
      <c r="NES901" s="5"/>
      <c r="NET901" s="5"/>
      <c r="NEU901" s="5"/>
      <c r="NEV901" s="5"/>
      <c r="NEW901" s="5"/>
      <c r="NEX901" s="5"/>
      <c r="NEY901" s="5"/>
      <c r="NEZ901" s="5"/>
      <c r="NFA901" s="5"/>
      <c r="NFB901" s="5"/>
      <c r="NFC901" s="5"/>
      <c r="NFD901" s="5"/>
      <c r="NFE901" s="5"/>
      <c r="NFF901" s="5"/>
      <c r="NFG901" s="5"/>
      <c r="NFH901" s="5"/>
      <c r="NFI901" s="5"/>
      <c r="NFJ901" s="5"/>
      <c r="NFK901" s="5"/>
      <c r="NFL901" s="5"/>
      <c r="NFM901" s="5"/>
      <c r="NFN901" s="5"/>
      <c r="NFO901" s="5"/>
      <c r="NFP901" s="5"/>
      <c r="NFQ901" s="5"/>
      <c r="NFR901" s="5"/>
      <c r="NFS901" s="5"/>
      <c r="NFT901" s="5"/>
      <c r="NFU901" s="5"/>
      <c r="NFV901" s="5"/>
      <c r="NFW901" s="5"/>
      <c r="NFX901" s="5"/>
      <c r="NFY901" s="5"/>
      <c r="NFZ901" s="5"/>
      <c r="NGA901" s="5"/>
      <c r="NGB901" s="5"/>
      <c r="NGC901" s="5"/>
      <c r="NGD901" s="5"/>
      <c r="NGE901" s="5"/>
      <c r="NGF901" s="5"/>
      <c r="NGG901" s="5"/>
      <c r="NGH901" s="5"/>
      <c r="NGI901" s="5"/>
      <c r="NGJ901" s="5"/>
      <c r="NGK901" s="5"/>
      <c r="NGL901" s="5"/>
      <c r="NGM901" s="5"/>
      <c r="NGN901" s="5"/>
      <c r="NGO901" s="5"/>
      <c r="NGP901" s="5"/>
      <c r="NGQ901" s="5"/>
      <c r="NGR901" s="5"/>
      <c r="NGS901" s="5"/>
      <c r="NGT901" s="5"/>
      <c r="NGU901" s="5"/>
      <c r="NGV901" s="5"/>
      <c r="NGW901" s="5"/>
      <c r="NGX901" s="5"/>
      <c r="NGY901" s="5"/>
      <c r="NGZ901" s="5"/>
      <c r="NHA901" s="5"/>
      <c r="NHB901" s="5"/>
      <c r="NHC901" s="5"/>
      <c r="NHD901" s="5"/>
      <c r="NHE901" s="5"/>
      <c r="NHF901" s="5"/>
      <c r="NHG901" s="5"/>
      <c r="NHH901" s="5"/>
      <c r="NHI901" s="5"/>
      <c r="NHJ901" s="5"/>
      <c r="NHK901" s="5"/>
      <c r="NHL901" s="5"/>
      <c r="NHM901" s="5"/>
      <c r="NHN901" s="5"/>
      <c r="NHO901" s="5"/>
      <c r="NHP901" s="5"/>
      <c r="NHQ901" s="5"/>
      <c r="NHR901" s="5"/>
      <c r="NHS901" s="5"/>
      <c r="NHT901" s="5"/>
      <c r="NHU901" s="5"/>
      <c r="NHV901" s="5"/>
      <c r="NHW901" s="5"/>
      <c r="NHX901" s="5"/>
      <c r="NHY901" s="5"/>
      <c r="NHZ901" s="5"/>
      <c r="NIA901" s="5"/>
      <c r="NIB901" s="5"/>
      <c r="NIC901" s="5"/>
      <c r="NID901" s="5"/>
      <c r="NIE901" s="5"/>
      <c r="NIF901" s="5"/>
      <c r="NIG901" s="5"/>
      <c r="NIH901" s="5"/>
      <c r="NII901" s="5"/>
      <c r="NIJ901" s="5"/>
      <c r="NIK901" s="5"/>
      <c r="NIL901" s="5"/>
      <c r="NIM901" s="5"/>
      <c r="NIN901" s="5"/>
      <c r="NIO901" s="5"/>
      <c r="NIP901" s="5"/>
      <c r="NIQ901" s="5"/>
      <c r="NIR901" s="5"/>
      <c r="NIS901" s="5"/>
      <c r="NIT901" s="5"/>
      <c r="NIU901" s="5"/>
      <c r="NIV901" s="5"/>
      <c r="NIW901" s="5"/>
      <c r="NIX901" s="5"/>
      <c r="NIY901" s="5"/>
      <c r="NIZ901" s="5"/>
      <c r="NJA901" s="5"/>
      <c r="NJB901" s="5"/>
      <c r="NJC901" s="5"/>
      <c r="NJD901" s="5"/>
      <c r="NJE901" s="5"/>
      <c r="NJF901" s="5"/>
      <c r="NJG901" s="5"/>
      <c r="NJH901" s="5"/>
      <c r="NJI901" s="5"/>
      <c r="NJJ901" s="5"/>
      <c r="NJK901" s="5"/>
      <c r="NJL901" s="5"/>
      <c r="NJM901" s="5"/>
      <c r="NJN901" s="5"/>
      <c r="NJO901" s="5"/>
      <c r="NJP901" s="5"/>
      <c r="NJQ901" s="5"/>
      <c r="NJR901" s="5"/>
      <c r="NJS901" s="5"/>
      <c r="NJT901" s="5"/>
      <c r="NJU901" s="5"/>
      <c r="NJV901" s="5"/>
      <c r="NJW901" s="5"/>
      <c r="NJX901" s="5"/>
      <c r="NJY901" s="5"/>
      <c r="NJZ901" s="5"/>
      <c r="NKA901" s="5"/>
      <c r="NKB901" s="5"/>
      <c r="NKC901" s="5"/>
      <c r="NKD901" s="5"/>
      <c r="NKE901" s="5"/>
      <c r="NKF901" s="5"/>
      <c r="NKG901" s="5"/>
      <c r="NKH901" s="5"/>
      <c r="NKI901" s="5"/>
      <c r="NKJ901" s="5"/>
      <c r="NKK901" s="5"/>
      <c r="NKL901" s="5"/>
      <c r="NKM901" s="5"/>
      <c r="NKN901" s="5"/>
      <c r="NKO901" s="5"/>
      <c r="NKP901" s="5"/>
      <c r="NKQ901" s="5"/>
      <c r="NKR901" s="5"/>
      <c r="NKS901" s="5"/>
      <c r="NKT901" s="5"/>
      <c r="NKU901" s="5"/>
      <c r="NKV901" s="5"/>
      <c r="NKW901" s="5"/>
      <c r="NKX901" s="5"/>
      <c r="NKY901" s="5"/>
      <c r="NKZ901" s="5"/>
      <c r="NLA901" s="5"/>
      <c r="NLB901" s="5"/>
      <c r="NLC901" s="5"/>
      <c r="NLD901" s="5"/>
      <c r="NLE901" s="5"/>
      <c r="NLF901" s="5"/>
      <c r="NLG901" s="5"/>
      <c r="NLH901" s="5"/>
      <c r="NLI901" s="5"/>
      <c r="NLJ901" s="5"/>
      <c r="NLK901" s="5"/>
      <c r="NLL901" s="5"/>
      <c r="NLM901" s="5"/>
      <c r="NLN901" s="5"/>
      <c r="NLO901" s="5"/>
      <c r="NLP901" s="5"/>
      <c r="NLQ901" s="5"/>
      <c r="NLR901" s="5"/>
      <c r="NLS901" s="5"/>
      <c r="NLT901" s="5"/>
      <c r="NLU901" s="5"/>
      <c r="NLV901" s="5"/>
      <c r="NLW901" s="5"/>
      <c r="NLX901" s="5"/>
      <c r="NLY901" s="5"/>
      <c r="NLZ901" s="5"/>
      <c r="NMA901" s="5"/>
      <c r="NMB901" s="5"/>
      <c r="NMC901" s="5"/>
      <c r="NMD901" s="5"/>
      <c r="NME901" s="5"/>
      <c r="NMF901" s="5"/>
      <c r="NMG901" s="5"/>
      <c r="NMH901" s="5"/>
      <c r="NMI901" s="5"/>
      <c r="NMJ901" s="5"/>
      <c r="NMK901" s="5"/>
      <c r="NML901" s="5"/>
      <c r="NMM901" s="5"/>
      <c r="NMN901" s="5"/>
      <c r="NMO901" s="5"/>
      <c r="NMP901" s="5"/>
      <c r="NMQ901" s="5"/>
      <c r="NMR901" s="5"/>
      <c r="NMS901" s="5"/>
      <c r="NMT901" s="5"/>
      <c r="NMU901" s="5"/>
      <c r="NMV901" s="5"/>
      <c r="NMW901" s="5"/>
      <c r="NMX901" s="5"/>
      <c r="NMY901" s="5"/>
      <c r="NMZ901" s="5"/>
      <c r="NNA901" s="5"/>
      <c r="NNB901" s="5"/>
      <c r="NNC901" s="5"/>
      <c r="NND901" s="5"/>
      <c r="NNE901" s="5"/>
      <c r="NNF901" s="5"/>
      <c r="NNG901" s="5"/>
      <c r="NNH901" s="5"/>
      <c r="NNI901" s="5"/>
      <c r="NNJ901" s="5"/>
      <c r="NNK901" s="5"/>
      <c r="NNL901" s="5"/>
      <c r="NNM901" s="5"/>
      <c r="NNN901" s="5"/>
      <c r="NNO901" s="5"/>
      <c r="NNP901" s="5"/>
      <c r="NNQ901" s="5"/>
      <c r="NNR901" s="5"/>
      <c r="NNS901" s="5"/>
      <c r="NNT901" s="5"/>
      <c r="NNU901" s="5"/>
      <c r="NNV901" s="5"/>
      <c r="NNW901" s="5"/>
      <c r="NNX901" s="5"/>
      <c r="NNY901" s="5"/>
      <c r="NNZ901" s="5"/>
      <c r="NOA901" s="5"/>
      <c r="NOB901" s="5"/>
      <c r="NOC901" s="5"/>
      <c r="NOD901" s="5"/>
      <c r="NOE901" s="5"/>
      <c r="NOF901" s="5"/>
      <c r="NOG901" s="5"/>
      <c r="NOH901" s="5"/>
      <c r="NOI901" s="5"/>
      <c r="NOJ901" s="5"/>
      <c r="NOK901" s="5"/>
      <c r="NOL901" s="5"/>
      <c r="NOM901" s="5"/>
      <c r="NON901" s="5"/>
      <c r="NOO901" s="5"/>
      <c r="NOP901" s="5"/>
      <c r="NOQ901" s="5"/>
      <c r="NOR901" s="5"/>
      <c r="NOS901" s="5"/>
      <c r="NOT901" s="5"/>
      <c r="NOU901" s="5"/>
      <c r="NOV901" s="5"/>
      <c r="NOW901" s="5"/>
      <c r="NOX901" s="5"/>
      <c r="NOY901" s="5"/>
      <c r="NOZ901" s="5"/>
      <c r="NPA901" s="5"/>
      <c r="NPB901" s="5"/>
      <c r="NPC901" s="5"/>
      <c r="NPD901" s="5"/>
      <c r="NPE901" s="5"/>
      <c r="NPF901" s="5"/>
      <c r="NPG901" s="5"/>
      <c r="NPH901" s="5"/>
      <c r="NPI901" s="5"/>
      <c r="NPJ901" s="5"/>
      <c r="NPK901" s="5"/>
      <c r="NPL901" s="5"/>
      <c r="NPM901" s="5"/>
      <c r="NPN901" s="5"/>
      <c r="NPO901" s="5"/>
      <c r="NPP901" s="5"/>
      <c r="NPQ901" s="5"/>
      <c r="NPR901" s="5"/>
      <c r="NPS901" s="5"/>
      <c r="NPT901" s="5"/>
      <c r="NPU901" s="5"/>
      <c r="NPV901" s="5"/>
      <c r="NPW901" s="5"/>
      <c r="NPX901" s="5"/>
      <c r="NPY901" s="5"/>
      <c r="NPZ901" s="5"/>
      <c r="NQA901" s="5"/>
      <c r="NQB901" s="5"/>
      <c r="NQC901" s="5"/>
      <c r="NQD901" s="5"/>
      <c r="NQE901" s="5"/>
      <c r="NQF901" s="5"/>
      <c r="NQG901" s="5"/>
      <c r="NQH901" s="5"/>
      <c r="NQI901" s="5"/>
      <c r="NQJ901" s="5"/>
      <c r="NQK901" s="5"/>
      <c r="NQL901" s="5"/>
      <c r="NQM901" s="5"/>
      <c r="NQN901" s="5"/>
      <c r="NQO901" s="5"/>
      <c r="NQP901" s="5"/>
      <c r="NQQ901" s="5"/>
      <c r="NQR901" s="5"/>
      <c r="NQS901" s="5"/>
      <c r="NQT901" s="5"/>
      <c r="NQU901" s="5"/>
      <c r="NQV901" s="5"/>
      <c r="NQW901" s="5"/>
      <c r="NQX901" s="5"/>
      <c r="NQY901" s="5"/>
      <c r="NQZ901" s="5"/>
      <c r="NRA901" s="5"/>
      <c r="NRB901" s="5"/>
      <c r="NRC901" s="5"/>
      <c r="NRD901" s="5"/>
      <c r="NRE901" s="5"/>
      <c r="NRF901" s="5"/>
      <c r="NRG901" s="5"/>
      <c r="NRH901" s="5"/>
      <c r="NRI901" s="5"/>
      <c r="NRJ901" s="5"/>
      <c r="NRK901" s="5"/>
      <c r="NRL901" s="5"/>
      <c r="NRM901" s="5"/>
      <c r="NRN901" s="5"/>
      <c r="NRO901" s="5"/>
      <c r="NRP901" s="5"/>
      <c r="NRQ901" s="5"/>
      <c r="NRR901" s="5"/>
      <c r="NRS901" s="5"/>
      <c r="NRT901" s="5"/>
      <c r="NRU901" s="5"/>
      <c r="NRV901" s="5"/>
      <c r="NRW901" s="5"/>
      <c r="NRX901" s="5"/>
      <c r="NRY901" s="5"/>
      <c r="NRZ901" s="5"/>
      <c r="NSA901" s="5"/>
      <c r="NSB901" s="5"/>
      <c r="NSC901" s="5"/>
      <c r="NSD901" s="5"/>
      <c r="NSE901" s="5"/>
      <c r="NSF901" s="5"/>
      <c r="NSG901" s="5"/>
      <c r="NSH901" s="5"/>
      <c r="NSI901" s="5"/>
      <c r="NSJ901" s="5"/>
      <c r="NSK901" s="5"/>
      <c r="NSL901" s="5"/>
      <c r="NSM901" s="5"/>
      <c r="NSN901" s="5"/>
      <c r="NSO901" s="5"/>
      <c r="NSP901" s="5"/>
      <c r="NSQ901" s="5"/>
      <c r="NSR901" s="5"/>
      <c r="NSS901" s="5"/>
      <c r="NST901" s="5"/>
      <c r="NSU901" s="5"/>
      <c r="NSV901" s="5"/>
      <c r="NSW901" s="5"/>
      <c r="NSX901" s="5"/>
      <c r="NSY901" s="5"/>
      <c r="NSZ901" s="5"/>
      <c r="NTA901" s="5"/>
      <c r="NTB901" s="5"/>
      <c r="NTC901" s="5"/>
      <c r="NTD901" s="5"/>
      <c r="NTE901" s="5"/>
      <c r="NTF901" s="5"/>
      <c r="NTG901" s="5"/>
      <c r="NTH901" s="5"/>
      <c r="NTI901" s="5"/>
      <c r="NTJ901" s="5"/>
      <c r="NTK901" s="5"/>
      <c r="NTL901" s="5"/>
      <c r="NTM901" s="5"/>
      <c r="NTN901" s="5"/>
      <c r="NTO901" s="5"/>
      <c r="NTP901" s="5"/>
      <c r="NTQ901" s="5"/>
      <c r="NTR901" s="5"/>
      <c r="NTS901" s="5"/>
      <c r="NTT901" s="5"/>
      <c r="NTU901" s="5"/>
      <c r="NTV901" s="5"/>
      <c r="NTW901" s="5"/>
      <c r="NTX901" s="5"/>
      <c r="NTY901" s="5"/>
      <c r="NTZ901" s="5"/>
      <c r="NUA901" s="5"/>
      <c r="NUB901" s="5"/>
      <c r="NUC901" s="5"/>
      <c r="NUD901" s="5"/>
      <c r="NUE901" s="5"/>
      <c r="NUF901" s="5"/>
      <c r="NUG901" s="5"/>
      <c r="NUH901" s="5"/>
      <c r="NUI901" s="5"/>
      <c r="NUJ901" s="5"/>
      <c r="NUK901" s="5"/>
      <c r="NUL901" s="5"/>
      <c r="NUM901" s="5"/>
      <c r="NUN901" s="5"/>
      <c r="NUO901" s="5"/>
      <c r="NUP901" s="5"/>
      <c r="NUQ901" s="5"/>
      <c r="NUR901" s="5"/>
      <c r="NUS901" s="5"/>
      <c r="NUT901" s="5"/>
      <c r="NUU901" s="5"/>
      <c r="NUV901" s="5"/>
      <c r="NUW901" s="5"/>
      <c r="NUX901" s="5"/>
      <c r="NUY901" s="5"/>
      <c r="NUZ901" s="5"/>
      <c r="NVA901" s="5"/>
      <c r="NVB901" s="5"/>
      <c r="NVC901" s="5"/>
      <c r="NVD901" s="5"/>
      <c r="NVE901" s="5"/>
      <c r="NVF901" s="5"/>
      <c r="NVG901" s="5"/>
      <c r="NVH901" s="5"/>
      <c r="NVI901" s="5"/>
      <c r="NVJ901" s="5"/>
      <c r="NVK901" s="5"/>
      <c r="NVL901" s="5"/>
      <c r="NVM901" s="5"/>
      <c r="NVN901" s="5"/>
      <c r="NVO901" s="5"/>
      <c r="NVP901" s="5"/>
      <c r="NVQ901" s="5"/>
      <c r="NVR901" s="5"/>
      <c r="NVS901" s="5"/>
      <c r="NVT901" s="5"/>
      <c r="NVU901" s="5"/>
      <c r="NVV901" s="5"/>
      <c r="NVW901" s="5"/>
      <c r="NVX901" s="5"/>
      <c r="NVY901" s="5"/>
      <c r="NVZ901" s="5"/>
      <c r="NWA901" s="5"/>
      <c r="NWB901" s="5"/>
      <c r="NWC901" s="5"/>
      <c r="NWD901" s="5"/>
      <c r="NWE901" s="5"/>
      <c r="NWF901" s="5"/>
      <c r="NWG901" s="5"/>
      <c r="NWH901" s="5"/>
      <c r="NWI901" s="5"/>
      <c r="NWJ901" s="5"/>
      <c r="NWK901" s="5"/>
      <c r="NWL901" s="5"/>
      <c r="NWM901" s="5"/>
      <c r="NWN901" s="5"/>
      <c r="NWO901" s="5"/>
      <c r="NWP901" s="5"/>
      <c r="NWQ901" s="5"/>
      <c r="NWR901" s="5"/>
      <c r="NWS901" s="5"/>
      <c r="NWT901" s="5"/>
      <c r="NWU901" s="5"/>
      <c r="NWV901" s="5"/>
      <c r="NWW901" s="5"/>
      <c r="NWX901" s="5"/>
      <c r="NWY901" s="5"/>
      <c r="NWZ901" s="5"/>
      <c r="NXA901" s="5"/>
      <c r="NXB901" s="5"/>
      <c r="NXC901" s="5"/>
      <c r="NXD901" s="5"/>
      <c r="NXE901" s="5"/>
      <c r="NXF901" s="5"/>
      <c r="NXG901" s="5"/>
      <c r="NXH901" s="5"/>
      <c r="NXI901" s="5"/>
      <c r="NXJ901" s="5"/>
      <c r="NXK901" s="5"/>
      <c r="NXL901" s="5"/>
      <c r="NXM901" s="5"/>
      <c r="NXN901" s="5"/>
      <c r="NXO901" s="5"/>
      <c r="NXP901" s="5"/>
      <c r="NXQ901" s="5"/>
      <c r="NXR901" s="5"/>
      <c r="NXS901" s="5"/>
      <c r="NXT901" s="5"/>
      <c r="NXU901" s="5"/>
      <c r="NXV901" s="5"/>
      <c r="NXW901" s="5"/>
      <c r="NXX901" s="5"/>
      <c r="NXY901" s="5"/>
      <c r="NXZ901" s="5"/>
      <c r="NYA901" s="5"/>
      <c r="NYB901" s="5"/>
      <c r="NYC901" s="5"/>
      <c r="NYD901" s="5"/>
      <c r="NYE901" s="5"/>
      <c r="NYF901" s="5"/>
      <c r="NYG901" s="5"/>
      <c r="NYH901" s="5"/>
      <c r="NYI901" s="5"/>
      <c r="NYJ901" s="5"/>
      <c r="NYK901" s="5"/>
      <c r="NYL901" s="5"/>
      <c r="NYM901" s="5"/>
      <c r="NYN901" s="5"/>
      <c r="NYO901" s="5"/>
      <c r="NYP901" s="5"/>
      <c r="NYQ901" s="5"/>
      <c r="NYR901" s="5"/>
      <c r="NYS901" s="5"/>
      <c r="NYT901" s="5"/>
      <c r="NYU901" s="5"/>
      <c r="NYV901" s="5"/>
      <c r="NYW901" s="5"/>
      <c r="NYX901" s="5"/>
      <c r="NYY901" s="5"/>
      <c r="NYZ901" s="5"/>
      <c r="NZA901" s="5"/>
      <c r="NZB901" s="5"/>
      <c r="NZC901" s="5"/>
      <c r="NZD901" s="5"/>
      <c r="NZE901" s="5"/>
      <c r="NZF901" s="5"/>
      <c r="NZG901" s="5"/>
      <c r="NZH901" s="5"/>
      <c r="NZI901" s="5"/>
      <c r="NZJ901" s="5"/>
      <c r="NZK901" s="5"/>
      <c r="NZL901" s="5"/>
      <c r="NZM901" s="5"/>
      <c r="NZN901" s="5"/>
      <c r="NZO901" s="5"/>
      <c r="NZP901" s="5"/>
      <c r="NZQ901" s="5"/>
      <c r="NZR901" s="5"/>
      <c r="NZS901" s="5"/>
      <c r="NZT901" s="5"/>
      <c r="NZU901" s="5"/>
      <c r="NZV901" s="5"/>
      <c r="NZW901" s="5"/>
      <c r="NZX901" s="5"/>
      <c r="NZY901" s="5"/>
      <c r="NZZ901" s="5"/>
      <c r="OAA901" s="5"/>
      <c r="OAB901" s="5"/>
      <c r="OAC901" s="5"/>
      <c r="OAD901" s="5"/>
      <c r="OAE901" s="5"/>
      <c r="OAF901" s="5"/>
      <c r="OAG901" s="5"/>
      <c r="OAH901" s="5"/>
      <c r="OAI901" s="5"/>
      <c r="OAJ901" s="5"/>
      <c r="OAK901" s="5"/>
      <c r="OAL901" s="5"/>
      <c r="OAM901" s="5"/>
      <c r="OAN901" s="5"/>
      <c r="OAO901" s="5"/>
      <c r="OAP901" s="5"/>
      <c r="OAQ901" s="5"/>
      <c r="OAR901" s="5"/>
      <c r="OAS901" s="5"/>
      <c r="OAT901" s="5"/>
      <c r="OAU901" s="5"/>
      <c r="OAV901" s="5"/>
      <c r="OAW901" s="5"/>
      <c r="OAX901" s="5"/>
      <c r="OAY901" s="5"/>
      <c r="OAZ901" s="5"/>
      <c r="OBA901" s="5"/>
      <c r="OBB901" s="5"/>
      <c r="OBC901" s="5"/>
      <c r="OBD901" s="5"/>
      <c r="OBE901" s="5"/>
      <c r="OBF901" s="5"/>
      <c r="OBG901" s="5"/>
      <c r="OBH901" s="5"/>
      <c r="OBI901" s="5"/>
      <c r="OBJ901" s="5"/>
      <c r="OBK901" s="5"/>
      <c r="OBL901" s="5"/>
      <c r="OBM901" s="5"/>
      <c r="OBN901" s="5"/>
      <c r="OBO901" s="5"/>
      <c r="OBP901" s="5"/>
      <c r="OBQ901" s="5"/>
      <c r="OBR901" s="5"/>
      <c r="OBS901" s="5"/>
      <c r="OBT901" s="5"/>
      <c r="OBU901" s="5"/>
      <c r="OBV901" s="5"/>
      <c r="OBW901" s="5"/>
      <c r="OBX901" s="5"/>
      <c r="OBY901" s="5"/>
      <c r="OBZ901" s="5"/>
      <c r="OCA901" s="5"/>
      <c r="OCB901" s="5"/>
      <c r="OCC901" s="5"/>
      <c r="OCD901" s="5"/>
      <c r="OCE901" s="5"/>
      <c r="OCF901" s="5"/>
      <c r="OCG901" s="5"/>
      <c r="OCH901" s="5"/>
      <c r="OCI901" s="5"/>
      <c r="OCJ901" s="5"/>
      <c r="OCK901" s="5"/>
      <c r="OCL901" s="5"/>
      <c r="OCM901" s="5"/>
      <c r="OCN901" s="5"/>
      <c r="OCO901" s="5"/>
      <c r="OCP901" s="5"/>
      <c r="OCQ901" s="5"/>
      <c r="OCR901" s="5"/>
      <c r="OCS901" s="5"/>
      <c r="OCT901" s="5"/>
      <c r="OCU901" s="5"/>
      <c r="OCV901" s="5"/>
      <c r="OCW901" s="5"/>
      <c r="OCX901" s="5"/>
      <c r="OCY901" s="5"/>
      <c r="OCZ901" s="5"/>
      <c r="ODA901" s="5"/>
      <c r="ODB901" s="5"/>
      <c r="ODC901" s="5"/>
      <c r="ODD901" s="5"/>
      <c r="ODE901" s="5"/>
      <c r="ODF901" s="5"/>
      <c r="ODG901" s="5"/>
      <c r="ODH901" s="5"/>
      <c r="ODI901" s="5"/>
      <c r="ODJ901" s="5"/>
      <c r="ODK901" s="5"/>
      <c r="ODL901" s="5"/>
      <c r="ODM901" s="5"/>
      <c r="ODN901" s="5"/>
      <c r="ODO901" s="5"/>
      <c r="ODP901" s="5"/>
      <c r="ODQ901" s="5"/>
      <c r="ODR901" s="5"/>
      <c r="ODS901" s="5"/>
      <c r="ODT901" s="5"/>
      <c r="ODU901" s="5"/>
      <c r="ODV901" s="5"/>
      <c r="ODW901" s="5"/>
      <c r="ODX901" s="5"/>
      <c r="ODY901" s="5"/>
      <c r="ODZ901" s="5"/>
      <c r="OEA901" s="5"/>
      <c r="OEB901" s="5"/>
      <c r="OEC901" s="5"/>
      <c r="OED901" s="5"/>
      <c r="OEE901" s="5"/>
      <c r="OEF901" s="5"/>
      <c r="OEG901" s="5"/>
      <c r="OEH901" s="5"/>
      <c r="OEI901" s="5"/>
      <c r="OEJ901" s="5"/>
      <c r="OEK901" s="5"/>
      <c r="OEL901" s="5"/>
      <c r="OEM901" s="5"/>
      <c r="OEN901" s="5"/>
      <c r="OEO901" s="5"/>
      <c r="OEP901" s="5"/>
      <c r="OEQ901" s="5"/>
      <c r="OER901" s="5"/>
      <c r="OES901" s="5"/>
      <c r="OET901" s="5"/>
      <c r="OEU901" s="5"/>
      <c r="OEV901" s="5"/>
      <c r="OEW901" s="5"/>
      <c r="OEX901" s="5"/>
      <c r="OEY901" s="5"/>
      <c r="OEZ901" s="5"/>
      <c r="OFA901" s="5"/>
      <c r="OFB901" s="5"/>
      <c r="OFC901" s="5"/>
      <c r="OFD901" s="5"/>
      <c r="OFE901" s="5"/>
      <c r="OFF901" s="5"/>
      <c r="OFG901" s="5"/>
      <c r="OFH901" s="5"/>
      <c r="OFI901" s="5"/>
      <c r="OFJ901" s="5"/>
      <c r="OFK901" s="5"/>
      <c r="OFL901" s="5"/>
      <c r="OFM901" s="5"/>
      <c r="OFN901" s="5"/>
      <c r="OFO901" s="5"/>
      <c r="OFP901" s="5"/>
      <c r="OFQ901" s="5"/>
      <c r="OFR901" s="5"/>
      <c r="OFS901" s="5"/>
      <c r="OFT901" s="5"/>
      <c r="OFU901" s="5"/>
      <c r="OFV901" s="5"/>
      <c r="OFW901" s="5"/>
      <c r="OFX901" s="5"/>
      <c r="OFY901" s="5"/>
      <c r="OFZ901" s="5"/>
      <c r="OGA901" s="5"/>
      <c r="OGB901" s="5"/>
      <c r="OGC901" s="5"/>
      <c r="OGD901" s="5"/>
      <c r="OGE901" s="5"/>
      <c r="OGF901" s="5"/>
      <c r="OGG901" s="5"/>
      <c r="OGH901" s="5"/>
      <c r="OGI901" s="5"/>
      <c r="OGJ901" s="5"/>
      <c r="OGK901" s="5"/>
      <c r="OGL901" s="5"/>
      <c r="OGM901" s="5"/>
      <c r="OGN901" s="5"/>
      <c r="OGO901" s="5"/>
      <c r="OGP901" s="5"/>
      <c r="OGQ901" s="5"/>
      <c r="OGR901" s="5"/>
      <c r="OGS901" s="5"/>
      <c r="OGT901" s="5"/>
      <c r="OGU901" s="5"/>
      <c r="OGV901" s="5"/>
      <c r="OGW901" s="5"/>
      <c r="OGX901" s="5"/>
      <c r="OGY901" s="5"/>
      <c r="OGZ901" s="5"/>
      <c r="OHA901" s="5"/>
      <c r="OHB901" s="5"/>
      <c r="OHC901" s="5"/>
      <c r="OHD901" s="5"/>
      <c r="OHE901" s="5"/>
      <c r="OHF901" s="5"/>
      <c r="OHG901" s="5"/>
      <c r="OHH901" s="5"/>
      <c r="OHI901" s="5"/>
      <c r="OHJ901" s="5"/>
      <c r="OHK901" s="5"/>
      <c r="OHL901" s="5"/>
      <c r="OHM901" s="5"/>
      <c r="OHN901" s="5"/>
      <c r="OHO901" s="5"/>
      <c r="OHP901" s="5"/>
      <c r="OHQ901" s="5"/>
      <c r="OHR901" s="5"/>
      <c r="OHS901" s="5"/>
      <c r="OHT901" s="5"/>
      <c r="OHU901" s="5"/>
      <c r="OHV901" s="5"/>
      <c r="OHW901" s="5"/>
      <c r="OHX901" s="5"/>
      <c r="OHY901" s="5"/>
      <c r="OHZ901" s="5"/>
      <c r="OIA901" s="5"/>
      <c r="OIB901" s="5"/>
      <c r="OIC901" s="5"/>
      <c r="OID901" s="5"/>
      <c r="OIE901" s="5"/>
      <c r="OIF901" s="5"/>
      <c r="OIG901" s="5"/>
      <c r="OIH901" s="5"/>
      <c r="OII901" s="5"/>
      <c r="OIJ901" s="5"/>
      <c r="OIK901" s="5"/>
      <c r="OIL901" s="5"/>
      <c r="OIM901" s="5"/>
      <c r="OIN901" s="5"/>
      <c r="OIO901" s="5"/>
      <c r="OIP901" s="5"/>
      <c r="OIQ901" s="5"/>
      <c r="OIR901" s="5"/>
      <c r="OIS901" s="5"/>
      <c r="OIT901" s="5"/>
      <c r="OIU901" s="5"/>
      <c r="OIV901" s="5"/>
      <c r="OIW901" s="5"/>
      <c r="OIX901" s="5"/>
      <c r="OIY901" s="5"/>
      <c r="OIZ901" s="5"/>
      <c r="OJA901" s="5"/>
      <c r="OJB901" s="5"/>
      <c r="OJC901" s="5"/>
      <c r="OJD901" s="5"/>
      <c r="OJE901" s="5"/>
      <c r="OJF901" s="5"/>
      <c r="OJG901" s="5"/>
      <c r="OJH901" s="5"/>
      <c r="OJI901" s="5"/>
      <c r="OJJ901" s="5"/>
      <c r="OJK901" s="5"/>
      <c r="OJL901" s="5"/>
      <c r="OJM901" s="5"/>
      <c r="OJN901" s="5"/>
      <c r="OJO901" s="5"/>
      <c r="OJP901" s="5"/>
      <c r="OJQ901" s="5"/>
      <c r="OJR901" s="5"/>
      <c r="OJS901" s="5"/>
      <c r="OJT901" s="5"/>
      <c r="OJU901" s="5"/>
      <c r="OJV901" s="5"/>
      <c r="OJW901" s="5"/>
      <c r="OJX901" s="5"/>
      <c r="OJY901" s="5"/>
      <c r="OJZ901" s="5"/>
      <c r="OKA901" s="5"/>
      <c r="OKB901" s="5"/>
      <c r="OKC901" s="5"/>
      <c r="OKD901" s="5"/>
      <c r="OKE901" s="5"/>
      <c r="OKF901" s="5"/>
      <c r="OKG901" s="5"/>
      <c r="OKH901" s="5"/>
      <c r="OKI901" s="5"/>
      <c r="OKJ901" s="5"/>
      <c r="OKK901" s="5"/>
      <c r="OKL901" s="5"/>
      <c r="OKM901" s="5"/>
      <c r="OKN901" s="5"/>
      <c r="OKO901" s="5"/>
      <c r="OKP901" s="5"/>
      <c r="OKQ901" s="5"/>
      <c r="OKR901" s="5"/>
      <c r="OKS901" s="5"/>
      <c r="OKT901" s="5"/>
      <c r="OKU901" s="5"/>
      <c r="OKV901" s="5"/>
      <c r="OKW901" s="5"/>
      <c r="OKX901" s="5"/>
      <c r="OKY901" s="5"/>
      <c r="OKZ901" s="5"/>
      <c r="OLA901" s="5"/>
      <c r="OLB901" s="5"/>
      <c r="OLC901" s="5"/>
      <c r="OLD901" s="5"/>
      <c r="OLE901" s="5"/>
      <c r="OLF901" s="5"/>
      <c r="OLG901" s="5"/>
      <c r="OLH901" s="5"/>
      <c r="OLI901" s="5"/>
      <c r="OLJ901" s="5"/>
      <c r="OLK901" s="5"/>
      <c r="OLL901" s="5"/>
      <c r="OLM901" s="5"/>
      <c r="OLN901" s="5"/>
      <c r="OLO901" s="5"/>
      <c r="OLP901" s="5"/>
      <c r="OLQ901" s="5"/>
      <c r="OLR901" s="5"/>
      <c r="OLS901" s="5"/>
      <c r="OLT901" s="5"/>
      <c r="OLU901" s="5"/>
      <c r="OLV901" s="5"/>
      <c r="OLW901" s="5"/>
      <c r="OLX901" s="5"/>
      <c r="OLY901" s="5"/>
      <c r="OLZ901" s="5"/>
      <c r="OMA901" s="5"/>
      <c r="OMB901" s="5"/>
      <c r="OMC901" s="5"/>
      <c r="OMD901" s="5"/>
      <c r="OME901" s="5"/>
      <c r="OMF901" s="5"/>
      <c r="OMG901" s="5"/>
      <c r="OMH901" s="5"/>
      <c r="OMI901" s="5"/>
      <c r="OMJ901" s="5"/>
      <c r="OMK901" s="5"/>
      <c r="OML901" s="5"/>
      <c r="OMM901" s="5"/>
      <c r="OMN901" s="5"/>
      <c r="OMO901" s="5"/>
      <c r="OMP901" s="5"/>
      <c r="OMQ901" s="5"/>
      <c r="OMR901" s="5"/>
      <c r="OMS901" s="5"/>
      <c r="OMT901" s="5"/>
      <c r="OMU901" s="5"/>
      <c r="OMV901" s="5"/>
      <c r="OMW901" s="5"/>
      <c r="OMX901" s="5"/>
      <c r="OMY901" s="5"/>
      <c r="OMZ901" s="5"/>
      <c r="ONA901" s="5"/>
      <c r="ONB901" s="5"/>
      <c r="ONC901" s="5"/>
      <c r="OND901" s="5"/>
      <c r="ONE901" s="5"/>
      <c r="ONF901" s="5"/>
      <c r="ONG901" s="5"/>
      <c r="ONH901" s="5"/>
      <c r="ONI901" s="5"/>
      <c r="ONJ901" s="5"/>
      <c r="ONK901" s="5"/>
      <c r="ONL901" s="5"/>
      <c r="ONM901" s="5"/>
      <c r="ONN901" s="5"/>
      <c r="ONO901" s="5"/>
      <c r="ONP901" s="5"/>
      <c r="ONQ901" s="5"/>
      <c r="ONR901" s="5"/>
      <c r="ONS901" s="5"/>
      <c r="ONT901" s="5"/>
      <c r="ONU901" s="5"/>
      <c r="ONV901" s="5"/>
      <c r="ONW901" s="5"/>
      <c r="ONX901" s="5"/>
      <c r="ONY901" s="5"/>
      <c r="ONZ901" s="5"/>
      <c r="OOA901" s="5"/>
      <c r="OOB901" s="5"/>
      <c r="OOC901" s="5"/>
      <c r="OOD901" s="5"/>
      <c r="OOE901" s="5"/>
      <c r="OOF901" s="5"/>
      <c r="OOG901" s="5"/>
      <c r="OOH901" s="5"/>
      <c r="OOI901" s="5"/>
      <c r="OOJ901" s="5"/>
      <c r="OOK901" s="5"/>
      <c r="OOL901" s="5"/>
      <c r="OOM901" s="5"/>
      <c r="OON901" s="5"/>
      <c r="OOO901" s="5"/>
      <c r="OOP901" s="5"/>
      <c r="OOQ901" s="5"/>
      <c r="OOR901" s="5"/>
      <c r="OOS901" s="5"/>
      <c r="OOT901" s="5"/>
      <c r="OOU901" s="5"/>
      <c r="OOV901" s="5"/>
      <c r="OOW901" s="5"/>
      <c r="OOX901" s="5"/>
      <c r="OOY901" s="5"/>
      <c r="OOZ901" s="5"/>
      <c r="OPA901" s="5"/>
      <c r="OPB901" s="5"/>
      <c r="OPC901" s="5"/>
      <c r="OPD901" s="5"/>
      <c r="OPE901" s="5"/>
      <c r="OPF901" s="5"/>
      <c r="OPG901" s="5"/>
      <c r="OPH901" s="5"/>
      <c r="OPI901" s="5"/>
      <c r="OPJ901" s="5"/>
      <c r="OPK901" s="5"/>
      <c r="OPL901" s="5"/>
      <c r="OPM901" s="5"/>
      <c r="OPN901" s="5"/>
      <c r="OPO901" s="5"/>
      <c r="OPP901" s="5"/>
      <c r="OPQ901" s="5"/>
      <c r="OPR901" s="5"/>
      <c r="OPS901" s="5"/>
      <c r="OPT901" s="5"/>
      <c r="OPU901" s="5"/>
      <c r="OPV901" s="5"/>
      <c r="OPW901" s="5"/>
      <c r="OPX901" s="5"/>
      <c r="OPY901" s="5"/>
      <c r="OPZ901" s="5"/>
      <c r="OQA901" s="5"/>
      <c r="OQB901" s="5"/>
      <c r="OQC901" s="5"/>
      <c r="OQD901" s="5"/>
      <c r="OQE901" s="5"/>
      <c r="OQF901" s="5"/>
      <c r="OQG901" s="5"/>
      <c r="OQH901" s="5"/>
      <c r="OQI901" s="5"/>
      <c r="OQJ901" s="5"/>
      <c r="OQK901" s="5"/>
      <c r="OQL901" s="5"/>
      <c r="OQM901" s="5"/>
      <c r="OQN901" s="5"/>
      <c r="OQO901" s="5"/>
      <c r="OQP901" s="5"/>
      <c r="OQQ901" s="5"/>
      <c r="OQR901" s="5"/>
      <c r="OQS901" s="5"/>
      <c r="OQT901" s="5"/>
      <c r="OQU901" s="5"/>
      <c r="OQV901" s="5"/>
      <c r="OQW901" s="5"/>
      <c r="OQX901" s="5"/>
      <c r="OQY901" s="5"/>
      <c r="OQZ901" s="5"/>
      <c r="ORA901" s="5"/>
      <c r="ORB901" s="5"/>
      <c r="ORC901" s="5"/>
      <c r="ORD901" s="5"/>
      <c r="ORE901" s="5"/>
      <c r="ORF901" s="5"/>
      <c r="ORG901" s="5"/>
      <c r="ORH901" s="5"/>
      <c r="ORI901" s="5"/>
      <c r="ORJ901" s="5"/>
      <c r="ORK901" s="5"/>
      <c r="ORL901" s="5"/>
      <c r="ORM901" s="5"/>
      <c r="ORN901" s="5"/>
      <c r="ORO901" s="5"/>
      <c r="ORP901" s="5"/>
      <c r="ORQ901" s="5"/>
      <c r="ORR901" s="5"/>
      <c r="ORS901" s="5"/>
      <c r="ORT901" s="5"/>
      <c r="ORU901" s="5"/>
      <c r="ORV901" s="5"/>
      <c r="ORW901" s="5"/>
      <c r="ORX901" s="5"/>
      <c r="ORY901" s="5"/>
      <c r="ORZ901" s="5"/>
      <c r="OSA901" s="5"/>
      <c r="OSB901" s="5"/>
      <c r="OSC901" s="5"/>
      <c r="OSD901" s="5"/>
      <c r="OSE901" s="5"/>
      <c r="OSF901" s="5"/>
      <c r="OSG901" s="5"/>
      <c r="OSH901" s="5"/>
      <c r="OSI901" s="5"/>
      <c r="OSJ901" s="5"/>
      <c r="OSK901" s="5"/>
      <c r="OSL901" s="5"/>
      <c r="OSM901" s="5"/>
      <c r="OSN901" s="5"/>
      <c r="OSO901" s="5"/>
      <c r="OSP901" s="5"/>
      <c r="OSQ901" s="5"/>
      <c r="OSR901" s="5"/>
      <c r="OSS901" s="5"/>
      <c r="OST901" s="5"/>
      <c r="OSU901" s="5"/>
      <c r="OSV901" s="5"/>
      <c r="OSW901" s="5"/>
      <c r="OSX901" s="5"/>
      <c r="OSY901" s="5"/>
      <c r="OSZ901" s="5"/>
      <c r="OTA901" s="5"/>
      <c r="OTB901" s="5"/>
      <c r="OTC901" s="5"/>
      <c r="OTD901" s="5"/>
      <c r="OTE901" s="5"/>
      <c r="OTF901" s="5"/>
      <c r="OTG901" s="5"/>
      <c r="OTH901" s="5"/>
      <c r="OTI901" s="5"/>
      <c r="OTJ901" s="5"/>
      <c r="OTK901" s="5"/>
      <c r="OTL901" s="5"/>
      <c r="OTM901" s="5"/>
      <c r="OTN901" s="5"/>
      <c r="OTO901" s="5"/>
      <c r="OTP901" s="5"/>
      <c r="OTQ901" s="5"/>
      <c r="OTR901" s="5"/>
      <c r="OTS901" s="5"/>
      <c r="OTT901" s="5"/>
      <c r="OTU901" s="5"/>
      <c r="OTV901" s="5"/>
      <c r="OTW901" s="5"/>
      <c r="OTX901" s="5"/>
      <c r="OTY901" s="5"/>
      <c r="OTZ901" s="5"/>
      <c r="OUA901" s="5"/>
      <c r="OUB901" s="5"/>
      <c r="OUC901" s="5"/>
      <c r="OUD901" s="5"/>
      <c r="OUE901" s="5"/>
      <c r="OUF901" s="5"/>
      <c r="OUG901" s="5"/>
      <c r="OUH901" s="5"/>
      <c r="OUI901" s="5"/>
      <c r="OUJ901" s="5"/>
      <c r="OUK901" s="5"/>
      <c r="OUL901" s="5"/>
      <c r="OUM901" s="5"/>
      <c r="OUN901" s="5"/>
      <c r="OUO901" s="5"/>
      <c r="OUP901" s="5"/>
      <c r="OUQ901" s="5"/>
      <c r="OUR901" s="5"/>
      <c r="OUS901" s="5"/>
      <c r="OUT901" s="5"/>
      <c r="OUU901" s="5"/>
      <c r="OUV901" s="5"/>
      <c r="OUW901" s="5"/>
      <c r="OUX901" s="5"/>
      <c r="OUY901" s="5"/>
      <c r="OUZ901" s="5"/>
      <c r="OVA901" s="5"/>
      <c r="OVB901" s="5"/>
      <c r="OVC901" s="5"/>
      <c r="OVD901" s="5"/>
      <c r="OVE901" s="5"/>
      <c r="OVF901" s="5"/>
      <c r="OVG901" s="5"/>
      <c r="OVH901" s="5"/>
      <c r="OVI901" s="5"/>
      <c r="OVJ901" s="5"/>
      <c r="OVK901" s="5"/>
      <c r="OVL901" s="5"/>
      <c r="OVM901" s="5"/>
      <c r="OVN901" s="5"/>
      <c r="OVO901" s="5"/>
      <c r="OVP901" s="5"/>
      <c r="OVQ901" s="5"/>
      <c r="OVR901" s="5"/>
      <c r="OVS901" s="5"/>
      <c r="OVT901" s="5"/>
      <c r="OVU901" s="5"/>
      <c r="OVV901" s="5"/>
      <c r="OVW901" s="5"/>
      <c r="OVX901" s="5"/>
      <c r="OVY901" s="5"/>
      <c r="OVZ901" s="5"/>
      <c r="OWA901" s="5"/>
      <c r="OWB901" s="5"/>
      <c r="OWC901" s="5"/>
      <c r="OWD901" s="5"/>
      <c r="OWE901" s="5"/>
      <c r="OWF901" s="5"/>
      <c r="OWG901" s="5"/>
      <c r="OWH901" s="5"/>
      <c r="OWI901" s="5"/>
      <c r="OWJ901" s="5"/>
      <c r="OWK901" s="5"/>
      <c r="OWL901" s="5"/>
      <c r="OWM901" s="5"/>
      <c r="OWN901" s="5"/>
      <c r="OWO901" s="5"/>
      <c r="OWP901" s="5"/>
      <c r="OWQ901" s="5"/>
      <c r="OWR901" s="5"/>
      <c r="OWS901" s="5"/>
      <c r="OWT901" s="5"/>
      <c r="OWU901" s="5"/>
      <c r="OWV901" s="5"/>
      <c r="OWW901" s="5"/>
      <c r="OWX901" s="5"/>
      <c r="OWY901" s="5"/>
      <c r="OWZ901" s="5"/>
      <c r="OXA901" s="5"/>
      <c r="OXB901" s="5"/>
      <c r="OXC901" s="5"/>
      <c r="OXD901" s="5"/>
      <c r="OXE901" s="5"/>
      <c r="OXF901" s="5"/>
      <c r="OXG901" s="5"/>
      <c r="OXH901" s="5"/>
      <c r="OXI901" s="5"/>
      <c r="OXJ901" s="5"/>
      <c r="OXK901" s="5"/>
      <c r="OXL901" s="5"/>
      <c r="OXM901" s="5"/>
      <c r="OXN901" s="5"/>
      <c r="OXO901" s="5"/>
      <c r="OXP901" s="5"/>
      <c r="OXQ901" s="5"/>
      <c r="OXR901" s="5"/>
      <c r="OXS901" s="5"/>
      <c r="OXT901" s="5"/>
      <c r="OXU901" s="5"/>
      <c r="OXV901" s="5"/>
      <c r="OXW901" s="5"/>
      <c r="OXX901" s="5"/>
      <c r="OXY901" s="5"/>
      <c r="OXZ901" s="5"/>
      <c r="OYA901" s="5"/>
      <c r="OYB901" s="5"/>
      <c r="OYC901" s="5"/>
      <c r="OYD901" s="5"/>
      <c r="OYE901" s="5"/>
      <c r="OYF901" s="5"/>
      <c r="OYG901" s="5"/>
      <c r="OYH901" s="5"/>
      <c r="OYI901" s="5"/>
      <c r="OYJ901" s="5"/>
      <c r="OYK901" s="5"/>
      <c r="OYL901" s="5"/>
      <c r="OYM901" s="5"/>
      <c r="OYN901" s="5"/>
      <c r="OYO901" s="5"/>
      <c r="OYP901" s="5"/>
      <c r="OYQ901" s="5"/>
      <c r="OYR901" s="5"/>
      <c r="OYS901" s="5"/>
      <c r="OYT901" s="5"/>
      <c r="OYU901" s="5"/>
      <c r="OYV901" s="5"/>
      <c r="OYW901" s="5"/>
      <c r="OYX901" s="5"/>
      <c r="OYY901" s="5"/>
      <c r="OYZ901" s="5"/>
      <c r="OZA901" s="5"/>
      <c r="OZB901" s="5"/>
      <c r="OZC901" s="5"/>
      <c r="OZD901" s="5"/>
      <c r="OZE901" s="5"/>
      <c r="OZF901" s="5"/>
      <c r="OZG901" s="5"/>
      <c r="OZH901" s="5"/>
      <c r="OZI901" s="5"/>
      <c r="OZJ901" s="5"/>
      <c r="OZK901" s="5"/>
      <c r="OZL901" s="5"/>
      <c r="OZM901" s="5"/>
      <c r="OZN901" s="5"/>
      <c r="OZO901" s="5"/>
      <c r="OZP901" s="5"/>
      <c r="OZQ901" s="5"/>
      <c r="OZR901" s="5"/>
      <c r="OZS901" s="5"/>
      <c r="OZT901" s="5"/>
      <c r="OZU901" s="5"/>
      <c r="OZV901" s="5"/>
      <c r="OZW901" s="5"/>
      <c r="OZX901" s="5"/>
      <c r="OZY901" s="5"/>
      <c r="OZZ901" s="5"/>
      <c r="PAA901" s="5"/>
      <c r="PAB901" s="5"/>
      <c r="PAC901" s="5"/>
      <c r="PAD901" s="5"/>
      <c r="PAE901" s="5"/>
      <c r="PAF901" s="5"/>
      <c r="PAG901" s="5"/>
      <c r="PAH901" s="5"/>
      <c r="PAI901" s="5"/>
      <c r="PAJ901" s="5"/>
      <c r="PAK901" s="5"/>
      <c r="PAL901" s="5"/>
      <c r="PAM901" s="5"/>
      <c r="PAN901" s="5"/>
      <c r="PAO901" s="5"/>
      <c r="PAP901" s="5"/>
      <c r="PAQ901" s="5"/>
      <c r="PAR901" s="5"/>
      <c r="PAS901" s="5"/>
      <c r="PAT901" s="5"/>
      <c r="PAU901" s="5"/>
      <c r="PAV901" s="5"/>
      <c r="PAW901" s="5"/>
      <c r="PAX901" s="5"/>
      <c r="PAY901" s="5"/>
      <c r="PAZ901" s="5"/>
      <c r="PBA901" s="5"/>
      <c r="PBB901" s="5"/>
      <c r="PBC901" s="5"/>
      <c r="PBD901" s="5"/>
      <c r="PBE901" s="5"/>
      <c r="PBF901" s="5"/>
      <c r="PBG901" s="5"/>
      <c r="PBH901" s="5"/>
      <c r="PBI901" s="5"/>
      <c r="PBJ901" s="5"/>
      <c r="PBK901" s="5"/>
      <c r="PBL901" s="5"/>
      <c r="PBM901" s="5"/>
      <c r="PBN901" s="5"/>
      <c r="PBO901" s="5"/>
      <c r="PBP901" s="5"/>
      <c r="PBQ901" s="5"/>
      <c r="PBR901" s="5"/>
      <c r="PBS901" s="5"/>
      <c r="PBT901" s="5"/>
      <c r="PBU901" s="5"/>
      <c r="PBV901" s="5"/>
      <c r="PBW901" s="5"/>
      <c r="PBX901" s="5"/>
      <c r="PBY901" s="5"/>
      <c r="PBZ901" s="5"/>
      <c r="PCA901" s="5"/>
      <c r="PCB901" s="5"/>
      <c r="PCC901" s="5"/>
      <c r="PCD901" s="5"/>
      <c r="PCE901" s="5"/>
      <c r="PCF901" s="5"/>
      <c r="PCG901" s="5"/>
      <c r="PCH901" s="5"/>
      <c r="PCI901" s="5"/>
      <c r="PCJ901" s="5"/>
      <c r="PCK901" s="5"/>
      <c r="PCL901" s="5"/>
      <c r="PCM901" s="5"/>
      <c r="PCN901" s="5"/>
      <c r="PCO901" s="5"/>
      <c r="PCP901" s="5"/>
      <c r="PCQ901" s="5"/>
      <c r="PCR901" s="5"/>
      <c r="PCS901" s="5"/>
      <c r="PCT901" s="5"/>
      <c r="PCU901" s="5"/>
      <c r="PCV901" s="5"/>
      <c r="PCW901" s="5"/>
      <c r="PCX901" s="5"/>
      <c r="PCY901" s="5"/>
      <c r="PCZ901" s="5"/>
      <c r="PDA901" s="5"/>
      <c r="PDB901" s="5"/>
      <c r="PDC901" s="5"/>
      <c r="PDD901" s="5"/>
      <c r="PDE901" s="5"/>
      <c r="PDF901" s="5"/>
      <c r="PDG901" s="5"/>
      <c r="PDH901" s="5"/>
      <c r="PDI901" s="5"/>
      <c r="PDJ901" s="5"/>
      <c r="PDK901" s="5"/>
      <c r="PDL901" s="5"/>
      <c r="PDM901" s="5"/>
      <c r="PDN901" s="5"/>
      <c r="PDO901" s="5"/>
      <c r="PDP901" s="5"/>
      <c r="PDQ901" s="5"/>
      <c r="PDR901" s="5"/>
      <c r="PDS901" s="5"/>
      <c r="PDT901" s="5"/>
      <c r="PDU901" s="5"/>
      <c r="PDV901" s="5"/>
      <c r="PDW901" s="5"/>
      <c r="PDX901" s="5"/>
      <c r="PDY901" s="5"/>
      <c r="PDZ901" s="5"/>
      <c r="PEA901" s="5"/>
      <c r="PEB901" s="5"/>
      <c r="PEC901" s="5"/>
      <c r="PED901" s="5"/>
      <c r="PEE901" s="5"/>
      <c r="PEF901" s="5"/>
      <c r="PEG901" s="5"/>
      <c r="PEH901" s="5"/>
      <c r="PEI901" s="5"/>
      <c r="PEJ901" s="5"/>
      <c r="PEK901" s="5"/>
      <c r="PEL901" s="5"/>
      <c r="PEM901" s="5"/>
      <c r="PEN901" s="5"/>
      <c r="PEO901" s="5"/>
      <c r="PEP901" s="5"/>
      <c r="PEQ901" s="5"/>
      <c r="PER901" s="5"/>
      <c r="PES901" s="5"/>
      <c r="PET901" s="5"/>
      <c r="PEU901" s="5"/>
      <c r="PEV901" s="5"/>
      <c r="PEW901" s="5"/>
      <c r="PEX901" s="5"/>
      <c r="PEY901" s="5"/>
      <c r="PEZ901" s="5"/>
      <c r="PFA901" s="5"/>
      <c r="PFB901" s="5"/>
      <c r="PFC901" s="5"/>
      <c r="PFD901" s="5"/>
      <c r="PFE901" s="5"/>
      <c r="PFF901" s="5"/>
      <c r="PFG901" s="5"/>
      <c r="PFH901" s="5"/>
      <c r="PFI901" s="5"/>
      <c r="PFJ901" s="5"/>
      <c r="PFK901" s="5"/>
      <c r="PFL901" s="5"/>
      <c r="PFM901" s="5"/>
      <c r="PFN901" s="5"/>
      <c r="PFO901" s="5"/>
      <c r="PFP901" s="5"/>
      <c r="PFQ901" s="5"/>
      <c r="PFR901" s="5"/>
      <c r="PFS901" s="5"/>
      <c r="PFT901" s="5"/>
      <c r="PFU901" s="5"/>
      <c r="PFV901" s="5"/>
      <c r="PFW901" s="5"/>
      <c r="PFX901" s="5"/>
      <c r="PFY901" s="5"/>
      <c r="PFZ901" s="5"/>
      <c r="PGA901" s="5"/>
      <c r="PGB901" s="5"/>
      <c r="PGC901" s="5"/>
      <c r="PGD901" s="5"/>
      <c r="PGE901" s="5"/>
      <c r="PGF901" s="5"/>
      <c r="PGG901" s="5"/>
      <c r="PGH901" s="5"/>
      <c r="PGI901" s="5"/>
      <c r="PGJ901" s="5"/>
      <c r="PGK901" s="5"/>
      <c r="PGL901" s="5"/>
      <c r="PGM901" s="5"/>
      <c r="PGN901" s="5"/>
      <c r="PGO901" s="5"/>
      <c r="PGP901" s="5"/>
      <c r="PGQ901" s="5"/>
      <c r="PGR901" s="5"/>
      <c r="PGS901" s="5"/>
      <c r="PGT901" s="5"/>
      <c r="PGU901" s="5"/>
      <c r="PGV901" s="5"/>
      <c r="PGW901" s="5"/>
      <c r="PGX901" s="5"/>
      <c r="PGY901" s="5"/>
      <c r="PGZ901" s="5"/>
      <c r="PHA901" s="5"/>
      <c r="PHB901" s="5"/>
      <c r="PHC901" s="5"/>
      <c r="PHD901" s="5"/>
      <c r="PHE901" s="5"/>
      <c r="PHF901" s="5"/>
      <c r="PHG901" s="5"/>
      <c r="PHH901" s="5"/>
      <c r="PHI901" s="5"/>
      <c r="PHJ901" s="5"/>
      <c r="PHK901" s="5"/>
      <c r="PHL901" s="5"/>
      <c r="PHM901" s="5"/>
      <c r="PHN901" s="5"/>
      <c r="PHO901" s="5"/>
      <c r="PHP901" s="5"/>
      <c r="PHQ901" s="5"/>
      <c r="PHR901" s="5"/>
      <c r="PHS901" s="5"/>
      <c r="PHT901" s="5"/>
      <c r="PHU901" s="5"/>
      <c r="PHV901" s="5"/>
      <c r="PHW901" s="5"/>
      <c r="PHX901" s="5"/>
      <c r="PHY901" s="5"/>
      <c r="PHZ901" s="5"/>
      <c r="PIA901" s="5"/>
      <c r="PIB901" s="5"/>
      <c r="PIC901" s="5"/>
      <c r="PID901" s="5"/>
      <c r="PIE901" s="5"/>
      <c r="PIF901" s="5"/>
      <c r="PIG901" s="5"/>
      <c r="PIH901" s="5"/>
      <c r="PII901" s="5"/>
      <c r="PIJ901" s="5"/>
      <c r="PIK901" s="5"/>
      <c r="PIL901" s="5"/>
      <c r="PIM901" s="5"/>
      <c r="PIN901" s="5"/>
      <c r="PIO901" s="5"/>
      <c r="PIP901" s="5"/>
      <c r="PIQ901" s="5"/>
      <c r="PIR901" s="5"/>
      <c r="PIS901" s="5"/>
      <c r="PIT901" s="5"/>
      <c r="PIU901" s="5"/>
      <c r="PIV901" s="5"/>
      <c r="PIW901" s="5"/>
      <c r="PIX901" s="5"/>
      <c r="PIY901" s="5"/>
      <c r="PIZ901" s="5"/>
      <c r="PJA901" s="5"/>
      <c r="PJB901" s="5"/>
      <c r="PJC901" s="5"/>
      <c r="PJD901" s="5"/>
      <c r="PJE901" s="5"/>
      <c r="PJF901" s="5"/>
      <c r="PJG901" s="5"/>
      <c r="PJH901" s="5"/>
      <c r="PJI901" s="5"/>
      <c r="PJJ901" s="5"/>
      <c r="PJK901" s="5"/>
      <c r="PJL901" s="5"/>
      <c r="PJM901" s="5"/>
      <c r="PJN901" s="5"/>
      <c r="PJO901" s="5"/>
      <c r="PJP901" s="5"/>
      <c r="PJQ901" s="5"/>
      <c r="PJR901" s="5"/>
      <c r="PJS901" s="5"/>
      <c r="PJT901" s="5"/>
      <c r="PJU901" s="5"/>
      <c r="PJV901" s="5"/>
      <c r="PJW901" s="5"/>
      <c r="PJX901" s="5"/>
      <c r="PJY901" s="5"/>
      <c r="PJZ901" s="5"/>
      <c r="PKA901" s="5"/>
      <c r="PKB901" s="5"/>
      <c r="PKC901" s="5"/>
      <c r="PKD901" s="5"/>
      <c r="PKE901" s="5"/>
      <c r="PKF901" s="5"/>
      <c r="PKG901" s="5"/>
      <c r="PKH901" s="5"/>
      <c r="PKI901" s="5"/>
      <c r="PKJ901" s="5"/>
      <c r="PKK901" s="5"/>
      <c r="PKL901" s="5"/>
      <c r="PKM901" s="5"/>
      <c r="PKN901" s="5"/>
      <c r="PKO901" s="5"/>
      <c r="PKP901" s="5"/>
      <c r="PKQ901" s="5"/>
      <c r="PKR901" s="5"/>
      <c r="PKS901" s="5"/>
      <c r="PKT901" s="5"/>
      <c r="PKU901" s="5"/>
      <c r="PKV901" s="5"/>
      <c r="PKW901" s="5"/>
      <c r="PKX901" s="5"/>
      <c r="PKY901" s="5"/>
      <c r="PKZ901" s="5"/>
      <c r="PLA901" s="5"/>
      <c r="PLB901" s="5"/>
      <c r="PLC901" s="5"/>
      <c r="PLD901" s="5"/>
      <c r="PLE901" s="5"/>
      <c r="PLF901" s="5"/>
      <c r="PLG901" s="5"/>
      <c r="PLH901" s="5"/>
      <c r="PLI901" s="5"/>
      <c r="PLJ901" s="5"/>
      <c r="PLK901" s="5"/>
      <c r="PLL901" s="5"/>
      <c r="PLM901" s="5"/>
      <c r="PLN901" s="5"/>
      <c r="PLO901" s="5"/>
      <c r="PLP901" s="5"/>
      <c r="PLQ901" s="5"/>
      <c r="PLR901" s="5"/>
      <c r="PLS901" s="5"/>
      <c r="PLT901" s="5"/>
      <c r="PLU901" s="5"/>
      <c r="PLV901" s="5"/>
      <c r="PLW901" s="5"/>
      <c r="PLX901" s="5"/>
      <c r="PLY901" s="5"/>
      <c r="PLZ901" s="5"/>
      <c r="PMA901" s="5"/>
      <c r="PMB901" s="5"/>
      <c r="PMC901" s="5"/>
      <c r="PMD901" s="5"/>
      <c r="PME901" s="5"/>
      <c r="PMF901" s="5"/>
      <c r="PMG901" s="5"/>
      <c r="PMH901" s="5"/>
      <c r="PMI901" s="5"/>
      <c r="PMJ901" s="5"/>
      <c r="PMK901" s="5"/>
      <c r="PML901" s="5"/>
      <c r="PMM901" s="5"/>
      <c r="PMN901" s="5"/>
      <c r="PMO901" s="5"/>
      <c r="PMP901" s="5"/>
      <c r="PMQ901" s="5"/>
      <c r="PMR901" s="5"/>
      <c r="PMS901" s="5"/>
      <c r="PMT901" s="5"/>
      <c r="PMU901" s="5"/>
      <c r="PMV901" s="5"/>
      <c r="PMW901" s="5"/>
      <c r="PMX901" s="5"/>
      <c r="PMY901" s="5"/>
      <c r="PMZ901" s="5"/>
      <c r="PNA901" s="5"/>
      <c r="PNB901" s="5"/>
      <c r="PNC901" s="5"/>
      <c r="PND901" s="5"/>
      <c r="PNE901" s="5"/>
      <c r="PNF901" s="5"/>
      <c r="PNG901" s="5"/>
      <c r="PNH901" s="5"/>
      <c r="PNI901" s="5"/>
      <c r="PNJ901" s="5"/>
      <c r="PNK901" s="5"/>
      <c r="PNL901" s="5"/>
      <c r="PNM901" s="5"/>
      <c r="PNN901" s="5"/>
      <c r="PNO901" s="5"/>
      <c r="PNP901" s="5"/>
      <c r="PNQ901" s="5"/>
      <c r="PNR901" s="5"/>
      <c r="PNS901" s="5"/>
      <c r="PNT901" s="5"/>
      <c r="PNU901" s="5"/>
      <c r="PNV901" s="5"/>
      <c r="PNW901" s="5"/>
      <c r="PNX901" s="5"/>
      <c r="PNY901" s="5"/>
      <c r="PNZ901" s="5"/>
      <c r="POA901" s="5"/>
      <c r="POB901" s="5"/>
      <c r="POC901" s="5"/>
      <c r="POD901" s="5"/>
      <c r="POE901" s="5"/>
      <c r="POF901" s="5"/>
      <c r="POG901" s="5"/>
      <c r="POH901" s="5"/>
      <c r="POI901" s="5"/>
      <c r="POJ901" s="5"/>
      <c r="POK901" s="5"/>
      <c r="POL901" s="5"/>
      <c r="POM901" s="5"/>
      <c r="PON901" s="5"/>
      <c r="POO901" s="5"/>
      <c r="POP901" s="5"/>
      <c r="POQ901" s="5"/>
      <c r="POR901" s="5"/>
      <c r="POS901" s="5"/>
      <c r="POT901" s="5"/>
      <c r="POU901" s="5"/>
      <c r="POV901" s="5"/>
      <c r="POW901" s="5"/>
      <c r="POX901" s="5"/>
      <c r="POY901" s="5"/>
      <c r="POZ901" s="5"/>
      <c r="PPA901" s="5"/>
      <c r="PPB901" s="5"/>
      <c r="PPC901" s="5"/>
      <c r="PPD901" s="5"/>
      <c r="PPE901" s="5"/>
      <c r="PPF901" s="5"/>
      <c r="PPG901" s="5"/>
      <c r="PPH901" s="5"/>
      <c r="PPI901" s="5"/>
      <c r="PPJ901" s="5"/>
      <c r="PPK901" s="5"/>
      <c r="PPL901" s="5"/>
      <c r="PPM901" s="5"/>
      <c r="PPN901" s="5"/>
      <c r="PPO901" s="5"/>
      <c r="PPP901" s="5"/>
      <c r="PPQ901" s="5"/>
      <c r="PPR901" s="5"/>
      <c r="PPS901" s="5"/>
      <c r="PPT901" s="5"/>
      <c r="PPU901" s="5"/>
      <c r="PPV901" s="5"/>
      <c r="PPW901" s="5"/>
      <c r="PPX901" s="5"/>
      <c r="PPY901" s="5"/>
      <c r="PPZ901" s="5"/>
      <c r="PQA901" s="5"/>
      <c r="PQB901" s="5"/>
      <c r="PQC901" s="5"/>
      <c r="PQD901" s="5"/>
      <c r="PQE901" s="5"/>
      <c r="PQF901" s="5"/>
      <c r="PQG901" s="5"/>
      <c r="PQH901" s="5"/>
      <c r="PQI901" s="5"/>
      <c r="PQJ901" s="5"/>
      <c r="PQK901" s="5"/>
      <c r="PQL901" s="5"/>
      <c r="PQM901" s="5"/>
      <c r="PQN901" s="5"/>
      <c r="PQO901" s="5"/>
      <c r="PQP901" s="5"/>
      <c r="PQQ901" s="5"/>
      <c r="PQR901" s="5"/>
      <c r="PQS901" s="5"/>
      <c r="PQT901" s="5"/>
      <c r="PQU901" s="5"/>
      <c r="PQV901" s="5"/>
      <c r="PQW901" s="5"/>
      <c r="PQX901" s="5"/>
      <c r="PQY901" s="5"/>
      <c r="PQZ901" s="5"/>
      <c r="PRA901" s="5"/>
      <c r="PRB901" s="5"/>
      <c r="PRC901" s="5"/>
      <c r="PRD901" s="5"/>
      <c r="PRE901" s="5"/>
      <c r="PRF901" s="5"/>
      <c r="PRG901" s="5"/>
      <c r="PRH901" s="5"/>
      <c r="PRI901" s="5"/>
      <c r="PRJ901" s="5"/>
      <c r="PRK901" s="5"/>
      <c r="PRL901" s="5"/>
      <c r="PRM901" s="5"/>
      <c r="PRN901" s="5"/>
      <c r="PRO901" s="5"/>
      <c r="PRP901" s="5"/>
      <c r="PRQ901" s="5"/>
      <c r="PRR901" s="5"/>
      <c r="PRS901" s="5"/>
      <c r="PRT901" s="5"/>
      <c r="PRU901" s="5"/>
      <c r="PRV901" s="5"/>
      <c r="PRW901" s="5"/>
      <c r="PRX901" s="5"/>
      <c r="PRY901" s="5"/>
      <c r="PRZ901" s="5"/>
      <c r="PSA901" s="5"/>
      <c r="PSB901" s="5"/>
      <c r="PSC901" s="5"/>
      <c r="PSD901" s="5"/>
      <c r="PSE901" s="5"/>
      <c r="PSF901" s="5"/>
      <c r="PSG901" s="5"/>
      <c r="PSH901" s="5"/>
      <c r="PSI901" s="5"/>
      <c r="PSJ901" s="5"/>
      <c r="PSK901" s="5"/>
      <c r="PSL901" s="5"/>
      <c r="PSM901" s="5"/>
      <c r="PSN901" s="5"/>
      <c r="PSO901" s="5"/>
      <c r="PSP901" s="5"/>
      <c r="PSQ901" s="5"/>
      <c r="PSR901" s="5"/>
      <c r="PSS901" s="5"/>
      <c r="PST901" s="5"/>
      <c r="PSU901" s="5"/>
      <c r="PSV901" s="5"/>
      <c r="PSW901" s="5"/>
      <c r="PSX901" s="5"/>
      <c r="PSY901" s="5"/>
      <c r="PSZ901" s="5"/>
      <c r="PTA901" s="5"/>
      <c r="PTB901" s="5"/>
      <c r="PTC901" s="5"/>
      <c r="PTD901" s="5"/>
      <c r="PTE901" s="5"/>
      <c r="PTF901" s="5"/>
      <c r="PTG901" s="5"/>
      <c r="PTH901" s="5"/>
      <c r="PTI901" s="5"/>
      <c r="PTJ901" s="5"/>
      <c r="PTK901" s="5"/>
      <c r="PTL901" s="5"/>
      <c r="PTM901" s="5"/>
      <c r="PTN901" s="5"/>
      <c r="PTO901" s="5"/>
      <c r="PTP901" s="5"/>
      <c r="PTQ901" s="5"/>
      <c r="PTR901" s="5"/>
      <c r="PTS901" s="5"/>
      <c r="PTT901" s="5"/>
      <c r="PTU901" s="5"/>
      <c r="PTV901" s="5"/>
      <c r="PTW901" s="5"/>
      <c r="PTX901" s="5"/>
      <c r="PTY901" s="5"/>
      <c r="PTZ901" s="5"/>
      <c r="PUA901" s="5"/>
      <c r="PUB901" s="5"/>
      <c r="PUC901" s="5"/>
      <c r="PUD901" s="5"/>
      <c r="PUE901" s="5"/>
      <c r="PUF901" s="5"/>
      <c r="PUG901" s="5"/>
      <c r="PUH901" s="5"/>
      <c r="PUI901" s="5"/>
      <c r="PUJ901" s="5"/>
      <c r="PUK901" s="5"/>
      <c r="PUL901" s="5"/>
      <c r="PUM901" s="5"/>
      <c r="PUN901" s="5"/>
      <c r="PUO901" s="5"/>
      <c r="PUP901" s="5"/>
      <c r="PUQ901" s="5"/>
      <c r="PUR901" s="5"/>
      <c r="PUS901" s="5"/>
      <c r="PUT901" s="5"/>
      <c r="PUU901" s="5"/>
      <c r="PUV901" s="5"/>
      <c r="PUW901" s="5"/>
      <c r="PUX901" s="5"/>
      <c r="PUY901" s="5"/>
      <c r="PUZ901" s="5"/>
      <c r="PVA901" s="5"/>
      <c r="PVB901" s="5"/>
      <c r="PVC901" s="5"/>
      <c r="PVD901" s="5"/>
      <c r="PVE901" s="5"/>
      <c r="PVF901" s="5"/>
      <c r="PVG901" s="5"/>
      <c r="PVH901" s="5"/>
      <c r="PVI901" s="5"/>
      <c r="PVJ901" s="5"/>
      <c r="PVK901" s="5"/>
      <c r="PVL901" s="5"/>
      <c r="PVM901" s="5"/>
      <c r="PVN901" s="5"/>
      <c r="PVO901" s="5"/>
      <c r="PVP901" s="5"/>
      <c r="PVQ901" s="5"/>
      <c r="PVR901" s="5"/>
      <c r="PVS901" s="5"/>
      <c r="PVT901" s="5"/>
      <c r="PVU901" s="5"/>
      <c r="PVV901" s="5"/>
      <c r="PVW901" s="5"/>
      <c r="PVX901" s="5"/>
      <c r="PVY901" s="5"/>
      <c r="PVZ901" s="5"/>
      <c r="PWA901" s="5"/>
      <c r="PWB901" s="5"/>
      <c r="PWC901" s="5"/>
      <c r="PWD901" s="5"/>
      <c r="PWE901" s="5"/>
      <c r="PWF901" s="5"/>
      <c r="PWG901" s="5"/>
      <c r="PWH901" s="5"/>
      <c r="PWI901" s="5"/>
      <c r="PWJ901" s="5"/>
      <c r="PWK901" s="5"/>
      <c r="PWL901" s="5"/>
      <c r="PWM901" s="5"/>
      <c r="PWN901" s="5"/>
      <c r="PWO901" s="5"/>
      <c r="PWP901" s="5"/>
      <c r="PWQ901" s="5"/>
      <c r="PWR901" s="5"/>
      <c r="PWS901" s="5"/>
      <c r="PWT901" s="5"/>
      <c r="PWU901" s="5"/>
      <c r="PWV901" s="5"/>
      <c r="PWW901" s="5"/>
      <c r="PWX901" s="5"/>
      <c r="PWY901" s="5"/>
      <c r="PWZ901" s="5"/>
      <c r="PXA901" s="5"/>
      <c r="PXB901" s="5"/>
      <c r="PXC901" s="5"/>
      <c r="PXD901" s="5"/>
      <c r="PXE901" s="5"/>
      <c r="PXF901" s="5"/>
      <c r="PXG901" s="5"/>
      <c r="PXH901" s="5"/>
      <c r="PXI901" s="5"/>
      <c r="PXJ901" s="5"/>
      <c r="PXK901" s="5"/>
      <c r="PXL901" s="5"/>
      <c r="PXM901" s="5"/>
      <c r="PXN901" s="5"/>
      <c r="PXO901" s="5"/>
      <c r="PXP901" s="5"/>
      <c r="PXQ901" s="5"/>
      <c r="PXR901" s="5"/>
      <c r="PXS901" s="5"/>
      <c r="PXT901" s="5"/>
      <c r="PXU901" s="5"/>
      <c r="PXV901" s="5"/>
      <c r="PXW901" s="5"/>
      <c r="PXX901" s="5"/>
      <c r="PXY901" s="5"/>
      <c r="PXZ901" s="5"/>
      <c r="PYA901" s="5"/>
      <c r="PYB901" s="5"/>
      <c r="PYC901" s="5"/>
      <c r="PYD901" s="5"/>
      <c r="PYE901" s="5"/>
      <c r="PYF901" s="5"/>
      <c r="PYG901" s="5"/>
      <c r="PYH901" s="5"/>
      <c r="PYI901" s="5"/>
      <c r="PYJ901" s="5"/>
      <c r="PYK901" s="5"/>
      <c r="PYL901" s="5"/>
      <c r="PYM901" s="5"/>
      <c r="PYN901" s="5"/>
      <c r="PYO901" s="5"/>
      <c r="PYP901" s="5"/>
      <c r="PYQ901" s="5"/>
      <c r="PYR901" s="5"/>
      <c r="PYS901" s="5"/>
      <c r="PYT901" s="5"/>
      <c r="PYU901" s="5"/>
      <c r="PYV901" s="5"/>
      <c r="PYW901" s="5"/>
      <c r="PYX901" s="5"/>
      <c r="PYY901" s="5"/>
      <c r="PYZ901" s="5"/>
      <c r="PZA901" s="5"/>
      <c r="PZB901" s="5"/>
      <c r="PZC901" s="5"/>
      <c r="PZD901" s="5"/>
      <c r="PZE901" s="5"/>
      <c r="PZF901" s="5"/>
      <c r="PZG901" s="5"/>
      <c r="PZH901" s="5"/>
      <c r="PZI901" s="5"/>
      <c r="PZJ901" s="5"/>
      <c r="PZK901" s="5"/>
      <c r="PZL901" s="5"/>
      <c r="PZM901" s="5"/>
      <c r="PZN901" s="5"/>
      <c r="PZO901" s="5"/>
      <c r="PZP901" s="5"/>
      <c r="PZQ901" s="5"/>
      <c r="PZR901" s="5"/>
      <c r="PZS901" s="5"/>
      <c r="PZT901" s="5"/>
      <c r="PZU901" s="5"/>
      <c r="PZV901" s="5"/>
      <c r="PZW901" s="5"/>
      <c r="PZX901" s="5"/>
      <c r="PZY901" s="5"/>
      <c r="PZZ901" s="5"/>
      <c r="QAA901" s="5"/>
      <c r="QAB901" s="5"/>
      <c r="QAC901" s="5"/>
      <c r="QAD901" s="5"/>
      <c r="QAE901" s="5"/>
      <c r="QAF901" s="5"/>
      <c r="QAG901" s="5"/>
      <c r="QAH901" s="5"/>
      <c r="QAI901" s="5"/>
      <c r="QAJ901" s="5"/>
      <c r="QAK901" s="5"/>
      <c r="QAL901" s="5"/>
      <c r="QAM901" s="5"/>
      <c r="QAN901" s="5"/>
      <c r="QAO901" s="5"/>
      <c r="QAP901" s="5"/>
      <c r="QAQ901" s="5"/>
      <c r="QAR901" s="5"/>
      <c r="QAS901" s="5"/>
      <c r="QAT901" s="5"/>
      <c r="QAU901" s="5"/>
      <c r="QAV901" s="5"/>
      <c r="QAW901" s="5"/>
      <c r="QAX901" s="5"/>
      <c r="QAY901" s="5"/>
      <c r="QAZ901" s="5"/>
      <c r="QBA901" s="5"/>
      <c r="QBB901" s="5"/>
      <c r="QBC901" s="5"/>
      <c r="QBD901" s="5"/>
      <c r="QBE901" s="5"/>
      <c r="QBF901" s="5"/>
      <c r="QBG901" s="5"/>
      <c r="QBH901" s="5"/>
      <c r="QBI901" s="5"/>
      <c r="QBJ901" s="5"/>
      <c r="QBK901" s="5"/>
      <c r="QBL901" s="5"/>
      <c r="QBM901" s="5"/>
      <c r="QBN901" s="5"/>
      <c r="QBO901" s="5"/>
      <c r="QBP901" s="5"/>
      <c r="QBQ901" s="5"/>
      <c r="QBR901" s="5"/>
      <c r="QBS901" s="5"/>
      <c r="QBT901" s="5"/>
      <c r="QBU901" s="5"/>
      <c r="QBV901" s="5"/>
      <c r="QBW901" s="5"/>
      <c r="QBX901" s="5"/>
      <c r="QBY901" s="5"/>
      <c r="QBZ901" s="5"/>
      <c r="QCA901" s="5"/>
      <c r="QCB901" s="5"/>
      <c r="QCC901" s="5"/>
      <c r="QCD901" s="5"/>
      <c r="QCE901" s="5"/>
      <c r="QCF901" s="5"/>
      <c r="QCG901" s="5"/>
      <c r="QCH901" s="5"/>
      <c r="QCI901" s="5"/>
      <c r="QCJ901" s="5"/>
      <c r="QCK901" s="5"/>
      <c r="QCL901" s="5"/>
      <c r="QCM901" s="5"/>
      <c r="QCN901" s="5"/>
      <c r="QCO901" s="5"/>
      <c r="QCP901" s="5"/>
      <c r="QCQ901" s="5"/>
      <c r="QCR901" s="5"/>
      <c r="QCS901" s="5"/>
      <c r="QCT901" s="5"/>
      <c r="QCU901" s="5"/>
      <c r="QCV901" s="5"/>
      <c r="QCW901" s="5"/>
      <c r="QCX901" s="5"/>
      <c r="QCY901" s="5"/>
      <c r="QCZ901" s="5"/>
      <c r="QDA901" s="5"/>
      <c r="QDB901" s="5"/>
      <c r="QDC901" s="5"/>
      <c r="QDD901" s="5"/>
      <c r="QDE901" s="5"/>
      <c r="QDF901" s="5"/>
      <c r="QDG901" s="5"/>
      <c r="QDH901" s="5"/>
      <c r="QDI901" s="5"/>
      <c r="QDJ901" s="5"/>
      <c r="QDK901" s="5"/>
      <c r="QDL901" s="5"/>
      <c r="QDM901" s="5"/>
      <c r="QDN901" s="5"/>
      <c r="QDO901" s="5"/>
      <c r="QDP901" s="5"/>
      <c r="QDQ901" s="5"/>
      <c r="QDR901" s="5"/>
      <c r="QDS901" s="5"/>
      <c r="QDT901" s="5"/>
      <c r="QDU901" s="5"/>
      <c r="QDV901" s="5"/>
      <c r="QDW901" s="5"/>
      <c r="QDX901" s="5"/>
      <c r="QDY901" s="5"/>
      <c r="QDZ901" s="5"/>
      <c r="QEA901" s="5"/>
      <c r="QEB901" s="5"/>
      <c r="QEC901" s="5"/>
      <c r="QED901" s="5"/>
      <c r="QEE901" s="5"/>
      <c r="QEF901" s="5"/>
      <c r="QEG901" s="5"/>
      <c r="QEH901" s="5"/>
      <c r="QEI901" s="5"/>
      <c r="QEJ901" s="5"/>
      <c r="QEK901" s="5"/>
      <c r="QEL901" s="5"/>
      <c r="QEM901" s="5"/>
      <c r="QEN901" s="5"/>
      <c r="QEO901" s="5"/>
      <c r="QEP901" s="5"/>
      <c r="QEQ901" s="5"/>
      <c r="QER901" s="5"/>
      <c r="QES901" s="5"/>
      <c r="QET901" s="5"/>
      <c r="QEU901" s="5"/>
      <c r="QEV901" s="5"/>
      <c r="QEW901" s="5"/>
      <c r="QEX901" s="5"/>
      <c r="QEY901" s="5"/>
      <c r="QEZ901" s="5"/>
      <c r="QFA901" s="5"/>
      <c r="QFB901" s="5"/>
      <c r="QFC901" s="5"/>
      <c r="QFD901" s="5"/>
      <c r="QFE901" s="5"/>
      <c r="QFF901" s="5"/>
      <c r="QFG901" s="5"/>
      <c r="QFH901" s="5"/>
      <c r="QFI901" s="5"/>
      <c r="QFJ901" s="5"/>
      <c r="QFK901" s="5"/>
      <c r="QFL901" s="5"/>
      <c r="QFM901" s="5"/>
      <c r="QFN901" s="5"/>
      <c r="QFO901" s="5"/>
      <c r="QFP901" s="5"/>
      <c r="QFQ901" s="5"/>
      <c r="QFR901" s="5"/>
      <c r="QFS901" s="5"/>
      <c r="QFT901" s="5"/>
      <c r="QFU901" s="5"/>
      <c r="QFV901" s="5"/>
      <c r="QFW901" s="5"/>
      <c r="QFX901" s="5"/>
      <c r="QFY901" s="5"/>
      <c r="QFZ901" s="5"/>
      <c r="QGA901" s="5"/>
      <c r="QGB901" s="5"/>
      <c r="QGC901" s="5"/>
      <c r="QGD901" s="5"/>
      <c r="QGE901" s="5"/>
      <c r="QGF901" s="5"/>
      <c r="QGG901" s="5"/>
      <c r="QGH901" s="5"/>
      <c r="QGI901" s="5"/>
      <c r="QGJ901" s="5"/>
      <c r="QGK901" s="5"/>
      <c r="QGL901" s="5"/>
      <c r="QGM901" s="5"/>
      <c r="QGN901" s="5"/>
      <c r="QGO901" s="5"/>
      <c r="QGP901" s="5"/>
      <c r="QGQ901" s="5"/>
      <c r="QGR901" s="5"/>
      <c r="QGS901" s="5"/>
      <c r="QGT901" s="5"/>
      <c r="QGU901" s="5"/>
      <c r="QGV901" s="5"/>
      <c r="QGW901" s="5"/>
      <c r="QGX901" s="5"/>
      <c r="QGY901" s="5"/>
      <c r="QGZ901" s="5"/>
      <c r="QHA901" s="5"/>
      <c r="QHB901" s="5"/>
      <c r="QHC901" s="5"/>
      <c r="QHD901" s="5"/>
      <c r="QHE901" s="5"/>
      <c r="QHF901" s="5"/>
      <c r="QHG901" s="5"/>
      <c r="QHH901" s="5"/>
      <c r="QHI901" s="5"/>
      <c r="QHJ901" s="5"/>
      <c r="QHK901" s="5"/>
      <c r="QHL901" s="5"/>
      <c r="QHM901" s="5"/>
      <c r="QHN901" s="5"/>
      <c r="QHO901" s="5"/>
      <c r="QHP901" s="5"/>
      <c r="QHQ901" s="5"/>
      <c r="QHR901" s="5"/>
      <c r="QHS901" s="5"/>
      <c r="QHT901" s="5"/>
      <c r="QHU901" s="5"/>
      <c r="QHV901" s="5"/>
      <c r="QHW901" s="5"/>
      <c r="QHX901" s="5"/>
      <c r="QHY901" s="5"/>
      <c r="QHZ901" s="5"/>
      <c r="QIA901" s="5"/>
      <c r="QIB901" s="5"/>
      <c r="QIC901" s="5"/>
      <c r="QID901" s="5"/>
      <c r="QIE901" s="5"/>
      <c r="QIF901" s="5"/>
      <c r="QIG901" s="5"/>
      <c r="QIH901" s="5"/>
      <c r="QII901" s="5"/>
      <c r="QIJ901" s="5"/>
      <c r="QIK901" s="5"/>
      <c r="QIL901" s="5"/>
      <c r="QIM901" s="5"/>
      <c r="QIN901" s="5"/>
      <c r="QIO901" s="5"/>
      <c r="QIP901" s="5"/>
      <c r="QIQ901" s="5"/>
      <c r="QIR901" s="5"/>
      <c r="QIS901" s="5"/>
      <c r="QIT901" s="5"/>
      <c r="QIU901" s="5"/>
      <c r="QIV901" s="5"/>
      <c r="QIW901" s="5"/>
      <c r="QIX901" s="5"/>
      <c r="QIY901" s="5"/>
      <c r="QIZ901" s="5"/>
      <c r="QJA901" s="5"/>
      <c r="QJB901" s="5"/>
      <c r="QJC901" s="5"/>
      <c r="QJD901" s="5"/>
      <c r="QJE901" s="5"/>
      <c r="QJF901" s="5"/>
      <c r="QJG901" s="5"/>
      <c r="QJH901" s="5"/>
      <c r="QJI901" s="5"/>
      <c r="QJJ901" s="5"/>
      <c r="QJK901" s="5"/>
      <c r="QJL901" s="5"/>
      <c r="QJM901" s="5"/>
      <c r="QJN901" s="5"/>
      <c r="QJO901" s="5"/>
      <c r="QJP901" s="5"/>
      <c r="QJQ901" s="5"/>
      <c r="QJR901" s="5"/>
      <c r="QJS901" s="5"/>
      <c r="QJT901" s="5"/>
      <c r="QJU901" s="5"/>
      <c r="QJV901" s="5"/>
      <c r="QJW901" s="5"/>
      <c r="QJX901" s="5"/>
      <c r="QJY901" s="5"/>
      <c r="QJZ901" s="5"/>
      <c r="QKA901" s="5"/>
      <c r="QKB901" s="5"/>
      <c r="QKC901" s="5"/>
      <c r="QKD901" s="5"/>
      <c r="QKE901" s="5"/>
      <c r="QKF901" s="5"/>
      <c r="QKG901" s="5"/>
      <c r="QKH901" s="5"/>
      <c r="QKI901" s="5"/>
      <c r="QKJ901" s="5"/>
      <c r="QKK901" s="5"/>
      <c r="QKL901" s="5"/>
      <c r="QKM901" s="5"/>
      <c r="QKN901" s="5"/>
      <c r="QKO901" s="5"/>
      <c r="QKP901" s="5"/>
      <c r="QKQ901" s="5"/>
      <c r="QKR901" s="5"/>
      <c r="QKS901" s="5"/>
      <c r="QKT901" s="5"/>
      <c r="QKU901" s="5"/>
      <c r="QKV901" s="5"/>
      <c r="QKW901" s="5"/>
      <c r="QKX901" s="5"/>
      <c r="QKY901" s="5"/>
      <c r="QKZ901" s="5"/>
      <c r="QLA901" s="5"/>
      <c r="QLB901" s="5"/>
      <c r="QLC901" s="5"/>
      <c r="QLD901" s="5"/>
      <c r="QLE901" s="5"/>
      <c r="QLF901" s="5"/>
      <c r="QLG901" s="5"/>
      <c r="QLH901" s="5"/>
      <c r="QLI901" s="5"/>
      <c r="QLJ901" s="5"/>
      <c r="QLK901" s="5"/>
      <c r="QLL901" s="5"/>
      <c r="QLM901" s="5"/>
      <c r="QLN901" s="5"/>
      <c r="QLO901" s="5"/>
      <c r="QLP901" s="5"/>
      <c r="QLQ901" s="5"/>
      <c r="QLR901" s="5"/>
      <c r="QLS901" s="5"/>
      <c r="QLT901" s="5"/>
      <c r="QLU901" s="5"/>
      <c r="QLV901" s="5"/>
      <c r="QLW901" s="5"/>
      <c r="QLX901" s="5"/>
      <c r="QLY901" s="5"/>
      <c r="QLZ901" s="5"/>
      <c r="QMA901" s="5"/>
      <c r="QMB901" s="5"/>
      <c r="QMC901" s="5"/>
      <c r="QMD901" s="5"/>
      <c r="QME901" s="5"/>
      <c r="QMF901" s="5"/>
      <c r="QMG901" s="5"/>
      <c r="QMH901" s="5"/>
      <c r="QMI901" s="5"/>
      <c r="QMJ901" s="5"/>
      <c r="QMK901" s="5"/>
      <c r="QML901" s="5"/>
      <c r="QMM901" s="5"/>
      <c r="QMN901" s="5"/>
      <c r="QMO901" s="5"/>
      <c r="QMP901" s="5"/>
      <c r="QMQ901" s="5"/>
      <c r="QMR901" s="5"/>
      <c r="QMS901" s="5"/>
      <c r="QMT901" s="5"/>
      <c r="QMU901" s="5"/>
      <c r="QMV901" s="5"/>
      <c r="QMW901" s="5"/>
      <c r="QMX901" s="5"/>
      <c r="QMY901" s="5"/>
      <c r="QMZ901" s="5"/>
      <c r="QNA901" s="5"/>
      <c r="QNB901" s="5"/>
      <c r="QNC901" s="5"/>
      <c r="QND901" s="5"/>
      <c r="QNE901" s="5"/>
      <c r="QNF901" s="5"/>
      <c r="QNG901" s="5"/>
      <c r="QNH901" s="5"/>
      <c r="QNI901" s="5"/>
      <c r="QNJ901" s="5"/>
      <c r="QNK901" s="5"/>
      <c r="QNL901" s="5"/>
      <c r="QNM901" s="5"/>
      <c r="QNN901" s="5"/>
      <c r="QNO901" s="5"/>
      <c r="QNP901" s="5"/>
      <c r="QNQ901" s="5"/>
      <c r="QNR901" s="5"/>
      <c r="QNS901" s="5"/>
      <c r="QNT901" s="5"/>
      <c r="QNU901" s="5"/>
      <c r="QNV901" s="5"/>
      <c r="QNW901" s="5"/>
      <c r="QNX901" s="5"/>
      <c r="QNY901" s="5"/>
      <c r="QNZ901" s="5"/>
      <c r="QOA901" s="5"/>
      <c r="QOB901" s="5"/>
      <c r="QOC901" s="5"/>
      <c r="QOD901" s="5"/>
      <c r="QOE901" s="5"/>
      <c r="QOF901" s="5"/>
      <c r="QOG901" s="5"/>
      <c r="QOH901" s="5"/>
      <c r="QOI901" s="5"/>
      <c r="QOJ901" s="5"/>
      <c r="QOK901" s="5"/>
      <c r="QOL901" s="5"/>
      <c r="QOM901" s="5"/>
      <c r="QON901" s="5"/>
      <c r="QOO901" s="5"/>
      <c r="QOP901" s="5"/>
      <c r="QOQ901" s="5"/>
      <c r="QOR901" s="5"/>
      <c r="QOS901" s="5"/>
      <c r="QOT901" s="5"/>
      <c r="QOU901" s="5"/>
      <c r="QOV901" s="5"/>
      <c r="QOW901" s="5"/>
      <c r="QOX901" s="5"/>
      <c r="QOY901" s="5"/>
      <c r="QOZ901" s="5"/>
      <c r="QPA901" s="5"/>
      <c r="QPB901" s="5"/>
      <c r="QPC901" s="5"/>
      <c r="QPD901" s="5"/>
      <c r="QPE901" s="5"/>
      <c r="QPF901" s="5"/>
      <c r="QPG901" s="5"/>
      <c r="QPH901" s="5"/>
      <c r="QPI901" s="5"/>
      <c r="QPJ901" s="5"/>
      <c r="QPK901" s="5"/>
      <c r="QPL901" s="5"/>
      <c r="QPM901" s="5"/>
      <c r="QPN901" s="5"/>
      <c r="QPO901" s="5"/>
      <c r="QPP901" s="5"/>
      <c r="QPQ901" s="5"/>
      <c r="QPR901" s="5"/>
      <c r="QPS901" s="5"/>
      <c r="QPT901" s="5"/>
      <c r="QPU901" s="5"/>
      <c r="QPV901" s="5"/>
      <c r="QPW901" s="5"/>
      <c r="QPX901" s="5"/>
      <c r="QPY901" s="5"/>
      <c r="QPZ901" s="5"/>
      <c r="QQA901" s="5"/>
      <c r="QQB901" s="5"/>
      <c r="QQC901" s="5"/>
      <c r="QQD901" s="5"/>
      <c r="QQE901" s="5"/>
      <c r="QQF901" s="5"/>
      <c r="QQG901" s="5"/>
      <c r="QQH901" s="5"/>
      <c r="QQI901" s="5"/>
      <c r="QQJ901" s="5"/>
      <c r="QQK901" s="5"/>
      <c r="QQL901" s="5"/>
      <c r="QQM901" s="5"/>
      <c r="QQN901" s="5"/>
      <c r="QQO901" s="5"/>
      <c r="QQP901" s="5"/>
      <c r="QQQ901" s="5"/>
      <c r="QQR901" s="5"/>
      <c r="QQS901" s="5"/>
      <c r="QQT901" s="5"/>
      <c r="QQU901" s="5"/>
      <c r="QQV901" s="5"/>
      <c r="QQW901" s="5"/>
      <c r="QQX901" s="5"/>
      <c r="QQY901" s="5"/>
      <c r="QQZ901" s="5"/>
      <c r="QRA901" s="5"/>
      <c r="QRB901" s="5"/>
      <c r="QRC901" s="5"/>
      <c r="QRD901" s="5"/>
      <c r="QRE901" s="5"/>
      <c r="QRF901" s="5"/>
      <c r="QRG901" s="5"/>
      <c r="QRH901" s="5"/>
      <c r="QRI901" s="5"/>
      <c r="QRJ901" s="5"/>
      <c r="QRK901" s="5"/>
      <c r="QRL901" s="5"/>
      <c r="QRM901" s="5"/>
      <c r="QRN901" s="5"/>
      <c r="QRO901" s="5"/>
      <c r="QRP901" s="5"/>
      <c r="QRQ901" s="5"/>
      <c r="QRR901" s="5"/>
      <c r="QRS901" s="5"/>
      <c r="QRT901" s="5"/>
      <c r="QRU901" s="5"/>
      <c r="QRV901" s="5"/>
      <c r="QRW901" s="5"/>
      <c r="QRX901" s="5"/>
      <c r="QRY901" s="5"/>
      <c r="QRZ901" s="5"/>
      <c r="QSA901" s="5"/>
      <c r="QSB901" s="5"/>
      <c r="QSC901" s="5"/>
      <c r="QSD901" s="5"/>
      <c r="QSE901" s="5"/>
      <c r="QSF901" s="5"/>
      <c r="QSG901" s="5"/>
      <c r="QSH901" s="5"/>
      <c r="QSI901" s="5"/>
      <c r="QSJ901" s="5"/>
      <c r="QSK901" s="5"/>
      <c r="QSL901" s="5"/>
      <c r="QSM901" s="5"/>
      <c r="QSN901" s="5"/>
      <c r="QSO901" s="5"/>
      <c r="QSP901" s="5"/>
      <c r="QSQ901" s="5"/>
      <c r="QSR901" s="5"/>
      <c r="QSS901" s="5"/>
      <c r="QST901" s="5"/>
      <c r="QSU901" s="5"/>
      <c r="QSV901" s="5"/>
      <c r="QSW901" s="5"/>
      <c r="QSX901" s="5"/>
      <c r="QSY901" s="5"/>
      <c r="QSZ901" s="5"/>
      <c r="QTA901" s="5"/>
      <c r="QTB901" s="5"/>
      <c r="QTC901" s="5"/>
      <c r="QTD901" s="5"/>
      <c r="QTE901" s="5"/>
      <c r="QTF901" s="5"/>
      <c r="QTG901" s="5"/>
      <c r="QTH901" s="5"/>
      <c r="QTI901" s="5"/>
      <c r="QTJ901" s="5"/>
      <c r="QTK901" s="5"/>
      <c r="QTL901" s="5"/>
      <c r="QTM901" s="5"/>
      <c r="QTN901" s="5"/>
      <c r="QTO901" s="5"/>
      <c r="QTP901" s="5"/>
      <c r="QTQ901" s="5"/>
      <c r="QTR901" s="5"/>
      <c r="QTS901" s="5"/>
      <c r="QTT901" s="5"/>
      <c r="QTU901" s="5"/>
      <c r="QTV901" s="5"/>
      <c r="QTW901" s="5"/>
      <c r="QTX901" s="5"/>
      <c r="QTY901" s="5"/>
      <c r="QTZ901" s="5"/>
      <c r="QUA901" s="5"/>
      <c r="QUB901" s="5"/>
      <c r="QUC901" s="5"/>
      <c r="QUD901" s="5"/>
      <c r="QUE901" s="5"/>
      <c r="QUF901" s="5"/>
      <c r="QUG901" s="5"/>
      <c r="QUH901" s="5"/>
      <c r="QUI901" s="5"/>
      <c r="QUJ901" s="5"/>
      <c r="QUK901" s="5"/>
      <c r="QUL901" s="5"/>
      <c r="QUM901" s="5"/>
      <c r="QUN901" s="5"/>
      <c r="QUO901" s="5"/>
      <c r="QUP901" s="5"/>
      <c r="QUQ901" s="5"/>
      <c r="QUR901" s="5"/>
      <c r="QUS901" s="5"/>
      <c r="QUT901" s="5"/>
      <c r="QUU901" s="5"/>
      <c r="QUV901" s="5"/>
      <c r="QUW901" s="5"/>
      <c r="QUX901" s="5"/>
      <c r="QUY901" s="5"/>
      <c r="QUZ901" s="5"/>
      <c r="QVA901" s="5"/>
      <c r="QVB901" s="5"/>
      <c r="QVC901" s="5"/>
      <c r="QVD901" s="5"/>
      <c r="QVE901" s="5"/>
      <c r="QVF901" s="5"/>
      <c r="QVG901" s="5"/>
      <c r="QVH901" s="5"/>
      <c r="QVI901" s="5"/>
      <c r="QVJ901" s="5"/>
      <c r="QVK901" s="5"/>
      <c r="QVL901" s="5"/>
      <c r="QVM901" s="5"/>
      <c r="QVN901" s="5"/>
      <c r="QVO901" s="5"/>
      <c r="QVP901" s="5"/>
      <c r="QVQ901" s="5"/>
      <c r="QVR901" s="5"/>
      <c r="QVS901" s="5"/>
      <c r="QVT901" s="5"/>
      <c r="QVU901" s="5"/>
      <c r="QVV901" s="5"/>
      <c r="QVW901" s="5"/>
      <c r="QVX901" s="5"/>
      <c r="QVY901" s="5"/>
      <c r="QVZ901" s="5"/>
      <c r="QWA901" s="5"/>
      <c r="QWB901" s="5"/>
      <c r="QWC901" s="5"/>
      <c r="QWD901" s="5"/>
      <c r="QWE901" s="5"/>
      <c r="QWF901" s="5"/>
      <c r="QWG901" s="5"/>
      <c r="QWH901" s="5"/>
      <c r="QWI901" s="5"/>
      <c r="QWJ901" s="5"/>
      <c r="QWK901" s="5"/>
      <c r="QWL901" s="5"/>
      <c r="QWM901" s="5"/>
      <c r="QWN901" s="5"/>
      <c r="QWO901" s="5"/>
      <c r="QWP901" s="5"/>
      <c r="QWQ901" s="5"/>
      <c r="QWR901" s="5"/>
      <c r="QWS901" s="5"/>
      <c r="QWT901" s="5"/>
      <c r="QWU901" s="5"/>
      <c r="QWV901" s="5"/>
      <c r="QWW901" s="5"/>
      <c r="QWX901" s="5"/>
      <c r="QWY901" s="5"/>
      <c r="QWZ901" s="5"/>
      <c r="QXA901" s="5"/>
      <c r="QXB901" s="5"/>
      <c r="QXC901" s="5"/>
      <c r="QXD901" s="5"/>
      <c r="QXE901" s="5"/>
      <c r="QXF901" s="5"/>
      <c r="QXG901" s="5"/>
      <c r="QXH901" s="5"/>
      <c r="QXI901" s="5"/>
      <c r="QXJ901" s="5"/>
      <c r="QXK901" s="5"/>
      <c r="QXL901" s="5"/>
      <c r="QXM901" s="5"/>
      <c r="QXN901" s="5"/>
      <c r="QXO901" s="5"/>
      <c r="QXP901" s="5"/>
      <c r="QXQ901" s="5"/>
      <c r="QXR901" s="5"/>
      <c r="QXS901" s="5"/>
      <c r="QXT901" s="5"/>
      <c r="QXU901" s="5"/>
      <c r="QXV901" s="5"/>
      <c r="QXW901" s="5"/>
      <c r="QXX901" s="5"/>
      <c r="QXY901" s="5"/>
      <c r="QXZ901" s="5"/>
      <c r="QYA901" s="5"/>
      <c r="QYB901" s="5"/>
      <c r="QYC901" s="5"/>
      <c r="QYD901" s="5"/>
      <c r="QYE901" s="5"/>
      <c r="QYF901" s="5"/>
      <c r="QYG901" s="5"/>
      <c r="QYH901" s="5"/>
      <c r="QYI901" s="5"/>
      <c r="QYJ901" s="5"/>
      <c r="QYK901" s="5"/>
      <c r="QYL901" s="5"/>
      <c r="QYM901" s="5"/>
      <c r="QYN901" s="5"/>
      <c r="QYO901" s="5"/>
      <c r="QYP901" s="5"/>
      <c r="QYQ901" s="5"/>
      <c r="QYR901" s="5"/>
      <c r="QYS901" s="5"/>
      <c r="QYT901" s="5"/>
      <c r="QYU901" s="5"/>
      <c r="QYV901" s="5"/>
      <c r="QYW901" s="5"/>
      <c r="QYX901" s="5"/>
      <c r="QYY901" s="5"/>
      <c r="QYZ901" s="5"/>
      <c r="QZA901" s="5"/>
      <c r="QZB901" s="5"/>
      <c r="QZC901" s="5"/>
      <c r="QZD901" s="5"/>
      <c r="QZE901" s="5"/>
      <c r="QZF901" s="5"/>
      <c r="QZG901" s="5"/>
      <c r="QZH901" s="5"/>
      <c r="QZI901" s="5"/>
      <c r="QZJ901" s="5"/>
      <c r="QZK901" s="5"/>
      <c r="QZL901" s="5"/>
      <c r="QZM901" s="5"/>
      <c r="QZN901" s="5"/>
      <c r="QZO901" s="5"/>
      <c r="QZP901" s="5"/>
      <c r="QZQ901" s="5"/>
      <c r="QZR901" s="5"/>
      <c r="QZS901" s="5"/>
      <c r="QZT901" s="5"/>
      <c r="QZU901" s="5"/>
      <c r="QZV901" s="5"/>
      <c r="QZW901" s="5"/>
      <c r="QZX901" s="5"/>
      <c r="QZY901" s="5"/>
      <c r="QZZ901" s="5"/>
      <c r="RAA901" s="5"/>
      <c r="RAB901" s="5"/>
      <c r="RAC901" s="5"/>
      <c r="RAD901" s="5"/>
      <c r="RAE901" s="5"/>
      <c r="RAF901" s="5"/>
      <c r="RAG901" s="5"/>
      <c r="RAH901" s="5"/>
      <c r="RAI901" s="5"/>
      <c r="RAJ901" s="5"/>
      <c r="RAK901" s="5"/>
      <c r="RAL901" s="5"/>
      <c r="RAM901" s="5"/>
      <c r="RAN901" s="5"/>
      <c r="RAO901" s="5"/>
      <c r="RAP901" s="5"/>
      <c r="RAQ901" s="5"/>
      <c r="RAR901" s="5"/>
      <c r="RAS901" s="5"/>
      <c r="RAT901" s="5"/>
      <c r="RAU901" s="5"/>
      <c r="RAV901" s="5"/>
      <c r="RAW901" s="5"/>
      <c r="RAX901" s="5"/>
      <c r="RAY901" s="5"/>
      <c r="RAZ901" s="5"/>
      <c r="RBA901" s="5"/>
      <c r="RBB901" s="5"/>
      <c r="RBC901" s="5"/>
      <c r="RBD901" s="5"/>
      <c r="RBE901" s="5"/>
      <c r="RBF901" s="5"/>
      <c r="RBG901" s="5"/>
      <c r="RBH901" s="5"/>
      <c r="RBI901" s="5"/>
      <c r="RBJ901" s="5"/>
      <c r="RBK901" s="5"/>
      <c r="RBL901" s="5"/>
      <c r="RBM901" s="5"/>
      <c r="RBN901" s="5"/>
      <c r="RBO901" s="5"/>
      <c r="RBP901" s="5"/>
      <c r="RBQ901" s="5"/>
      <c r="RBR901" s="5"/>
      <c r="RBS901" s="5"/>
      <c r="RBT901" s="5"/>
      <c r="RBU901" s="5"/>
      <c r="RBV901" s="5"/>
      <c r="RBW901" s="5"/>
      <c r="RBX901" s="5"/>
      <c r="RBY901" s="5"/>
      <c r="RBZ901" s="5"/>
      <c r="RCA901" s="5"/>
      <c r="RCB901" s="5"/>
      <c r="RCC901" s="5"/>
      <c r="RCD901" s="5"/>
      <c r="RCE901" s="5"/>
      <c r="RCF901" s="5"/>
      <c r="RCG901" s="5"/>
      <c r="RCH901" s="5"/>
      <c r="RCI901" s="5"/>
      <c r="RCJ901" s="5"/>
      <c r="RCK901" s="5"/>
      <c r="RCL901" s="5"/>
      <c r="RCM901" s="5"/>
      <c r="RCN901" s="5"/>
      <c r="RCO901" s="5"/>
      <c r="RCP901" s="5"/>
      <c r="RCQ901" s="5"/>
      <c r="RCR901" s="5"/>
      <c r="RCS901" s="5"/>
      <c r="RCT901" s="5"/>
      <c r="RCU901" s="5"/>
      <c r="RCV901" s="5"/>
      <c r="RCW901" s="5"/>
      <c r="RCX901" s="5"/>
      <c r="RCY901" s="5"/>
      <c r="RCZ901" s="5"/>
      <c r="RDA901" s="5"/>
      <c r="RDB901" s="5"/>
      <c r="RDC901" s="5"/>
      <c r="RDD901" s="5"/>
      <c r="RDE901" s="5"/>
      <c r="RDF901" s="5"/>
      <c r="RDG901" s="5"/>
      <c r="RDH901" s="5"/>
      <c r="RDI901" s="5"/>
      <c r="RDJ901" s="5"/>
      <c r="RDK901" s="5"/>
      <c r="RDL901" s="5"/>
      <c r="RDM901" s="5"/>
      <c r="RDN901" s="5"/>
      <c r="RDO901" s="5"/>
      <c r="RDP901" s="5"/>
      <c r="RDQ901" s="5"/>
      <c r="RDR901" s="5"/>
      <c r="RDS901" s="5"/>
      <c r="RDT901" s="5"/>
      <c r="RDU901" s="5"/>
      <c r="RDV901" s="5"/>
      <c r="RDW901" s="5"/>
      <c r="RDX901" s="5"/>
      <c r="RDY901" s="5"/>
      <c r="RDZ901" s="5"/>
      <c r="REA901" s="5"/>
      <c r="REB901" s="5"/>
      <c r="REC901" s="5"/>
      <c r="RED901" s="5"/>
      <c r="REE901" s="5"/>
      <c r="REF901" s="5"/>
      <c r="REG901" s="5"/>
      <c r="REH901" s="5"/>
      <c r="REI901" s="5"/>
      <c r="REJ901" s="5"/>
      <c r="REK901" s="5"/>
      <c r="REL901" s="5"/>
      <c r="REM901" s="5"/>
      <c r="REN901" s="5"/>
      <c r="REO901" s="5"/>
      <c r="REP901" s="5"/>
      <c r="REQ901" s="5"/>
      <c r="RER901" s="5"/>
      <c r="RES901" s="5"/>
      <c r="RET901" s="5"/>
      <c r="REU901" s="5"/>
      <c r="REV901" s="5"/>
      <c r="REW901" s="5"/>
      <c r="REX901" s="5"/>
      <c r="REY901" s="5"/>
      <c r="REZ901" s="5"/>
      <c r="RFA901" s="5"/>
      <c r="RFB901" s="5"/>
      <c r="RFC901" s="5"/>
      <c r="RFD901" s="5"/>
      <c r="RFE901" s="5"/>
      <c r="RFF901" s="5"/>
      <c r="RFG901" s="5"/>
      <c r="RFH901" s="5"/>
      <c r="RFI901" s="5"/>
      <c r="RFJ901" s="5"/>
      <c r="RFK901" s="5"/>
      <c r="RFL901" s="5"/>
      <c r="RFM901" s="5"/>
      <c r="RFN901" s="5"/>
      <c r="RFO901" s="5"/>
      <c r="RFP901" s="5"/>
      <c r="RFQ901" s="5"/>
      <c r="RFR901" s="5"/>
      <c r="RFS901" s="5"/>
      <c r="RFT901" s="5"/>
      <c r="RFU901" s="5"/>
      <c r="RFV901" s="5"/>
      <c r="RFW901" s="5"/>
      <c r="RFX901" s="5"/>
      <c r="RFY901" s="5"/>
      <c r="RFZ901" s="5"/>
      <c r="RGA901" s="5"/>
      <c r="RGB901" s="5"/>
      <c r="RGC901" s="5"/>
      <c r="RGD901" s="5"/>
      <c r="RGE901" s="5"/>
      <c r="RGF901" s="5"/>
      <c r="RGG901" s="5"/>
      <c r="RGH901" s="5"/>
      <c r="RGI901" s="5"/>
      <c r="RGJ901" s="5"/>
      <c r="RGK901" s="5"/>
      <c r="RGL901" s="5"/>
      <c r="RGM901" s="5"/>
      <c r="RGN901" s="5"/>
      <c r="RGO901" s="5"/>
      <c r="RGP901" s="5"/>
      <c r="RGQ901" s="5"/>
      <c r="RGR901" s="5"/>
      <c r="RGS901" s="5"/>
      <c r="RGT901" s="5"/>
      <c r="RGU901" s="5"/>
      <c r="RGV901" s="5"/>
      <c r="RGW901" s="5"/>
      <c r="RGX901" s="5"/>
      <c r="RGY901" s="5"/>
      <c r="RGZ901" s="5"/>
      <c r="RHA901" s="5"/>
      <c r="RHB901" s="5"/>
      <c r="RHC901" s="5"/>
      <c r="RHD901" s="5"/>
      <c r="RHE901" s="5"/>
      <c r="RHF901" s="5"/>
      <c r="RHG901" s="5"/>
      <c r="RHH901" s="5"/>
      <c r="RHI901" s="5"/>
      <c r="RHJ901" s="5"/>
      <c r="RHK901" s="5"/>
      <c r="RHL901" s="5"/>
      <c r="RHM901" s="5"/>
      <c r="RHN901" s="5"/>
      <c r="RHO901" s="5"/>
      <c r="RHP901" s="5"/>
      <c r="RHQ901" s="5"/>
      <c r="RHR901" s="5"/>
      <c r="RHS901" s="5"/>
      <c r="RHT901" s="5"/>
      <c r="RHU901" s="5"/>
      <c r="RHV901" s="5"/>
      <c r="RHW901" s="5"/>
      <c r="RHX901" s="5"/>
      <c r="RHY901" s="5"/>
      <c r="RHZ901" s="5"/>
      <c r="RIA901" s="5"/>
      <c r="RIB901" s="5"/>
      <c r="RIC901" s="5"/>
      <c r="RID901" s="5"/>
      <c r="RIE901" s="5"/>
      <c r="RIF901" s="5"/>
      <c r="RIG901" s="5"/>
      <c r="RIH901" s="5"/>
      <c r="RII901" s="5"/>
      <c r="RIJ901" s="5"/>
      <c r="RIK901" s="5"/>
      <c r="RIL901" s="5"/>
      <c r="RIM901" s="5"/>
      <c r="RIN901" s="5"/>
      <c r="RIO901" s="5"/>
      <c r="RIP901" s="5"/>
      <c r="RIQ901" s="5"/>
      <c r="RIR901" s="5"/>
      <c r="RIS901" s="5"/>
      <c r="RIT901" s="5"/>
      <c r="RIU901" s="5"/>
      <c r="RIV901" s="5"/>
      <c r="RIW901" s="5"/>
      <c r="RIX901" s="5"/>
      <c r="RIY901" s="5"/>
      <c r="RIZ901" s="5"/>
      <c r="RJA901" s="5"/>
      <c r="RJB901" s="5"/>
      <c r="RJC901" s="5"/>
      <c r="RJD901" s="5"/>
      <c r="RJE901" s="5"/>
      <c r="RJF901" s="5"/>
      <c r="RJG901" s="5"/>
      <c r="RJH901" s="5"/>
      <c r="RJI901" s="5"/>
      <c r="RJJ901" s="5"/>
      <c r="RJK901" s="5"/>
      <c r="RJL901" s="5"/>
      <c r="RJM901" s="5"/>
      <c r="RJN901" s="5"/>
      <c r="RJO901" s="5"/>
      <c r="RJP901" s="5"/>
      <c r="RJQ901" s="5"/>
      <c r="RJR901" s="5"/>
      <c r="RJS901" s="5"/>
      <c r="RJT901" s="5"/>
      <c r="RJU901" s="5"/>
      <c r="RJV901" s="5"/>
      <c r="RJW901" s="5"/>
      <c r="RJX901" s="5"/>
      <c r="RJY901" s="5"/>
      <c r="RJZ901" s="5"/>
      <c r="RKA901" s="5"/>
      <c r="RKB901" s="5"/>
      <c r="RKC901" s="5"/>
      <c r="RKD901" s="5"/>
      <c r="RKE901" s="5"/>
      <c r="RKF901" s="5"/>
      <c r="RKG901" s="5"/>
      <c r="RKH901" s="5"/>
      <c r="RKI901" s="5"/>
      <c r="RKJ901" s="5"/>
      <c r="RKK901" s="5"/>
      <c r="RKL901" s="5"/>
      <c r="RKM901" s="5"/>
      <c r="RKN901" s="5"/>
      <c r="RKO901" s="5"/>
      <c r="RKP901" s="5"/>
      <c r="RKQ901" s="5"/>
      <c r="RKR901" s="5"/>
      <c r="RKS901" s="5"/>
      <c r="RKT901" s="5"/>
      <c r="RKU901" s="5"/>
      <c r="RKV901" s="5"/>
      <c r="RKW901" s="5"/>
      <c r="RKX901" s="5"/>
      <c r="RKY901" s="5"/>
      <c r="RKZ901" s="5"/>
      <c r="RLA901" s="5"/>
      <c r="RLB901" s="5"/>
      <c r="RLC901" s="5"/>
      <c r="RLD901" s="5"/>
      <c r="RLE901" s="5"/>
      <c r="RLF901" s="5"/>
      <c r="RLG901" s="5"/>
      <c r="RLH901" s="5"/>
      <c r="RLI901" s="5"/>
      <c r="RLJ901" s="5"/>
      <c r="RLK901" s="5"/>
      <c r="RLL901" s="5"/>
      <c r="RLM901" s="5"/>
      <c r="RLN901" s="5"/>
      <c r="RLO901" s="5"/>
      <c r="RLP901" s="5"/>
      <c r="RLQ901" s="5"/>
      <c r="RLR901" s="5"/>
      <c r="RLS901" s="5"/>
      <c r="RLT901" s="5"/>
      <c r="RLU901" s="5"/>
      <c r="RLV901" s="5"/>
      <c r="RLW901" s="5"/>
      <c r="RLX901" s="5"/>
      <c r="RLY901" s="5"/>
      <c r="RLZ901" s="5"/>
      <c r="RMA901" s="5"/>
      <c r="RMB901" s="5"/>
      <c r="RMC901" s="5"/>
      <c r="RMD901" s="5"/>
      <c r="RME901" s="5"/>
      <c r="RMF901" s="5"/>
      <c r="RMG901" s="5"/>
      <c r="RMH901" s="5"/>
      <c r="RMI901" s="5"/>
      <c r="RMJ901" s="5"/>
      <c r="RMK901" s="5"/>
      <c r="RML901" s="5"/>
      <c r="RMM901" s="5"/>
      <c r="RMN901" s="5"/>
      <c r="RMO901" s="5"/>
      <c r="RMP901" s="5"/>
      <c r="RMQ901" s="5"/>
      <c r="RMR901" s="5"/>
      <c r="RMS901" s="5"/>
      <c r="RMT901" s="5"/>
      <c r="RMU901" s="5"/>
      <c r="RMV901" s="5"/>
      <c r="RMW901" s="5"/>
      <c r="RMX901" s="5"/>
      <c r="RMY901" s="5"/>
      <c r="RMZ901" s="5"/>
      <c r="RNA901" s="5"/>
      <c r="RNB901" s="5"/>
      <c r="RNC901" s="5"/>
      <c r="RND901" s="5"/>
      <c r="RNE901" s="5"/>
      <c r="RNF901" s="5"/>
      <c r="RNG901" s="5"/>
      <c r="RNH901" s="5"/>
      <c r="RNI901" s="5"/>
      <c r="RNJ901" s="5"/>
      <c r="RNK901" s="5"/>
      <c r="RNL901" s="5"/>
      <c r="RNM901" s="5"/>
      <c r="RNN901" s="5"/>
      <c r="RNO901" s="5"/>
      <c r="RNP901" s="5"/>
      <c r="RNQ901" s="5"/>
      <c r="RNR901" s="5"/>
      <c r="RNS901" s="5"/>
      <c r="RNT901" s="5"/>
      <c r="RNU901" s="5"/>
      <c r="RNV901" s="5"/>
      <c r="RNW901" s="5"/>
      <c r="RNX901" s="5"/>
      <c r="RNY901" s="5"/>
      <c r="RNZ901" s="5"/>
      <c r="ROA901" s="5"/>
      <c r="ROB901" s="5"/>
      <c r="ROC901" s="5"/>
      <c r="ROD901" s="5"/>
      <c r="ROE901" s="5"/>
      <c r="ROF901" s="5"/>
      <c r="ROG901" s="5"/>
      <c r="ROH901" s="5"/>
      <c r="ROI901" s="5"/>
      <c r="ROJ901" s="5"/>
      <c r="ROK901" s="5"/>
      <c r="ROL901" s="5"/>
      <c r="ROM901" s="5"/>
      <c r="RON901" s="5"/>
      <c r="ROO901" s="5"/>
      <c r="ROP901" s="5"/>
      <c r="ROQ901" s="5"/>
      <c r="ROR901" s="5"/>
      <c r="ROS901" s="5"/>
      <c r="ROT901" s="5"/>
      <c r="ROU901" s="5"/>
      <c r="ROV901" s="5"/>
      <c r="ROW901" s="5"/>
      <c r="ROX901" s="5"/>
      <c r="ROY901" s="5"/>
      <c r="ROZ901" s="5"/>
      <c r="RPA901" s="5"/>
      <c r="RPB901" s="5"/>
      <c r="RPC901" s="5"/>
      <c r="RPD901" s="5"/>
      <c r="RPE901" s="5"/>
      <c r="RPF901" s="5"/>
      <c r="RPG901" s="5"/>
      <c r="RPH901" s="5"/>
      <c r="RPI901" s="5"/>
      <c r="RPJ901" s="5"/>
      <c r="RPK901" s="5"/>
      <c r="RPL901" s="5"/>
      <c r="RPM901" s="5"/>
      <c r="RPN901" s="5"/>
      <c r="RPO901" s="5"/>
      <c r="RPP901" s="5"/>
      <c r="RPQ901" s="5"/>
      <c r="RPR901" s="5"/>
      <c r="RPS901" s="5"/>
      <c r="RPT901" s="5"/>
      <c r="RPU901" s="5"/>
      <c r="RPV901" s="5"/>
      <c r="RPW901" s="5"/>
      <c r="RPX901" s="5"/>
      <c r="RPY901" s="5"/>
      <c r="RPZ901" s="5"/>
      <c r="RQA901" s="5"/>
      <c r="RQB901" s="5"/>
      <c r="RQC901" s="5"/>
      <c r="RQD901" s="5"/>
      <c r="RQE901" s="5"/>
      <c r="RQF901" s="5"/>
      <c r="RQG901" s="5"/>
      <c r="RQH901" s="5"/>
      <c r="RQI901" s="5"/>
      <c r="RQJ901" s="5"/>
      <c r="RQK901" s="5"/>
      <c r="RQL901" s="5"/>
      <c r="RQM901" s="5"/>
      <c r="RQN901" s="5"/>
      <c r="RQO901" s="5"/>
      <c r="RQP901" s="5"/>
      <c r="RQQ901" s="5"/>
      <c r="RQR901" s="5"/>
      <c r="RQS901" s="5"/>
      <c r="RQT901" s="5"/>
      <c r="RQU901" s="5"/>
      <c r="RQV901" s="5"/>
      <c r="RQW901" s="5"/>
      <c r="RQX901" s="5"/>
      <c r="RQY901" s="5"/>
      <c r="RQZ901" s="5"/>
      <c r="RRA901" s="5"/>
      <c r="RRB901" s="5"/>
      <c r="RRC901" s="5"/>
      <c r="RRD901" s="5"/>
      <c r="RRE901" s="5"/>
      <c r="RRF901" s="5"/>
      <c r="RRG901" s="5"/>
      <c r="RRH901" s="5"/>
      <c r="RRI901" s="5"/>
      <c r="RRJ901" s="5"/>
      <c r="RRK901" s="5"/>
      <c r="RRL901" s="5"/>
      <c r="RRM901" s="5"/>
      <c r="RRN901" s="5"/>
      <c r="RRO901" s="5"/>
      <c r="RRP901" s="5"/>
      <c r="RRQ901" s="5"/>
      <c r="RRR901" s="5"/>
      <c r="RRS901" s="5"/>
      <c r="RRT901" s="5"/>
      <c r="RRU901" s="5"/>
      <c r="RRV901" s="5"/>
      <c r="RRW901" s="5"/>
      <c r="RRX901" s="5"/>
      <c r="RRY901" s="5"/>
      <c r="RRZ901" s="5"/>
      <c r="RSA901" s="5"/>
      <c r="RSB901" s="5"/>
      <c r="RSC901" s="5"/>
      <c r="RSD901" s="5"/>
      <c r="RSE901" s="5"/>
      <c r="RSF901" s="5"/>
      <c r="RSG901" s="5"/>
      <c r="RSH901" s="5"/>
      <c r="RSI901" s="5"/>
      <c r="RSJ901" s="5"/>
      <c r="RSK901" s="5"/>
      <c r="RSL901" s="5"/>
      <c r="RSM901" s="5"/>
      <c r="RSN901" s="5"/>
      <c r="RSO901" s="5"/>
      <c r="RSP901" s="5"/>
      <c r="RSQ901" s="5"/>
      <c r="RSR901" s="5"/>
      <c r="RSS901" s="5"/>
      <c r="RST901" s="5"/>
      <c r="RSU901" s="5"/>
      <c r="RSV901" s="5"/>
      <c r="RSW901" s="5"/>
      <c r="RSX901" s="5"/>
      <c r="RSY901" s="5"/>
      <c r="RSZ901" s="5"/>
      <c r="RTA901" s="5"/>
      <c r="RTB901" s="5"/>
      <c r="RTC901" s="5"/>
      <c r="RTD901" s="5"/>
      <c r="RTE901" s="5"/>
      <c r="RTF901" s="5"/>
      <c r="RTG901" s="5"/>
      <c r="RTH901" s="5"/>
      <c r="RTI901" s="5"/>
      <c r="RTJ901" s="5"/>
      <c r="RTK901" s="5"/>
      <c r="RTL901" s="5"/>
      <c r="RTM901" s="5"/>
      <c r="RTN901" s="5"/>
      <c r="RTO901" s="5"/>
      <c r="RTP901" s="5"/>
      <c r="RTQ901" s="5"/>
      <c r="RTR901" s="5"/>
      <c r="RTS901" s="5"/>
      <c r="RTT901" s="5"/>
      <c r="RTU901" s="5"/>
      <c r="RTV901" s="5"/>
      <c r="RTW901" s="5"/>
      <c r="RTX901" s="5"/>
      <c r="RTY901" s="5"/>
      <c r="RTZ901" s="5"/>
      <c r="RUA901" s="5"/>
      <c r="RUB901" s="5"/>
      <c r="RUC901" s="5"/>
      <c r="RUD901" s="5"/>
      <c r="RUE901" s="5"/>
      <c r="RUF901" s="5"/>
      <c r="RUG901" s="5"/>
      <c r="RUH901" s="5"/>
      <c r="RUI901" s="5"/>
      <c r="RUJ901" s="5"/>
      <c r="RUK901" s="5"/>
      <c r="RUL901" s="5"/>
      <c r="RUM901" s="5"/>
      <c r="RUN901" s="5"/>
      <c r="RUO901" s="5"/>
      <c r="RUP901" s="5"/>
      <c r="RUQ901" s="5"/>
      <c r="RUR901" s="5"/>
      <c r="RUS901" s="5"/>
      <c r="RUT901" s="5"/>
      <c r="RUU901" s="5"/>
      <c r="RUV901" s="5"/>
      <c r="RUW901" s="5"/>
      <c r="RUX901" s="5"/>
      <c r="RUY901" s="5"/>
      <c r="RUZ901" s="5"/>
      <c r="RVA901" s="5"/>
      <c r="RVB901" s="5"/>
      <c r="RVC901" s="5"/>
      <c r="RVD901" s="5"/>
      <c r="RVE901" s="5"/>
      <c r="RVF901" s="5"/>
      <c r="RVG901" s="5"/>
      <c r="RVH901" s="5"/>
      <c r="RVI901" s="5"/>
      <c r="RVJ901" s="5"/>
      <c r="RVK901" s="5"/>
      <c r="RVL901" s="5"/>
      <c r="RVM901" s="5"/>
      <c r="RVN901" s="5"/>
      <c r="RVO901" s="5"/>
      <c r="RVP901" s="5"/>
      <c r="RVQ901" s="5"/>
      <c r="RVR901" s="5"/>
      <c r="RVS901" s="5"/>
      <c r="RVT901" s="5"/>
      <c r="RVU901" s="5"/>
      <c r="RVV901" s="5"/>
      <c r="RVW901" s="5"/>
      <c r="RVX901" s="5"/>
      <c r="RVY901" s="5"/>
      <c r="RVZ901" s="5"/>
      <c r="RWA901" s="5"/>
      <c r="RWB901" s="5"/>
      <c r="RWC901" s="5"/>
      <c r="RWD901" s="5"/>
      <c r="RWE901" s="5"/>
      <c r="RWF901" s="5"/>
      <c r="RWG901" s="5"/>
      <c r="RWH901" s="5"/>
      <c r="RWI901" s="5"/>
      <c r="RWJ901" s="5"/>
      <c r="RWK901" s="5"/>
      <c r="RWL901" s="5"/>
      <c r="RWM901" s="5"/>
      <c r="RWN901" s="5"/>
      <c r="RWO901" s="5"/>
      <c r="RWP901" s="5"/>
      <c r="RWQ901" s="5"/>
      <c r="RWR901" s="5"/>
      <c r="RWS901" s="5"/>
      <c r="RWT901" s="5"/>
      <c r="RWU901" s="5"/>
      <c r="RWV901" s="5"/>
      <c r="RWW901" s="5"/>
      <c r="RWX901" s="5"/>
      <c r="RWY901" s="5"/>
      <c r="RWZ901" s="5"/>
      <c r="RXA901" s="5"/>
      <c r="RXB901" s="5"/>
      <c r="RXC901" s="5"/>
      <c r="RXD901" s="5"/>
      <c r="RXE901" s="5"/>
      <c r="RXF901" s="5"/>
      <c r="RXG901" s="5"/>
      <c r="RXH901" s="5"/>
      <c r="RXI901" s="5"/>
      <c r="RXJ901" s="5"/>
      <c r="RXK901" s="5"/>
      <c r="RXL901" s="5"/>
      <c r="RXM901" s="5"/>
      <c r="RXN901" s="5"/>
      <c r="RXO901" s="5"/>
      <c r="RXP901" s="5"/>
      <c r="RXQ901" s="5"/>
      <c r="RXR901" s="5"/>
      <c r="RXS901" s="5"/>
      <c r="RXT901" s="5"/>
      <c r="RXU901" s="5"/>
      <c r="RXV901" s="5"/>
      <c r="RXW901" s="5"/>
      <c r="RXX901" s="5"/>
      <c r="RXY901" s="5"/>
      <c r="RXZ901" s="5"/>
      <c r="RYA901" s="5"/>
      <c r="RYB901" s="5"/>
      <c r="RYC901" s="5"/>
      <c r="RYD901" s="5"/>
      <c r="RYE901" s="5"/>
      <c r="RYF901" s="5"/>
      <c r="RYG901" s="5"/>
      <c r="RYH901" s="5"/>
      <c r="RYI901" s="5"/>
      <c r="RYJ901" s="5"/>
      <c r="RYK901" s="5"/>
      <c r="RYL901" s="5"/>
      <c r="RYM901" s="5"/>
      <c r="RYN901" s="5"/>
      <c r="RYO901" s="5"/>
      <c r="RYP901" s="5"/>
      <c r="RYQ901" s="5"/>
      <c r="RYR901" s="5"/>
      <c r="RYS901" s="5"/>
      <c r="RYT901" s="5"/>
      <c r="RYU901" s="5"/>
      <c r="RYV901" s="5"/>
      <c r="RYW901" s="5"/>
      <c r="RYX901" s="5"/>
      <c r="RYY901" s="5"/>
      <c r="RYZ901" s="5"/>
      <c r="RZA901" s="5"/>
      <c r="RZB901" s="5"/>
      <c r="RZC901" s="5"/>
      <c r="RZD901" s="5"/>
      <c r="RZE901" s="5"/>
      <c r="RZF901" s="5"/>
      <c r="RZG901" s="5"/>
      <c r="RZH901" s="5"/>
      <c r="RZI901" s="5"/>
      <c r="RZJ901" s="5"/>
      <c r="RZK901" s="5"/>
      <c r="RZL901" s="5"/>
      <c r="RZM901" s="5"/>
      <c r="RZN901" s="5"/>
      <c r="RZO901" s="5"/>
      <c r="RZP901" s="5"/>
      <c r="RZQ901" s="5"/>
      <c r="RZR901" s="5"/>
      <c r="RZS901" s="5"/>
      <c r="RZT901" s="5"/>
      <c r="RZU901" s="5"/>
      <c r="RZV901" s="5"/>
      <c r="RZW901" s="5"/>
      <c r="RZX901" s="5"/>
      <c r="RZY901" s="5"/>
      <c r="RZZ901" s="5"/>
      <c r="SAA901" s="5"/>
      <c r="SAB901" s="5"/>
      <c r="SAC901" s="5"/>
      <c r="SAD901" s="5"/>
      <c r="SAE901" s="5"/>
      <c r="SAF901" s="5"/>
      <c r="SAG901" s="5"/>
      <c r="SAH901" s="5"/>
      <c r="SAI901" s="5"/>
      <c r="SAJ901" s="5"/>
      <c r="SAK901" s="5"/>
      <c r="SAL901" s="5"/>
      <c r="SAM901" s="5"/>
      <c r="SAN901" s="5"/>
      <c r="SAO901" s="5"/>
      <c r="SAP901" s="5"/>
      <c r="SAQ901" s="5"/>
      <c r="SAR901" s="5"/>
      <c r="SAS901" s="5"/>
      <c r="SAT901" s="5"/>
      <c r="SAU901" s="5"/>
      <c r="SAV901" s="5"/>
      <c r="SAW901" s="5"/>
      <c r="SAX901" s="5"/>
      <c r="SAY901" s="5"/>
      <c r="SAZ901" s="5"/>
      <c r="SBA901" s="5"/>
      <c r="SBB901" s="5"/>
      <c r="SBC901" s="5"/>
      <c r="SBD901" s="5"/>
      <c r="SBE901" s="5"/>
      <c r="SBF901" s="5"/>
      <c r="SBG901" s="5"/>
      <c r="SBH901" s="5"/>
      <c r="SBI901" s="5"/>
      <c r="SBJ901" s="5"/>
      <c r="SBK901" s="5"/>
      <c r="SBL901" s="5"/>
      <c r="SBM901" s="5"/>
      <c r="SBN901" s="5"/>
      <c r="SBO901" s="5"/>
      <c r="SBP901" s="5"/>
      <c r="SBQ901" s="5"/>
      <c r="SBR901" s="5"/>
      <c r="SBS901" s="5"/>
      <c r="SBT901" s="5"/>
      <c r="SBU901" s="5"/>
      <c r="SBV901" s="5"/>
      <c r="SBW901" s="5"/>
      <c r="SBX901" s="5"/>
      <c r="SBY901" s="5"/>
      <c r="SBZ901" s="5"/>
      <c r="SCA901" s="5"/>
      <c r="SCB901" s="5"/>
      <c r="SCC901" s="5"/>
      <c r="SCD901" s="5"/>
      <c r="SCE901" s="5"/>
      <c r="SCF901" s="5"/>
      <c r="SCG901" s="5"/>
      <c r="SCH901" s="5"/>
      <c r="SCI901" s="5"/>
      <c r="SCJ901" s="5"/>
      <c r="SCK901" s="5"/>
      <c r="SCL901" s="5"/>
      <c r="SCM901" s="5"/>
      <c r="SCN901" s="5"/>
      <c r="SCO901" s="5"/>
      <c r="SCP901" s="5"/>
      <c r="SCQ901" s="5"/>
      <c r="SCR901" s="5"/>
      <c r="SCS901" s="5"/>
      <c r="SCT901" s="5"/>
      <c r="SCU901" s="5"/>
      <c r="SCV901" s="5"/>
      <c r="SCW901" s="5"/>
      <c r="SCX901" s="5"/>
      <c r="SCY901" s="5"/>
      <c r="SCZ901" s="5"/>
      <c r="SDA901" s="5"/>
      <c r="SDB901" s="5"/>
      <c r="SDC901" s="5"/>
      <c r="SDD901" s="5"/>
      <c r="SDE901" s="5"/>
      <c r="SDF901" s="5"/>
      <c r="SDG901" s="5"/>
      <c r="SDH901" s="5"/>
      <c r="SDI901" s="5"/>
      <c r="SDJ901" s="5"/>
      <c r="SDK901" s="5"/>
      <c r="SDL901" s="5"/>
      <c r="SDM901" s="5"/>
      <c r="SDN901" s="5"/>
      <c r="SDO901" s="5"/>
      <c r="SDP901" s="5"/>
      <c r="SDQ901" s="5"/>
      <c r="SDR901" s="5"/>
      <c r="SDS901" s="5"/>
      <c r="SDT901" s="5"/>
      <c r="SDU901" s="5"/>
      <c r="SDV901" s="5"/>
      <c r="SDW901" s="5"/>
      <c r="SDX901" s="5"/>
      <c r="SDY901" s="5"/>
      <c r="SDZ901" s="5"/>
      <c r="SEA901" s="5"/>
      <c r="SEB901" s="5"/>
      <c r="SEC901" s="5"/>
      <c r="SED901" s="5"/>
      <c r="SEE901" s="5"/>
      <c r="SEF901" s="5"/>
      <c r="SEG901" s="5"/>
      <c r="SEH901" s="5"/>
      <c r="SEI901" s="5"/>
      <c r="SEJ901" s="5"/>
      <c r="SEK901" s="5"/>
      <c r="SEL901" s="5"/>
      <c r="SEM901" s="5"/>
      <c r="SEN901" s="5"/>
      <c r="SEO901" s="5"/>
      <c r="SEP901" s="5"/>
      <c r="SEQ901" s="5"/>
      <c r="SER901" s="5"/>
      <c r="SES901" s="5"/>
      <c r="SET901" s="5"/>
      <c r="SEU901" s="5"/>
      <c r="SEV901" s="5"/>
      <c r="SEW901" s="5"/>
      <c r="SEX901" s="5"/>
      <c r="SEY901" s="5"/>
      <c r="SEZ901" s="5"/>
      <c r="SFA901" s="5"/>
      <c r="SFB901" s="5"/>
      <c r="SFC901" s="5"/>
      <c r="SFD901" s="5"/>
      <c r="SFE901" s="5"/>
      <c r="SFF901" s="5"/>
      <c r="SFG901" s="5"/>
      <c r="SFH901" s="5"/>
      <c r="SFI901" s="5"/>
      <c r="SFJ901" s="5"/>
      <c r="SFK901" s="5"/>
      <c r="SFL901" s="5"/>
      <c r="SFM901" s="5"/>
      <c r="SFN901" s="5"/>
      <c r="SFO901" s="5"/>
      <c r="SFP901" s="5"/>
      <c r="SFQ901" s="5"/>
      <c r="SFR901" s="5"/>
      <c r="SFS901" s="5"/>
      <c r="SFT901" s="5"/>
      <c r="SFU901" s="5"/>
      <c r="SFV901" s="5"/>
      <c r="SFW901" s="5"/>
      <c r="SFX901" s="5"/>
      <c r="SFY901" s="5"/>
      <c r="SFZ901" s="5"/>
      <c r="SGA901" s="5"/>
      <c r="SGB901" s="5"/>
      <c r="SGC901" s="5"/>
      <c r="SGD901" s="5"/>
      <c r="SGE901" s="5"/>
      <c r="SGF901" s="5"/>
      <c r="SGG901" s="5"/>
      <c r="SGH901" s="5"/>
      <c r="SGI901" s="5"/>
      <c r="SGJ901" s="5"/>
      <c r="SGK901" s="5"/>
      <c r="SGL901" s="5"/>
      <c r="SGM901" s="5"/>
      <c r="SGN901" s="5"/>
      <c r="SGO901" s="5"/>
      <c r="SGP901" s="5"/>
      <c r="SGQ901" s="5"/>
      <c r="SGR901" s="5"/>
      <c r="SGS901" s="5"/>
      <c r="SGT901" s="5"/>
      <c r="SGU901" s="5"/>
      <c r="SGV901" s="5"/>
      <c r="SGW901" s="5"/>
      <c r="SGX901" s="5"/>
      <c r="SGY901" s="5"/>
      <c r="SGZ901" s="5"/>
      <c r="SHA901" s="5"/>
      <c r="SHB901" s="5"/>
      <c r="SHC901" s="5"/>
      <c r="SHD901" s="5"/>
      <c r="SHE901" s="5"/>
      <c r="SHF901" s="5"/>
      <c r="SHG901" s="5"/>
      <c r="SHH901" s="5"/>
      <c r="SHI901" s="5"/>
      <c r="SHJ901" s="5"/>
      <c r="SHK901" s="5"/>
      <c r="SHL901" s="5"/>
      <c r="SHM901" s="5"/>
      <c r="SHN901" s="5"/>
      <c r="SHO901" s="5"/>
      <c r="SHP901" s="5"/>
      <c r="SHQ901" s="5"/>
      <c r="SHR901" s="5"/>
      <c r="SHS901" s="5"/>
      <c r="SHT901" s="5"/>
      <c r="SHU901" s="5"/>
      <c r="SHV901" s="5"/>
      <c r="SHW901" s="5"/>
      <c r="SHX901" s="5"/>
      <c r="SHY901" s="5"/>
      <c r="SHZ901" s="5"/>
      <c r="SIA901" s="5"/>
      <c r="SIB901" s="5"/>
      <c r="SIC901" s="5"/>
      <c r="SID901" s="5"/>
      <c r="SIE901" s="5"/>
      <c r="SIF901" s="5"/>
      <c r="SIG901" s="5"/>
      <c r="SIH901" s="5"/>
      <c r="SII901" s="5"/>
      <c r="SIJ901" s="5"/>
      <c r="SIK901" s="5"/>
      <c r="SIL901" s="5"/>
      <c r="SIM901" s="5"/>
      <c r="SIN901" s="5"/>
      <c r="SIO901" s="5"/>
      <c r="SIP901" s="5"/>
      <c r="SIQ901" s="5"/>
      <c r="SIR901" s="5"/>
      <c r="SIS901" s="5"/>
      <c r="SIT901" s="5"/>
      <c r="SIU901" s="5"/>
      <c r="SIV901" s="5"/>
      <c r="SIW901" s="5"/>
      <c r="SIX901" s="5"/>
      <c r="SIY901" s="5"/>
      <c r="SIZ901" s="5"/>
      <c r="SJA901" s="5"/>
      <c r="SJB901" s="5"/>
      <c r="SJC901" s="5"/>
      <c r="SJD901" s="5"/>
      <c r="SJE901" s="5"/>
      <c r="SJF901" s="5"/>
      <c r="SJG901" s="5"/>
      <c r="SJH901" s="5"/>
      <c r="SJI901" s="5"/>
      <c r="SJJ901" s="5"/>
      <c r="SJK901" s="5"/>
      <c r="SJL901" s="5"/>
      <c r="SJM901" s="5"/>
      <c r="SJN901" s="5"/>
      <c r="SJO901" s="5"/>
      <c r="SJP901" s="5"/>
      <c r="SJQ901" s="5"/>
      <c r="SJR901" s="5"/>
      <c r="SJS901" s="5"/>
      <c r="SJT901" s="5"/>
      <c r="SJU901" s="5"/>
      <c r="SJV901" s="5"/>
      <c r="SJW901" s="5"/>
      <c r="SJX901" s="5"/>
      <c r="SJY901" s="5"/>
      <c r="SJZ901" s="5"/>
      <c r="SKA901" s="5"/>
      <c r="SKB901" s="5"/>
      <c r="SKC901" s="5"/>
      <c r="SKD901" s="5"/>
      <c r="SKE901" s="5"/>
      <c r="SKF901" s="5"/>
      <c r="SKG901" s="5"/>
      <c r="SKH901" s="5"/>
      <c r="SKI901" s="5"/>
      <c r="SKJ901" s="5"/>
      <c r="SKK901" s="5"/>
      <c r="SKL901" s="5"/>
      <c r="SKM901" s="5"/>
      <c r="SKN901" s="5"/>
      <c r="SKO901" s="5"/>
      <c r="SKP901" s="5"/>
      <c r="SKQ901" s="5"/>
      <c r="SKR901" s="5"/>
      <c r="SKS901" s="5"/>
      <c r="SKT901" s="5"/>
      <c r="SKU901" s="5"/>
      <c r="SKV901" s="5"/>
      <c r="SKW901" s="5"/>
      <c r="SKX901" s="5"/>
      <c r="SKY901" s="5"/>
      <c r="SKZ901" s="5"/>
      <c r="SLA901" s="5"/>
      <c r="SLB901" s="5"/>
      <c r="SLC901" s="5"/>
      <c r="SLD901" s="5"/>
      <c r="SLE901" s="5"/>
      <c r="SLF901" s="5"/>
      <c r="SLG901" s="5"/>
      <c r="SLH901" s="5"/>
      <c r="SLI901" s="5"/>
      <c r="SLJ901" s="5"/>
      <c r="SLK901" s="5"/>
      <c r="SLL901" s="5"/>
      <c r="SLM901" s="5"/>
      <c r="SLN901" s="5"/>
      <c r="SLO901" s="5"/>
      <c r="SLP901" s="5"/>
      <c r="SLQ901" s="5"/>
      <c r="SLR901" s="5"/>
      <c r="SLS901" s="5"/>
      <c r="SLT901" s="5"/>
      <c r="SLU901" s="5"/>
      <c r="SLV901" s="5"/>
      <c r="SLW901" s="5"/>
      <c r="SLX901" s="5"/>
      <c r="SLY901" s="5"/>
      <c r="SLZ901" s="5"/>
      <c r="SMA901" s="5"/>
      <c r="SMB901" s="5"/>
      <c r="SMC901" s="5"/>
      <c r="SMD901" s="5"/>
      <c r="SME901" s="5"/>
      <c r="SMF901" s="5"/>
      <c r="SMG901" s="5"/>
      <c r="SMH901" s="5"/>
      <c r="SMI901" s="5"/>
      <c r="SMJ901" s="5"/>
      <c r="SMK901" s="5"/>
      <c r="SML901" s="5"/>
      <c r="SMM901" s="5"/>
      <c r="SMN901" s="5"/>
      <c r="SMO901" s="5"/>
      <c r="SMP901" s="5"/>
      <c r="SMQ901" s="5"/>
      <c r="SMR901" s="5"/>
      <c r="SMS901" s="5"/>
      <c r="SMT901" s="5"/>
      <c r="SMU901" s="5"/>
      <c r="SMV901" s="5"/>
      <c r="SMW901" s="5"/>
      <c r="SMX901" s="5"/>
      <c r="SMY901" s="5"/>
      <c r="SMZ901" s="5"/>
      <c r="SNA901" s="5"/>
      <c r="SNB901" s="5"/>
      <c r="SNC901" s="5"/>
      <c r="SND901" s="5"/>
      <c r="SNE901" s="5"/>
      <c r="SNF901" s="5"/>
      <c r="SNG901" s="5"/>
      <c r="SNH901" s="5"/>
      <c r="SNI901" s="5"/>
      <c r="SNJ901" s="5"/>
      <c r="SNK901" s="5"/>
      <c r="SNL901" s="5"/>
      <c r="SNM901" s="5"/>
      <c r="SNN901" s="5"/>
      <c r="SNO901" s="5"/>
      <c r="SNP901" s="5"/>
      <c r="SNQ901" s="5"/>
      <c r="SNR901" s="5"/>
      <c r="SNS901" s="5"/>
      <c r="SNT901" s="5"/>
      <c r="SNU901" s="5"/>
      <c r="SNV901" s="5"/>
      <c r="SNW901" s="5"/>
      <c r="SNX901" s="5"/>
      <c r="SNY901" s="5"/>
      <c r="SNZ901" s="5"/>
      <c r="SOA901" s="5"/>
      <c r="SOB901" s="5"/>
      <c r="SOC901" s="5"/>
      <c r="SOD901" s="5"/>
      <c r="SOE901" s="5"/>
      <c r="SOF901" s="5"/>
      <c r="SOG901" s="5"/>
      <c r="SOH901" s="5"/>
      <c r="SOI901" s="5"/>
      <c r="SOJ901" s="5"/>
      <c r="SOK901" s="5"/>
      <c r="SOL901" s="5"/>
      <c r="SOM901" s="5"/>
      <c r="SON901" s="5"/>
      <c r="SOO901" s="5"/>
      <c r="SOP901" s="5"/>
      <c r="SOQ901" s="5"/>
      <c r="SOR901" s="5"/>
      <c r="SOS901" s="5"/>
      <c r="SOT901" s="5"/>
      <c r="SOU901" s="5"/>
      <c r="SOV901" s="5"/>
      <c r="SOW901" s="5"/>
      <c r="SOX901" s="5"/>
      <c r="SOY901" s="5"/>
      <c r="SOZ901" s="5"/>
      <c r="SPA901" s="5"/>
      <c r="SPB901" s="5"/>
      <c r="SPC901" s="5"/>
      <c r="SPD901" s="5"/>
      <c r="SPE901" s="5"/>
      <c r="SPF901" s="5"/>
      <c r="SPG901" s="5"/>
      <c r="SPH901" s="5"/>
      <c r="SPI901" s="5"/>
      <c r="SPJ901" s="5"/>
      <c r="SPK901" s="5"/>
      <c r="SPL901" s="5"/>
      <c r="SPM901" s="5"/>
      <c r="SPN901" s="5"/>
      <c r="SPO901" s="5"/>
      <c r="SPP901" s="5"/>
      <c r="SPQ901" s="5"/>
      <c r="SPR901" s="5"/>
      <c r="SPS901" s="5"/>
      <c r="SPT901" s="5"/>
      <c r="SPU901" s="5"/>
      <c r="SPV901" s="5"/>
      <c r="SPW901" s="5"/>
      <c r="SPX901" s="5"/>
      <c r="SPY901" s="5"/>
      <c r="SPZ901" s="5"/>
      <c r="SQA901" s="5"/>
      <c r="SQB901" s="5"/>
      <c r="SQC901" s="5"/>
      <c r="SQD901" s="5"/>
      <c r="SQE901" s="5"/>
      <c r="SQF901" s="5"/>
      <c r="SQG901" s="5"/>
      <c r="SQH901" s="5"/>
      <c r="SQI901" s="5"/>
      <c r="SQJ901" s="5"/>
      <c r="SQK901" s="5"/>
      <c r="SQL901" s="5"/>
      <c r="SQM901" s="5"/>
      <c r="SQN901" s="5"/>
      <c r="SQO901" s="5"/>
      <c r="SQP901" s="5"/>
      <c r="SQQ901" s="5"/>
      <c r="SQR901" s="5"/>
      <c r="SQS901" s="5"/>
      <c r="SQT901" s="5"/>
      <c r="SQU901" s="5"/>
      <c r="SQV901" s="5"/>
      <c r="SQW901" s="5"/>
      <c r="SQX901" s="5"/>
      <c r="SQY901" s="5"/>
      <c r="SQZ901" s="5"/>
      <c r="SRA901" s="5"/>
      <c r="SRB901" s="5"/>
      <c r="SRC901" s="5"/>
      <c r="SRD901" s="5"/>
      <c r="SRE901" s="5"/>
      <c r="SRF901" s="5"/>
      <c r="SRG901" s="5"/>
      <c r="SRH901" s="5"/>
      <c r="SRI901" s="5"/>
      <c r="SRJ901" s="5"/>
      <c r="SRK901" s="5"/>
      <c r="SRL901" s="5"/>
      <c r="SRM901" s="5"/>
      <c r="SRN901" s="5"/>
      <c r="SRO901" s="5"/>
      <c r="SRP901" s="5"/>
      <c r="SRQ901" s="5"/>
      <c r="SRR901" s="5"/>
      <c r="SRS901" s="5"/>
      <c r="SRT901" s="5"/>
      <c r="SRU901" s="5"/>
      <c r="SRV901" s="5"/>
      <c r="SRW901" s="5"/>
      <c r="SRX901" s="5"/>
      <c r="SRY901" s="5"/>
      <c r="SRZ901" s="5"/>
      <c r="SSA901" s="5"/>
      <c r="SSB901" s="5"/>
      <c r="SSC901" s="5"/>
      <c r="SSD901" s="5"/>
      <c r="SSE901" s="5"/>
      <c r="SSF901" s="5"/>
      <c r="SSG901" s="5"/>
      <c r="SSH901" s="5"/>
      <c r="SSI901" s="5"/>
      <c r="SSJ901" s="5"/>
      <c r="SSK901" s="5"/>
      <c r="SSL901" s="5"/>
      <c r="SSM901" s="5"/>
      <c r="SSN901" s="5"/>
      <c r="SSO901" s="5"/>
      <c r="SSP901" s="5"/>
      <c r="SSQ901" s="5"/>
      <c r="SSR901" s="5"/>
      <c r="SSS901" s="5"/>
      <c r="SST901" s="5"/>
      <c r="SSU901" s="5"/>
      <c r="SSV901" s="5"/>
      <c r="SSW901" s="5"/>
      <c r="SSX901" s="5"/>
      <c r="SSY901" s="5"/>
      <c r="SSZ901" s="5"/>
      <c r="STA901" s="5"/>
      <c r="STB901" s="5"/>
      <c r="STC901" s="5"/>
      <c r="STD901" s="5"/>
      <c r="STE901" s="5"/>
      <c r="STF901" s="5"/>
      <c r="STG901" s="5"/>
      <c r="STH901" s="5"/>
      <c r="STI901" s="5"/>
      <c r="STJ901" s="5"/>
      <c r="STK901" s="5"/>
      <c r="STL901" s="5"/>
      <c r="STM901" s="5"/>
      <c r="STN901" s="5"/>
      <c r="STO901" s="5"/>
      <c r="STP901" s="5"/>
      <c r="STQ901" s="5"/>
      <c r="STR901" s="5"/>
      <c r="STS901" s="5"/>
      <c r="STT901" s="5"/>
      <c r="STU901" s="5"/>
      <c r="STV901" s="5"/>
      <c r="STW901" s="5"/>
      <c r="STX901" s="5"/>
      <c r="STY901" s="5"/>
      <c r="STZ901" s="5"/>
      <c r="SUA901" s="5"/>
      <c r="SUB901" s="5"/>
      <c r="SUC901" s="5"/>
      <c r="SUD901" s="5"/>
      <c r="SUE901" s="5"/>
      <c r="SUF901" s="5"/>
      <c r="SUG901" s="5"/>
      <c r="SUH901" s="5"/>
      <c r="SUI901" s="5"/>
      <c r="SUJ901" s="5"/>
      <c r="SUK901" s="5"/>
      <c r="SUL901" s="5"/>
      <c r="SUM901" s="5"/>
      <c r="SUN901" s="5"/>
      <c r="SUO901" s="5"/>
      <c r="SUP901" s="5"/>
      <c r="SUQ901" s="5"/>
      <c r="SUR901" s="5"/>
      <c r="SUS901" s="5"/>
      <c r="SUT901" s="5"/>
      <c r="SUU901" s="5"/>
      <c r="SUV901" s="5"/>
      <c r="SUW901" s="5"/>
      <c r="SUX901" s="5"/>
      <c r="SUY901" s="5"/>
      <c r="SUZ901" s="5"/>
      <c r="SVA901" s="5"/>
      <c r="SVB901" s="5"/>
      <c r="SVC901" s="5"/>
      <c r="SVD901" s="5"/>
      <c r="SVE901" s="5"/>
      <c r="SVF901" s="5"/>
      <c r="SVG901" s="5"/>
      <c r="SVH901" s="5"/>
      <c r="SVI901" s="5"/>
      <c r="SVJ901" s="5"/>
      <c r="SVK901" s="5"/>
      <c r="SVL901" s="5"/>
      <c r="SVM901" s="5"/>
      <c r="SVN901" s="5"/>
      <c r="SVO901" s="5"/>
      <c r="SVP901" s="5"/>
      <c r="SVQ901" s="5"/>
      <c r="SVR901" s="5"/>
      <c r="SVS901" s="5"/>
      <c r="SVT901" s="5"/>
      <c r="SVU901" s="5"/>
      <c r="SVV901" s="5"/>
      <c r="SVW901" s="5"/>
      <c r="SVX901" s="5"/>
      <c r="SVY901" s="5"/>
      <c r="SVZ901" s="5"/>
      <c r="SWA901" s="5"/>
      <c r="SWB901" s="5"/>
      <c r="SWC901" s="5"/>
      <c r="SWD901" s="5"/>
      <c r="SWE901" s="5"/>
      <c r="SWF901" s="5"/>
      <c r="SWG901" s="5"/>
      <c r="SWH901" s="5"/>
      <c r="SWI901" s="5"/>
      <c r="SWJ901" s="5"/>
      <c r="SWK901" s="5"/>
      <c r="SWL901" s="5"/>
      <c r="SWM901" s="5"/>
      <c r="SWN901" s="5"/>
      <c r="SWO901" s="5"/>
      <c r="SWP901" s="5"/>
      <c r="SWQ901" s="5"/>
      <c r="SWR901" s="5"/>
      <c r="SWS901" s="5"/>
      <c r="SWT901" s="5"/>
      <c r="SWU901" s="5"/>
      <c r="SWV901" s="5"/>
      <c r="SWW901" s="5"/>
      <c r="SWX901" s="5"/>
      <c r="SWY901" s="5"/>
      <c r="SWZ901" s="5"/>
      <c r="SXA901" s="5"/>
      <c r="SXB901" s="5"/>
      <c r="SXC901" s="5"/>
      <c r="SXD901" s="5"/>
      <c r="SXE901" s="5"/>
      <c r="SXF901" s="5"/>
      <c r="SXG901" s="5"/>
      <c r="SXH901" s="5"/>
      <c r="SXI901" s="5"/>
      <c r="SXJ901" s="5"/>
      <c r="SXK901" s="5"/>
      <c r="SXL901" s="5"/>
      <c r="SXM901" s="5"/>
      <c r="SXN901" s="5"/>
      <c r="SXO901" s="5"/>
      <c r="SXP901" s="5"/>
      <c r="SXQ901" s="5"/>
      <c r="SXR901" s="5"/>
      <c r="SXS901" s="5"/>
      <c r="SXT901" s="5"/>
      <c r="SXU901" s="5"/>
      <c r="SXV901" s="5"/>
      <c r="SXW901" s="5"/>
      <c r="SXX901" s="5"/>
      <c r="SXY901" s="5"/>
      <c r="SXZ901" s="5"/>
      <c r="SYA901" s="5"/>
      <c r="SYB901" s="5"/>
      <c r="SYC901" s="5"/>
      <c r="SYD901" s="5"/>
      <c r="SYE901" s="5"/>
      <c r="SYF901" s="5"/>
      <c r="SYG901" s="5"/>
      <c r="SYH901" s="5"/>
      <c r="SYI901" s="5"/>
      <c r="SYJ901" s="5"/>
      <c r="SYK901" s="5"/>
      <c r="SYL901" s="5"/>
      <c r="SYM901" s="5"/>
      <c r="SYN901" s="5"/>
      <c r="SYO901" s="5"/>
      <c r="SYP901" s="5"/>
      <c r="SYQ901" s="5"/>
      <c r="SYR901" s="5"/>
      <c r="SYS901" s="5"/>
      <c r="SYT901" s="5"/>
      <c r="SYU901" s="5"/>
      <c r="SYV901" s="5"/>
      <c r="SYW901" s="5"/>
      <c r="SYX901" s="5"/>
      <c r="SYY901" s="5"/>
      <c r="SYZ901" s="5"/>
      <c r="SZA901" s="5"/>
      <c r="SZB901" s="5"/>
      <c r="SZC901" s="5"/>
      <c r="SZD901" s="5"/>
      <c r="SZE901" s="5"/>
      <c r="SZF901" s="5"/>
      <c r="SZG901" s="5"/>
      <c r="SZH901" s="5"/>
      <c r="SZI901" s="5"/>
      <c r="SZJ901" s="5"/>
      <c r="SZK901" s="5"/>
      <c r="SZL901" s="5"/>
      <c r="SZM901" s="5"/>
      <c r="SZN901" s="5"/>
      <c r="SZO901" s="5"/>
      <c r="SZP901" s="5"/>
      <c r="SZQ901" s="5"/>
      <c r="SZR901" s="5"/>
      <c r="SZS901" s="5"/>
      <c r="SZT901" s="5"/>
      <c r="SZU901" s="5"/>
      <c r="SZV901" s="5"/>
      <c r="SZW901" s="5"/>
      <c r="SZX901" s="5"/>
      <c r="SZY901" s="5"/>
      <c r="SZZ901" s="5"/>
      <c r="TAA901" s="5"/>
      <c r="TAB901" s="5"/>
      <c r="TAC901" s="5"/>
      <c r="TAD901" s="5"/>
      <c r="TAE901" s="5"/>
      <c r="TAF901" s="5"/>
      <c r="TAG901" s="5"/>
      <c r="TAH901" s="5"/>
      <c r="TAI901" s="5"/>
      <c r="TAJ901" s="5"/>
      <c r="TAK901" s="5"/>
      <c r="TAL901" s="5"/>
      <c r="TAM901" s="5"/>
      <c r="TAN901" s="5"/>
      <c r="TAO901" s="5"/>
      <c r="TAP901" s="5"/>
      <c r="TAQ901" s="5"/>
      <c r="TAR901" s="5"/>
      <c r="TAS901" s="5"/>
      <c r="TAT901" s="5"/>
      <c r="TAU901" s="5"/>
      <c r="TAV901" s="5"/>
      <c r="TAW901" s="5"/>
      <c r="TAX901" s="5"/>
      <c r="TAY901" s="5"/>
      <c r="TAZ901" s="5"/>
      <c r="TBA901" s="5"/>
      <c r="TBB901" s="5"/>
      <c r="TBC901" s="5"/>
      <c r="TBD901" s="5"/>
      <c r="TBE901" s="5"/>
      <c r="TBF901" s="5"/>
      <c r="TBG901" s="5"/>
      <c r="TBH901" s="5"/>
      <c r="TBI901" s="5"/>
      <c r="TBJ901" s="5"/>
      <c r="TBK901" s="5"/>
      <c r="TBL901" s="5"/>
      <c r="TBM901" s="5"/>
      <c r="TBN901" s="5"/>
      <c r="TBO901" s="5"/>
      <c r="TBP901" s="5"/>
      <c r="TBQ901" s="5"/>
      <c r="TBR901" s="5"/>
      <c r="TBS901" s="5"/>
      <c r="TBT901" s="5"/>
      <c r="TBU901" s="5"/>
      <c r="TBV901" s="5"/>
      <c r="TBW901" s="5"/>
      <c r="TBX901" s="5"/>
      <c r="TBY901" s="5"/>
      <c r="TBZ901" s="5"/>
      <c r="TCA901" s="5"/>
      <c r="TCB901" s="5"/>
      <c r="TCC901" s="5"/>
      <c r="TCD901" s="5"/>
      <c r="TCE901" s="5"/>
      <c r="TCF901" s="5"/>
      <c r="TCG901" s="5"/>
      <c r="TCH901" s="5"/>
      <c r="TCI901" s="5"/>
      <c r="TCJ901" s="5"/>
      <c r="TCK901" s="5"/>
      <c r="TCL901" s="5"/>
      <c r="TCM901" s="5"/>
      <c r="TCN901" s="5"/>
      <c r="TCO901" s="5"/>
      <c r="TCP901" s="5"/>
      <c r="TCQ901" s="5"/>
      <c r="TCR901" s="5"/>
      <c r="TCS901" s="5"/>
      <c r="TCT901" s="5"/>
      <c r="TCU901" s="5"/>
      <c r="TCV901" s="5"/>
      <c r="TCW901" s="5"/>
      <c r="TCX901" s="5"/>
      <c r="TCY901" s="5"/>
      <c r="TCZ901" s="5"/>
      <c r="TDA901" s="5"/>
      <c r="TDB901" s="5"/>
      <c r="TDC901" s="5"/>
      <c r="TDD901" s="5"/>
      <c r="TDE901" s="5"/>
      <c r="TDF901" s="5"/>
      <c r="TDG901" s="5"/>
      <c r="TDH901" s="5"/>
      <c r="TDI901" s="5"/>
      <c r="TDJ901" s="5"/>
      <c r="TDK901" s="5"/>
      <c r="TDL901" s="5"/>
      <c r="TDM901" s="5"/>
      <c r="TDN901" s="5"/>
      <c r="TDO901" s="5"/>
      <c r="TDP901" s="5"/>
      <c r="TDQ901" s="5"/>
      <c r="TDR901" s="5"/>
      <c r="TDS901" s="5"/>
      <c r="TDT901" s="5"/>
      <c r="TDU901" s="5"/>
      <c r="TDV901" s="5"/>
      <c r="TDW901" s="5"/>
      <c r="TDX901" s="5"/>
      <c r="TDY901" s="5"/>
      <c r="TDZ901" s="5"/>
      <c r="TEA901" s="5"/>
      <c r="TEB901" s="5"/>
      <c r="TEC901" s="5"/>
      <c r="TED901" s="5"/>
      <c r="TEE901" s="5"/>
      <c r="TEF901" s="5"/>
      <c r="TEG901" s="5"/>
      <c r="TEH901" s="5"/>
      <c r="TEI901" s="5"/>
      <c r="TEJ901" s="5"/>
      <c r="TEK901" s="5"/>
      <c r="TEL901" s="5"/>
      <c r="TEM901" s="5"/>
      <c r="TEN901" s="5"/>
      <c r="TEO901" s="5"/>
      <c r="TEP901" s="5"/>
      <c r="TEQ901" s="5"/>
      <c r="TER901" s="5"/>
      <c r="TES901" s="5"/>
      <c r="TET901" s="5"/>
      <c r="TEU901" s="5"/>
      <c r="TEV901" s="5"/>
      <c r="TEW901" s="5"/>
      <c r="TEX901" s="5"/>
      <c r="TEY901" s="5"/>
      <c r="TEZ901" s="5"/>
      <c r="TFA901" s="5"/>
      <c r="TFB901" s="5"/>
      <c r="TFC901" s="5"/>
      <c r="TFD901" s="5"/>
      <c r="TFE901" s="5"/>
      <c r="TFF901" s="5"/>
      <c r="TFG901" s="5"/>
      <c r="TFH901" s="5"/>
      <c r="TFI901" s="5"/>
      <c r="TFJ901" s="5"/>
      <c r="TFK901" s="5"/>
      <c r="TFL901" s="5"/>
      <c r="TFM901" s="5"/>
      <c r="TFN901" s="5"/>
      <c r="TFO901" s="5"/>
      <c r="TFP901" s="5"/>
      <c r="TFQ901" s="5"/>
      <c r="TFR901" s="5"/>
      <c r="TFS901" s="5"/>
      <c r="TFT901" s="5"/>
      <c r="TFU901" s="5"/>
      <c r="TFV901" s="5"/>
      <c r="TFW901" s="5"/>
      <c r="TFX901" s="5"/>
      <c r="TFY901" s="5"/>
      <c r="TFZ901" s="5"/>
      <c r="TGA901" s="5"/>
      <c r="TGB901" s="5"/>
      <c r="TGC901" s="5"/>
      <c r="TGD901" s="5"/>
      <c r="TGE901" s="5"/>
      <c r="TGF901" s="5"/>
      <c r="TGG901" s="5"/>
      <c r="TGH901" s="5"/>
      <c r="TGI901" s="5"/>
      <c r="TGJ901" s="5"/>
      <c r="TGK901" s="5"/>
      <c r="TGL901" s="5"/>
      <c r="TGM901" s="5"/>
      <c r="TGN901" s="5"/>
      <c r="TGO901" s="5"/>
      <c r="TGP901" s="5"/>
      <c r="TGQ901" s="5"/>
      <c r="TGR901" s="5"/>
      <c r="TGS901" s="5"/>
      <c r="TGT901" s="5"/>
      <c r="TGU901" s="5"/>
      <c r="TGV901" s="5"/>
      <c r="TGW901" s="5"/>
      <c r="TGX901" s="5"/>
      <c r="TGY901" s="5"/>
      <c r="TGZ901" s="5"/>
      <c r="THA901" s="5"/>
      <c r="THB901" s="5"/>
      <c r="THC901" s="5"/>
      <c r="THD901" s="5"/>
      <c r="THE901" s="5"/>
      <c r="THF901" s="5"/>
      <c r="THG901" s="5"/>
      <c r="THH901" s="5"/>
      <c r="THI901" s="5"/>
      <c r="THJ901" s="5"/>
      <c r="THK901" s="5"/>
      <c r="THL901" s="5"/>
      <c r="THM901" s="5"/>
      <c r="THN901" s="5"/>
      <c r="THO901" s="5"/>
      <c r="THP901" s="5"/>
      <c r="THQ901" s="5"/>
      <c r="THR901" s="5"/>
      <c r="THS901" s="5"/>
      <c r="THT901" s="5"/>
      <c r="THU901" s="5"/>
      <c r="THV901" s="5"/>
      <c r="THW901" s="5"/>
      <c r="THX901" s="5"/>
      <c r="THY901" s="5"/>
      <c r="THZ901" s="5"/>
      <c r="TIA901" s="5"/>
      <c r="TIB901" s="5"/>
      <c r="TIC901" s="5"/>
      <c r="TID901" s="5"/>
      <c r="TIE901" s="5"/>
      <c r="TIF901" s="5"/>
      <c r="TIG901" s="5"/>
      <c r="TIH901" s="5"/>
      <c r="TII901" s="5"/>
      <c r="TIJ901" s="5"/>
      <c r="TIK901" s="5"/>
      <c r="TIL901" s="5"/>
      <c r="TIM901" s="5"/>
      <c r="TIN901" s="5"/>
      <c r="TIO901" s="5"/>
      <c r="TIP901" s="5"/>
      <c r="TIQ901" s="5"/>
      <c r="TIR901" s="5"/>
      <c r="TIS901" s="5"/>
      <c r="TIT901" s="5"/>
      <c r="TIU901" s="5"/>
      <c r="TIV901" s="5"/>
      <c r="TIW901" s="5"/>
      <c r="TIX901" s="5"/>
      <c r="TIY901" s="5"/>
      <c r="TIZ901" s="5"/>
      <c r="TJA901" s="5"/>
      <c r="TJB901" s="5"/>
      <c r="TJC901" s="5"/>
      <c r="TJD901" s="5"/>
      <c r="TJE901" s="5"/>
      <c r="TJF901" s="5"/>
      <c r="TJG901" s="5"/>
      <c r="TJH901" s="5"/>
      <c r="TJI901" s="5"/>
      <c r="TJJ901" s="5"/>
      <c r="TJK901" s="5"/>
      <c r="TJL901" s="5"/>
      <c r="TJM901" s="5"/>
      <c r="TJN901" s="5"/>
      <c r="TJO901" s="5"/>
      <c r="TJP901" s="5"/>
      <c r="TJQ901" s="5"/>
      <c r="TJR901" s="5"/>
      <c r="TJS901" s="5"/>
      <c r="TJT901" s="5"/>
      <c r="TJU901" s="5"/>
      <c r="TJV901" s="5"/>
      <c r="TJW901" s="5"/>
      <c r="TJX901" s="5"/>
      <c r="TJY901" s="5"/>
      <c r="TJZ901" s="5"/>
      <c r="TKA901" s="5"/>
      <c r="TKB901" s="5"/>
      <c r="TKC901" s="5"/>
      <c r="TKD901" s="5"/>
      <c r="TKE901" s="5"/>
      <c r="TKF901" s="5"/>
      <c r="TKG901" s="5"/>
      <c r="TKH901" s="5"/>
      <c r="TKI901" s="5"/>
      <c r="TKJ901" s="5"/>
      <c r="TKK901" s="5"/>
      <c r="TKL901" s="5"/>
      <c r="TKM901" s="5"/>
      <c r="TKN901" s="5"/>
      <c r="TKO901" s="5"/>
      <c r="TKP901" s="5"/>
      <c r="TKQ901" s="5"/>
      <c r="TKR901" s="5"/>
      <c r="TKS901" s="5"/>
      <c r="TKT901" s="5"/>
      <c r="TKU901" s="5"/>
      <c r="TKV901" s="5"/>
      <c r="TKW901" s="5"/>
      <c r="TKX901" s="5"/>
      <c r="TKY901" s="5"/>
      <c r="TKZ901" s="5"/>
      <c r="TLA901" s="5"/>
      <c r="TLB901" s="5"/>
      <c r="TLC901" s="5"/>
      <c r="TLD901" s="5"/>
      <c r="TLE901" s="5"/>
      <c r="TLF901" s="5"/>
      <c r="TLG901" s="5"/>
      <c r="TLH901" s="5"/>
      <c r="TLI901" s="5"/>
      <c r="TLJ901" s="5"/>
      <c r="TLK901" s="5"/>
      <c r="TLL901" s="5"/>
      <c r="TLM901" s="5"/>
      <c r="TLN901" s="5"/>
      <c r="TLO901" s="5"/>
      <c r="TLP901" s="5"/>
      <c r="TLQ901" s="5"/>
      <c r="TLR901" s="5"/>
      <c r="TLS901" s="5"/>
      <c r="TLT901" s="5"/>
      <c r="TLU901" s="5"/>
      <c r="TLV901" s="5"/>
      <c r="TLW901" s="5"/>
      <c r="TLX901" s="5"/>
      <c r="TLY901" s="5"/>
      <c r="TLZ901" s="5"/>
      <c r="TMA901" s="5"/>
      <c r="TMB901" s="5"/>
      <c r="TMC901" s="5"/>
      <c r="TMD901" s="5"/>
      <c r="TME901" s="5"/>
      <c r="TMF901" s="5"/>
      <c r="TMG901" s="5"/>
      <c r="TMH901" s="5"/>
      <c r="TMI901" s="5"/>
      <c r="TMJ901" s="5"/>
      <c r="TMK901" s="5"/>
      <c r="TML901" s="5"/>
      <c r="TMM901" s="5"/>
      <c r="TMN901" s="5"/>
      <c r="TMO901" s="5"/>
      <c r="TMP901" s="5"/>
      <c r="TMQ901" s="5"/>
      <c r="TMR901" s="5"/>
      <c r="TMS901" s="5"/>
      <c r="TMT901" s="5"/>
      <c r="TMU901" s="5"/>
      <c r="TMV901" s="5"/>
      <c r="TMW901" s="5"/>
      <c r="TMX901" s="5"/>
      <c r="TMY901" s="5"/>
      <c r="TMZ901" s="5"/>
      <c r="TNA901" s="5"/>
      <c r="TNB901" s="5"/>
      <c r="TNC901" s="5"/>
      <c r="TND901" s="5"/>
      <c r="TNE901" s="5"/>
      <c r="TNF901" s="5"/>
      <c r="TNG901" s="5"/>
      <c r="TNH901" s="5"/>
      <c r="TNI901" s="5"/>
      <c r="TNJ901" s="5"/>
      <c r="TNK901" s="5"/>
      <c r="TNL901" s="5"/>
      <c r="TNM901" s="5"/>
      <c r="TNN901" s="5"/>
      <c r="TNO901" s="5"/>
      <c r="TNP901" s="5"/>
      <c r="TNQ901" s="5"/>
      <c r="TNR901" s="5"/>
      <c r="TNS901" s="5"/>
      <c r="TNT901" s="5"/>
      <c r="TNU901" s="5"/>
      <c r="TNV901" s="5"/>
      <c r="TNW901" s="5"/>
      <c r="TNX901" s="5"/>
      <c r="TNY901" s="5"/>
      <c r="TNZ901" s="5"/>
      <c r="TOA901" s="5"/>
      <c r="TOB901" s="5"/>
      <c r="TOC901" s="5"/>
      <c r="TOD901" s="5"/>
      <c r="TOE901" s="5"/>
      <c r="TOF901" s="5"/>
      <c r="TOG901" s="5"/>
      <c r="TOH901" s="5"/>
      <c r="TOI901" s="5"/>
      <c r="TOJ901" s="5"/>
      <c r="TOK901" s="5"/>
      <c r="TOL901" s="5"/>
      <c r="TOM901" s="5"/>
      <c r="TON901" s="5"/>
      <c r="TOO901" s="5"/>
      <c r="TOP901" s="5"/>
      <c r="TOQ901" s="5"/>
      <c r="TOR901" s="5"/>
      <c r="TOS901" s="5"/>
      <c r="TOT901" s="5"/>
      <c r="TOU901" s="5"/>
      <c r="TOV901" s="5"/>
      <c r="TOW901" s="5"/>
      <c r="TOX901" s="5"/>
      <c r="TOY901" s="5"/>
      <c r="TOZ901" s="5"/>
      <c r="TPA901" s="5"/>
      <c r="TPB901" s="5"/>
      <c r="TPC901" s="5"/>
      <c r="TPD901" s="5"/>
      <c r="TPE901" s="5"/>
      <c r="TPF901" s="5"/>
      <c r="TPG901" s="5"/>
      <c r="TPH901" s="5"/>
      <c r="TPI901" s="5"/>
      <c r="TPJ901" s="5"/>
      <c r="TPK901" s="5"/>
      <c r="TPL901" s="5"/>
      <c r="TPM901" s="5"/>
      <c r="TPN901" s="5"/>
      <c r="TPO901" s="5"/>
      <c r="TPP901" s="5"/>
      <c r="TPQ901" s="5"/>
      <c r="TPR901" s="5"/>
      <c r="TPS901" s="5"/>
      <c r="TPT901" s="5"/>
      <c r="TPU901" s="5"/>
      <c r="TPV901" s="5"/>
      <c r="TPW901" s="5"/>
      <c r="TPX901" s="5"/>
      <c r="TPY901" s="5"/>
      <c r="TPZ901" s="5"/>
      <c r="TQA901" s="5"/>
      <c r="TQB901" s="5"/>
      <c r="TQC901" s="5"/>
      <c r="TQD901" s="5"/>
      <c r="TQE901" s="5"/>
      <c r="TQF901" s="5"/>
      <c r="TQG901" s="5"/>
      <c r="TQH901" s="5"/>
      <c r="TQI901" s="5"/>
      <c r="TQJ901" s="5"/>
      <c r="TQK901" s="5"/>
      <c r="TQL901" s="5"/>
      <c r="TQM901" s="5"/>
      <c r="TQN901" s="5"/>
      <c r="TQO901" s="5"/>
      <c r="TQP901" s="5"/>
      <c r="TQQ901" s="5"/>
      <c r="TQR901" s="5"/>
      <c r="TQS901" s="5"/>
      <c r="TQT901" s="5"/>
      <c r="TQU901" s="5"/>
      <c r="TQV901" s="5"/>
      <c r="TQW901" s="5"/>
      <c r="TQX901" s="5"/>
      <c r="TQY901" s="5"/>
      <c r="TQZ901" s="5"/>
      <c r="TRA901" s="5"/>
      <c r="TRB901" s="5"/>
      <c r="TRC901" s="5"/>
      <c r="TRD901" s="5"/>
      <c r="TRE901" s="5"/>
      <c r="TRF901" s="5"/>
      <c r="TRG901" s="5"/>
      <c r="TRH901" s="5"/>
      <c r="TRI901" s="5"/>
      <c r="TRJ901" s="5"/>
      <c r="TRK901" s="5"/>
      <c r="TRL901" s="5"/>
      <c r="TRM901" s="5"/>
      <c r="TRN901" s="5"/>
      <c r="TRO901" s="5"/>
      <c r="TRP901" s="5"/>
      <c r="TRQ901" s="5"/>
      <c r="TRR901" s="5"/>
      <c r="TRS901" s="5"/>
      <c r="TRT901" s="5"/>
      <c r="TRU901" s="5"/>
      <c r="TRV901" s="5"/>
      <c r="TRW901" s="5"/>
      <c r="TRX901" s="5"/>
      <c r="TRY901" s="5"/>
      <c r="TRZ901" s="5"/>
      <c r="TSA901" s="5"/>
      <c r="TSB901" s="5"/>
      <c r="TSC901" s="5"/>
      <c r="TSD901" s="5"/>
      <c r="TSE901" s="5"/>
      <c r="TSF901" s="5"/>
      <c r="TSG901" s="5"/>
      <c r="TSH901" s="5"/>
      <c r="TSI901" s="5"/>
      <c r="TSJ901" s="5"/>
      <c r="TSK901" s="5"/>
      <c r="TSL901" s="5"/>
      <c r="TSM901" s="5"/>
      <c r="TSN901" s="5"/>
      <c r="TSO901" s="5"/>
      <c r="TSP901" s="5"/>
      <c r="TSQ901" s="5"/>
      <c r="TSR901" s="5"/>
      <c r="TSS901" s="5"/>
      <c r="TST901" s="5"/>
      <c r="TSU901" s="5"/>
      <c r="TSV901" s="5"/>
      <c r="TSW901" s="5"/>
      <c r="TSX901" s="5"/>
      <c r="TSY901" s="5"/>
      <c r="TSZ901" s="5"/>
      <c r="TTA901" s="5"/>
      <c r="TTB901" s="5"/>
      <c r="TTC901" s="5"/>
      <c r="TTD901" s="5"/>
      <c r="TTE901" s="5"/>
      <c r="TTF901" s="5"/>
      <c r="TTG901" s="5"/>
      <c r="TTH901" s="5"/>
      <c r="TTI901" s="5"/>
      <c r="TTJ901" s="5"/>
      <c r="TTK901" s="5"/>
      <c r="TTL901" s="5"/>
      <c r="TTM901" s="5"/>
      <c r="TTN901" s="5"/>
      <c r="TTO901" s="5"/>
      <c r="TTP901" s="5"/>
      <c r="TTQ901" s="5"/>
      <c r="TTR901" s="5"/>
      <c r="TTS901" s="5"/>
      <c r="TTT901" s="5"/>
      <c r="TTU901" s="5"/>
      <c r="TTV901" s="5"/>
      <c r="TTW901" s="5"/>
      <c r="TTX901" s="5"/>
      <c r="TTY901" s="5"/>
      <c r="TTZ901" s="5"/>
      <c r="TUA901" s="5"/>
      <c r="TUB901" s="5"/>
      <c r="TUC901" s="5"/>
      <c r="TUD901" s="5"/>
      <c r="TUE901" s="5"/>
      <c r="TUF901" s="5"/>
      <c r="TUG901" s="5"/>
      <c r="TUH901" s="5"/>
      <c r="TUI901" s="5"/>
      <c r="TUJ901" s="5"/>
      <c r="TUK901" s="5"/>
      <c r="TUL901" s="5"/>
      <c r="TUM901" s="5"/>
      <c r="TUN901" s="5"/>
      <c r="TUO901" s="5"/>
      <c r="TUP901" s="5"/>
      <c r="TUQ901" s="5"/>
      <c r="TUR901" s="5"/>
      <c r="TUS901" s="5"/>
      <c r="TUT901" s="5"/>
      <c r="TUU901" s="5"/>
      <c r="TUV901" s="5"/>
      <c r="TUW901" s="5"/>
      <c r="TUX901" s="5"/>
      <c r="TUY901" s="5"/>
      <c r="TUZ901" s="5"/>
      <c r="TVA901" s="5"/>
      <c r="TVB901" s="5"/>
      <c r="TVC901" s="5"/>
      <c r="TVD901" s="5"/>
      <c r="TVE901" s="5"/>
      <c r="TVF901" s="5"/>
      <c r="TVG901" s="5"/>
      <c r="TVH901" s="5"/>
      <c r="TVI901" s="5"/>
      <c r="TVJ901" s="5"/>
      <c r="TVK901" s="5"/>
      <c r="TVL901" s="5"/>
      <c r="TVM901" s="5"/>
      <c r="TVN901" s="5"/>
      <c r="TVO901" s="5"/>
      <c r="TVP901" s="5"/>
      <c r="TVQ901" s="5"/>
      <c r="TVR901" s="5"/>
      <c r="TVS901" s="5"/>
      <c r="TVT901" s="5"/>
      <c r="TVU901" s="5"/>
      <c r="TVV901" s="5"/>
      <c r="TVW901" s="5"/>
      <c r="TVX901" s="5"/>
      <c r="TVY901" s="5"/>
      <c r="TVZ901" s="5"/>
      <c r="TWA901" s="5"/>
      <c r="TWB901" s="5"/>
      <c r="TWC901" s="5"/>
      <c r="TWD901" s="5"/>
      <c r="TWE901" s="5"/>
      <c r="TWF901" s="5"/>
      <c r="TWG901" s="5"/>
      <c r="TWH901" s="5"/>
      <c r="TWI901" s="5"/>
      <c r="TWJ901" s="5"/>
      <c r="TWK901" s="5"/>
      <c r="TWL901" s="5"/>
      <c r="TWM901" s="5"/>
      <c r="TWN901" s="5"/>
      <c r="TWO901" s="5"/>
      <c r="TWP901" s="5"/>
      <c r="TWQ901" s="5"/>
      <c r="TWR901" s="5"/>
      <c r="TWS901" s="5"/>
      <c r="TWT901" s="5"/>
      <c r="TWU901" s="5"/>
      <c r="TWV901" s="5"/>
      <c r="TWW901" s="5"/>
      <c r="TWX901" s="5"/>
      <c r="TWY901" s="5"/>
      <c r="TWZ901" s="5"/>
      <c r="TXA901" s="5"/>
      <c r="TXB901" s="5"/>
      <c r="TXC901" s="5"/>
      <c r="TXD901" s="5"/>
      <c r="TXE901" s="5"/>
      <c r="TXF901" s="5"/>
      <c r="TXG901" s="5"/>
      <c r="TXH901" s="5"/>
      <c r="TXI901" s="5"/>
      <c r="TXJ901" s="5"/>
      <c r="TXK901" s="5"/>
      <c r="TXL901" s="5"/>
      <c r="TXM901" s="5"/>
      <c r="TXN901" s="5"/>
      <c r="TXO901" s="5"/>
      <c r="TXP901" s="5"/>
      <c r="TXQ901" s="5"/>
      <c r="TXR901" s="5"/>
      <c r="TXS901" s="5"/>
      <c r="TXT901" s="5"/>
      <c r="TXU901" s="5"/>
      <c r="TXV901" s="5"/>
      <c r="TXW901" s="5"/>
      <c r="TXX901" s="5"/>
      <c r="TXY901" s="5"/>
      <c r="TXZ901" s="5"/>
      <c r="TYA901" s="5"/>
      <c r="TYB901" s="5"/>
      <c r="TYC901" s="5"/>
      <c r="TYD901" s="5"/>
      <c r="TYE901" s="5"/>
      <c r="TYF901" s="5"/>
      <c r="TYG901" s="5"/>
      <c r="TYH901" s="5"/>
      <c r="TYI901" s="5"/>
      <c r="TYJ901" s="5"/>
      <c r="TYK901" s="5"/>
      <c r="TYL901" s="5"/>
      <c r="TYM901" s="5"/>
      <c r="TYN901" s="5"/>
      <c r="TYO901" s="5"/>
      <c r="TYP901" s="5"/>
      <c r="TYQ901" s="5"/>
      <c r="TYR901" s="5"/>
      <c r="TYS901" s="5"/>
      <c r="TYT901" s="5"/>
      <c r="TYU901" s="5"/>
      <c r="TYV901" s="5"/>
      <c r="TYW901" s="5"/>
      <c r="TYX901" s="5"/>
      <c r="TYY901" s="5"/>
      <c r="TYZ901" s="5"/>
      <c r="TZA901" s="5"/>
      <c r="TZB901" s="5"/>
      <c r="TZC901" s="5"/>
      <c r="TZD901" s="5"/>
      <c r="TZE901" s="5"/>
      <c r="TZF901" s="5"/>
      <c r="TZG901" s="5"/>
      <c r="TZH901" s="5"/>
      <c r="TZI901" s="5"/>
      <c r="TZJ901" s="5"/>
      <c r="TZK901" s="5"/>
      <c r="TZL901" s="5"/>
      <c r="TZM901" s="5"/>
      <c r="TZN901" s="5"/>
      <c r="TZO901" s="5"/>
      <c r="TZP901" s="5"/>
      <c r="TZQ901" s="5"/>
      <c r="TZR901" s="5"/>
      <c r="TZS901" s="5"/>
      <c r="TZT901" s="5"/>
      <c r="TZU901" s="5"/>
      <c r="TZV901" s="5"/>
      <c r="TZW901" s="5"/>
      <c r="TZX901" s="5"/>
      <c r="TZY901" s="5"/>
      <c r="TZZ901" s="5"/>
      <c r="UAA901" s="5"/>
      <c r="UAB901" s="5"/>
      <c r="UAC901" s="5"/>
      <c r="UAD901" s="5"/>
      <c r="UAE901" s="5"/>
      <c r="UAF901" s="5"/>
      <c r="UAG901" s="5"/>
      <c r="UAH901" s="5"/>
      <c r="UAI901" s="5"/>
      <c r="UAJ901" s="5"/>
      <c r="UAK901" s="5"/>
      <c r="UAL901" s="5"/>
      <c r="UAM901" s="5"/>
      <c r="UAN901" s="5"/>
      <c r="UAO901" s="5"/>
      <c r="UAP901" s="5"/>
      <c r="UAQ901" s="5"/>
      <c r="UAR901" s="5"/>
      <c r="UAS901" s="5"/>
      <c r="UAT901" s="5"/>
      <c r="UAU901" s="5"/>
      <c r="UAV901" s="5"/>
      <c r="UAW901" s="5"/>
      <c r="UAX901" s="5"/>
      <c r="UAY901" s="5"/>
      <c r="UAZ901" s="5"/>
      <c r="UBA901" s="5"/>
      <c r="UBB901" s="5"/>
      <c r="UBC901" s="5"/>
      <c r="UBD901" s="5"/>
      <c r="UBE901" s="5"/>
      <c r="UBF901" s="5"/>
      <c r="UBG901" s="5"/>
      <c r="UBH901" s="5"/>
      <c r="UBI901" s="5"/>
      <c r="UBJ901" s="5"/>
      <c r="UBK901" s="5"/>
      <c r="UBL901" s="5"/>
      <c r="UBM901" s="5"/>
      <c r="UBN901" s="5"/>
      <c r="UBO901" s="5"/>
      <c r="UBP901" s="5"/>
      <c r="UBQ901" s="5"/>
      <c r="UBR901" s="5"/>
      <c r="UBS901" s="5"/>
      <c r="UBT901" s="5"/>
      <c r="UBU901" s="5"/>
      <c r="UBV901" s="5"/>
      <c r="UBW901" s="5"/>
      <c r="UBX901" s="5"/>
      <c r="UBY901" s="5"/>
      <c r="UBZ901" s="5"/>
      <c r="UCA901" s="5"/>
      <c r="UCB901" s="5"/>
      <c r="UCC901" s="5"/>
      <c r="UCD901" s="5"/>
      <c r="UCE901" s="5"/>
      <c r="UCF901" s="5"/>
      <c r="UCG901" s="5"/>
      <c r="UCH901" s="5"/>
      <c r="UCI901" s="5"/>
      <c r="UCJ901" s="5"/>
      <c r="UCK901" s="5"/>
      <c r="UCL901" s="5"/>
      <c r="UCM901" s="5"/>
      <c r="UCN901" s="5"/>
      <c r="UCO901" s="5"/>
      <c r="UCP901" s="5"/>
      <c r="UCQ901" s="5"/>
      <c r="UCR901" s="5"/>
      <c r="UCS901" s="5"/>
      <c r="UCT901" s="5"/>
      <c r="UCU901" s="5"/>
      <c r="UCV901" s="5"/>
      <c r="UCW901" s="5"/>
      <c r="UCX901" s="5"/>
      <c r="UCY901" s="5"/>
      <c r="UCZ901" s="5"/>
      <c r="UDA901" s="5"/>
      <c r="UDB901" s="5"/>
      <c r="UDC901" s="5"/>
      <c r="UDD901" s="5"/>
      <c r="UDE901" s="5"/>
      <c r="UDF901" s="5"/>
      <c r="UDG901" s="5"/>
      <c r="UDH901" s="5"/>
      <c r="UDI901" s="5"/>
      <c r="UDJ901" s="5"/>
      <c r="UDK901" s="5"/>
      <c r="UDL901" s="5"/>
      <c r="UDM901" s="5"/>
      <c r="UDN901" s="5"/>
      <c r="UDO901" s="5"/>
      <c r="UDP901" s="5"/>
      <c r="UDQ901" s="5"/>
      <c r="UDR901" s="5"/>
      <c r="UDS901" s="5"/>
      <c r="UDT901" s="5"/>
      <c r="UDU901" s="5"/>
      <c r="UDV901" s="5"/>
      <c r="UDW901" s="5"/>
      <c r="UDX901" s="5"/>
      <c r="UDY901" s="5"/>
      <c r="UDZ901" s="5"/>
      <c r="UEA901" s="5"/>
      <c r="UEB901" s="5"/>
      <c r="UEC901" s="5"/>
      <c r="UED901" s="5"/>
      <c r="UEE901" s="5"/>
      <c r="UEF901" s="5"/>
      <c r="UEG901" s="5"/>
      <c r="UEH901" s="5"/>
      <c r="UEI901" s="5"/>
      <c r="UEJ901" s="5"/>
      <c r="UEK901" s="5"/>
      <c r="UEL901" s="5"/>
      <c r="UEM901" s="5"/>
      <c r="UEN901" s="5"/>
      <c r="UEO901" s="5"/>
      <c r="UEP901" s="5"/>
      <c r="UEQ901" s="5"/>
      <c r="UER901" s="5"/>
      <c r="UES901" s="5"/>
      <c r="UET901" s="5"/>
      <c r="UEU901" s="5"/>
      <c r="UEV901" s="5"/>
      <c r="UEW901" s="5"/>
      <c r="UEX901" s="5"/>
      <c r="UEY901" s="5"/>
      <c r="UEZ901" s="5"/>
      <c r="UFA901" s="5"/>
      <c r="UFB901" s="5"/>
      <c r="UFC901" s="5"/>
      <c r="UFD901" s="5"/>
      <c r="UFE901" s="5"/>
      <c r="UFF901" s="5"/>
      <c r="UFG901" s="5"/>
      <c r="UFH901" s="5"/>
      <c r="UFI901" s="5"/>
      <c r="UFJ901" s="5"/>
      <c r="UFK901" s="5"/>
      <c r="UFL901" s="5"/>
      <c r="UFM901" s="5"/>
      <c r="UFN901" s="5"/>
      <c r="UFO901" s="5"/>
      <c r="UFP901" s="5"/>
      <c r="UFQ901" s="5"/>
      <c r="UFR901" s="5"/>
      <c r="UFS901" s="5"/>
      <c r="UFT901" s="5"/>
      <c r="UFU901" s="5"/>
      <c r="UFV901" s="5"/>
      <c r="UFW901" s="5"/>
      <c r="UFX901" s="5"/>
      <c r="UFY901" s="5"/>
      <c r="UFZ901" s="5"/>
      <c r="UGA901" s="5"/>
      <c r="UGB901" s="5"/>
      <c r="UGC901" s="5"/>
      <c r="UGD901" s="5"/>
      <c r="UGE901" s="5"/>
      <c r="UGF901" s="5"/>
      <c r="UGG901" s="5"/>
      <c r="UGH901" s="5"/>
      <c r="UGI901" s="5"/>
      <c r="UGJ901" s="5"/>
      <c r="UGK901" s="5"/>
      <c r="UGL901" s="5"/>
      <c r="UGM901" s="5"/>
      <c r="UGN901" s="5"/>
      <c r="UGO901" s="5"/>
      <c r="UGP901" s="5"/>
      <c r="UGQ901" s="5"/>
      <c r="UGR901" s="5"/>
      <c r="UGS901" s="5"/>
      <c r="UGT901" s="5"/>
      <c r="UGU901" s="5"/>
      <c r="UGV901" s="5"/>
      <c r="UGW901" s="5"/>
      <c r="UGX901" s="5"/>
      <c r="UGY901" s="5"/>
      <c r="UGZ901" s="5"/>
      <c r="UHA901" s="5"/>
      <c r="UHB901" s="5"/>
      <c r="UHC901" s="5"/>
      <c r="UHD901" s="5"/>
      <c r="UHE901" s="5"/>
      <c r="UHF901" s="5"/>
      <c r="UHG901" s="5"/>
      <c r="UHH901" s="5"/>
      <c r="UHI901" s="5"/>
      <c r="UHJ901" s="5"/>
      <c r="UHK901" s="5"/>
      <c r="UHL901" s="5"/>
      <c r="UHM901" s="5"/>
      <c r="UHN901" s="5"/>
      <c r="UHO901" s="5"/>
      <c r="UHP901" s="5"/>
      <c r="UHQ901" s="5"/>
      <c r="UHR901" s="5"/>
      <c r="UHS901" s="5"/>
      <c r="UHT901" s="5"/>
      <c r="UHU901" s="5"/>
      <c r="UHV901" s="5"/>
      <c r="UHW901" s="5"/>
      <c r="UHX901" s="5"/>
      <c r="UHY901" s="5"/>
      <c r="UHZ901" s="5"/>
      <c r="UIA901" s="5"/>
      <c r="UIB901" s="5"/>
      <c r="UIC901" s="5"/>
      <c r="UID901" s="5"/>
      <c r="UIE901" s="5"/>
      <c r="UIF901" s="5"/>
      <c r="UIG901" s="5"/>
      <c r="UIH901" s="5"/>
      <c r="UII901" s="5"/>
      <c r="UIJ901" s="5"/>
      <c r="UIK901" s="5"/>
      <c r="UIL901" s="5"/>
      <c r="UIM901" s="5"/>
      <c r="UIN901" s="5"/>
      <c r="UIO901" s="5"/>
      <c r="UIP901" s="5"/>
      <c r="UIQ901" s="5"/>
      <c r="UIR901" s="5"/>
      <c r="UIS901" s="5"/>
      <c r="UIT901" s="5"/>
      <c r="UIU901" s="5"/>
      <c r="UIV901" s="5"/>
      <c r="UIW901" s="5"/>
      <c r="UIX901" s="5"/>
      <c r="UIY901" s="5"/>
      <c r="UIZ901" s="5"/>
      <c r="UJA901" s="5"/>
      <c r="UJB901" s="5"/>
      <c r="UJC901" s="5"/>
      <c r="UJD901" s="5"/>
      <c r="UJE901" s="5"/>
      <c r="UJF901" s="5"/>
      <c r="UJG901" s="5"/>
      <c r="UJH901" s="5"/>
      <c r="UJI901" s="5"/>
      <c r="UJJ901" s="5"/>
      <c r="UJK901" s="5"/>
      <c r="UJL901" s="5"/>
      <c r="UJM901" s="5"/>
      <c r="UJN901" s="5"/>
      <c r="UJO901" s="5"/>
      <c r="UJP901" s="5"/>
      <c r="UJQ901" s="5"/>
      <c r="UJR901" s="5"/>
      <c r="UJS901" s="5"/>
      <c r="UJT901" s="5"/>
      <c r="UJU901" s="5"/>
      <c r="UJV901" s="5"/>
      <c r="UJW901" s="5"/>
      <c r="UJX901" s="5"/>
      <c r="UJY901" s="5"/>
      <c r="UJZ901" s="5"/>
      <c r="UKA901" s="5"/>
      <c r="UKB901" s="5"/>
      <c r="UKC901" s="5"/>
      <c r="UKD901" s="5"/>
      <c r="UKE901" s="5"/>
      <c r="UKF901" s="5"/>
      <c r="UKG901" s="5"/>
      <c r="UKH901" s="5"/>
      <c r="UKI901" s="5"/>
      <c r="UKJ901" s="5"/>
      <c r="UKK901" s="5"/>
      <c r="UKL901" s="5"/>
      <c r="UKM901" s="5"/>
      <c r="UKN901" s="5"/>
      <c r="UKO901" s="5"/>
      <c r="UKP901" s="5"/>
      <c r="UKQ901" s="5"/>
      <c r="UKR901" s="5"/>
      <c r="UKS901" s="5"/>
      <c r="UKT901" s="5"/>
      <c r="UKU901" s="5"/>
      <c r="UKV901" s="5"/>
      <c r="UKW901" s="5"/>
      <c r="UKX901" s="5"/>
      <c r="UKY901" s="5"/>
      <c r="UKZ901" s="5"/>
      <c r="ULA901" s="5"/>
      <c r="ULB901" s="5"/>
      <c r="ULC901" s="5"/>
      <c r="ULD901" s="5"/>
      <c r="ULE901" s="5"/>
      <c r="ULF901" s="5"/>
      <c r="ULG901" s="5"/>
      <c r="ULH901" s="5"/>
      <c r="ULI901" s="5"/>
      <c r="ULJ901" s="5"/>
      <c r="ULK901" s="5"/>
      <c r="ULL901" s="5"/>
      <c r="ULM901" s="5"/>
      <c r="ULN901" s="5"/>
      <c r="ULO901" s="5"/>
      <c r="ULP901" s="5"/>
      <c r="ULQ901" s="5"/>
      <c r="ULR901" s="5"/>
      <c r="ULS901" s="5"/>
      <c r="ULT901" s="5"/>
      <c r="ULU901" s="5"/>
      <c r="ULV901" s="5"/>
      <c r="ULW901" s="5"/>
      <c r="ULX901" s="5"/>
      <c r="ULY901" s="5"/>
      <c r="ULZ901" s="5"/>
      <c r="UMA901" s="5"/>
      <c r="UMB901" s="5"/>
      <c r="UMC901" s="5"/>
      <c r="UMD901" s="5"/>
      <c r="UME901" s="5"/>
      <c r="UMF901" s="5"/>
      <c r="UMG901" s="5"/>
      <c r="UMH901" s="5"/>
      <c r="UMI901" s="5"/>
      <c r="UMJ901" s="5"/>
      <c r="UMK901" s="5"/>
      <c r="UML901" s="5"/>
      <c r="UMM901" s="5"/>
      <c r="UMN901" s="5"/>
      <c r="UMO901" s="5"/>
      <c r="UMP901" s="5"/>
      <c r="UMQ901" s="5"/>
      <c r="UMR901" s="5"/>
      <c r="UMS901" s="5"/>
      <c r="UMT901" s="5"/>
      <c r="UMU901" s="5"/>
      <c r="UMV901" s="5"/>
      <c r="UMW901" s="5"/>
      <c r="UMX901" s="5"/>
      <c r="UMY901" s="5"/>
      <c r="UMZ901" s="5"/>
      <c r="UNA901" s="5"/>
      <c r="UNB901" s="5"/>
      <c r="UNC901" s="5"/>
      <c r="UND901" s="5"/>
      <c r="UNE901" s="5"/>
      <c r="UNF901" s="5"/>
      <c r="UNG901" s="5"/>
      <c r="UNH901" s="5"/>
      <c r="UNI901" s="5"/>
      <c r="UNJ901" s="5"/>
      <c r="UNK901" s="5"/>
      <c r="UNL901" s="5"/>
      <c r="UNM901" s="5"/>
      <c r="UNN901" s="5"/>
      <c r="UNO901" s="5"/>
      <c r="UNP901" s="5"/>
      <c r="UNQ901" s="5"/>
      <c r="UNR901" s="5"/>
      <c r="UNS901" s="5"/>
      <c r="UNT901" s="5"/>
      <c r="UNU901" s="5"/>
      <c r="UNV901" s="5"/>
      <c r="UNW901" s="5"/>
      <c r="UNX901" s="5"/>
      <c r="UNY901" s="5"/>
      <c r="UNZ901" s="5"/>
      <c r="UOA901" s="5"/>
      <c r="UOB901" s="5"/>
      <c r="UOC901" s="5"/>
      <c r="UOD901" s="5"/>
      <c r="UOE901" s="5"/>
      <c r="UOF901" s="5"/>
      <c r="UOG901" s="5"/>
      <c r="UOH901" s="5"/>
      <c r="UOI901" s="5"/>
      <c r="UOJ901" s="5"/>
      <c r="UOK901" s="5"/>
      <c r="UOL901" s="5"/>
      <c r="UOM901" s="5"/>
      <c r="UON901" s="5"/>
      <c r="UOO901" s="5"/>
      <c r="UOP901" s="5"/>
      <c r="UOQ901" s="5"/>
      <c r="UOR901" s="5"/>
      <c r="UOS901" s="5"/>
      <c r="UOT901" s="5"/>
      <c r="UOU901" s="5"/>
      <c r="UOV901" s="5"/>
      <c r="UOW901" s="5"/>
      <c r="UOX901" s="5"/>
      <c r="UOY901" s="5"/>
      <c r="UOZ901" s="5"/>
      <c r="UPA901" s="5"/>
      <c r="UPB901" s="5"/>
      <c r="UPC901" s="5"/>
      <c r="UPD901" s="5"/>
      <c r="UPE901" s="5"/>
      <c r="UPF901" s="5"/>
      <c r="UPG901" s="5"/>
      <c r="UPH901" s="5"/>
      <c r="UPI901" s="5"/>
      <c r="UPJ901" s="5"/>
      <c r="UPK901" s="5"/>
      <c r="UPL901" s="5"/>
      <c r="UPM901" s="5"/>
      <c r="UPN901" s="5"/>
      <c r="UPO901" s="5"/>
      <c r="UPP901" s="5"/>
      <c r="UPQ901" s="5"/>
      <c r="UPR901" s="5"/>
      <c r="UPS901" s="5"/>
      <c r="UPT901" s="5"/>
      <c r="UPU901" s="5"/>
      <c r="UPV901" s="5"/>
      <c r="UPW901" s="5"/>
      <c r="UPX901" s="5"/>
      <c r="UPY901" s="5"/>
      <c r="UPZ901" s="5"/>
      <c r="UQA901" s="5"/>
      <c r="UQB901" s="5"/>
      <c r="UQC901" s="5"/>
      <c r="UQD901" s="5"/>
      <c r="UQE901" s="5"/>
      <c r="UQF901" s="5"/>
      <c r="UQG901" s="5"/>
      <c r="UQH901" s="5"/>
      <c r="UQI901" s="5"/>
      <c r="UQJ901" s="5"/>
      <c r="UQK901" s="5"/>
      <c r="UQL901" s="5"/>
      <c r="UQM901" s="5"/>
      <c r="UQN901" s="5"/>
      <c r="UQO901" s="5"/>
      <c r="UQP901" s="5"/>
      <c r="UQQ901" s="5"/>
      <c r="UQR901" s="5"/>
      <c r="UQS901" s="5"/>
      <c r="UQT901" s="5"/>
      <c r="UQU901" s="5"/>
      <c r="UQV901" s="5"/>
      <c r="UQW901" s="5"/>
      <c r="UQX901" s="5"/>
      <c r="UQY901" s="5"/>
      <c r="UQZ901" s="5"/>
      <c r="URA901" s="5"/>
      <c r="URB901" s="5"/>
      <c r="URC901" s="5"/>
      <c r="URD901" s="5"/>
      <c r="URE901" s="5"/>
      <c r="URF901" s="5"/>
      <c r="URG901" s="5"/>
      <c r="URH901" s="5"/>
      <c r="URI901" s="5"/>
      <c r="URJ901" s="5"/>
      <c r="URK901" s="5"/>
      <c r="URL901" s="5"/>
      <c r="URM901" s="5"/>
      <c r="URN901" s="5"/>
      <c r="URO901" s="5"/>
      <c r="URP901" s="5"/>
      <c r="URQ901" s="5"/>
      <c r="URR901" s="5"/>
      <c r="URS901" s="5"/>
      <c r="URT901" s="5"/>
      <c r="URU901" s="5"/>
      <c r="URV901" s="5"/>
      <c r="URW901" s="5"/>
      <c r="URX901" s="5"/>
      <c r="URY901" s="5"/>
      <c r="URZ901" s="5"/>
      <c r="USA901" s="5"/>
      <c r="USB901" s="5"/>
      <c r="USC901" s="5"/>
      <c r="USD901" s="5"/>
      <c r="USE901" s="5"/>
      <c r="USF901" s="5"/>
      <c r="USG901" s="5"/>
      <c r="USH901" s="5"/>
      <c r="USI901" s="5"/>
      <c r="USJ901" s="5"/>
      <c r="USK901" s="5"/>
      <c r="USL901" s="5"/>
      <c r="USM901" s="5"/>
      <c r="USN901" s="5"/>
      <c r="USO901" s="5"/>
      <c r="USP901" s="5"/>
      <c r="USQ901" s="5"/>
      <c r="USR901" s="5"/>
      <c r="USS901" s="5"/>
      <c r="UST901" s="5"/>
      <c r="USU901" s="5"/>
      <c r="USV901" s="5"/>
      <c r="USW901" s="5"/>
      <c r="USX901" s="5"/>
      <c r="USY901" s="5"/>
      <c r="USZ901" s="5"/>
      <c r="UTA901" s="5"/>
      <c r="UTB901" s="5"/>
      <c r="UTC901" s="5"/>
      <c r="UTD901" s="5"/>
      <c r="UTE901" s="5"/>
      <c r="UTF901" s="5"/>
      <c r="UTG901" s="5"/>
      <c r="UTH901" s="5"/>
      <c r="UTI901" s="5"/>
      <c r="UTJ901" s="5"/>
      <c r="UTK901" s="5"/>
      <c r="UTL901" s="5"/>
      <c r="UTM901" s="5"/>
      <c r="UTN901" s="5"/>
      <c r="UTO901" s="5"/>
      <c r="UTP901" s="5"/>
      <c r="UTQ901" s="5"/>
      <c r="UTR901" s="5"/>
      <c r="UTS901" s="5"/>
      <c r="UTT901" s="5"/>
      <c r="UTU901" s="5"/>
      <c r="UTV901" s="5"/>
      <c r="UTW901" s="5"/>
      <c r="UTX901" s="5"/>
      <c r="UTY901" s="5"/>
      <c r="UTZ901" s="5"/>
      <c r="UUA901" s="5"/>
      <c r="UUB901" s="5"/>
      <c r="UUC901" s="5"/>
      <c r="UUD901" s="5"/>
      <c r="UUE901" s="5"/>
      <c r="UUF901" s="5"/>
      <c r="UUG901" s="5"/>
      <c r="UUH901" s="5"/>
      <c r="UUI901" s="5"/>
      <c r="UUJ901" s="5"/>
      <c r="UUK901" s="5"/>
      <c r="UUL901" s="5"/>
      <c r="UUM901" s="5"/>
      <c r="UUN901" s="5"/>
      <c r="UUO901" s="5"/>
      <c r="UUP901" s="5"/>
      <c r="UUQ901" s="5"/>
      <c r="UUR901" s="5"/>
      <c r="UUS901" s="5"/>
      <c r="UUT901" s="5"/>
      <c r="UUU901" s="5"/>
      <c r="UUV901" s="5"/>
      <c r="UUW901" s="5"/>
      <c r="UUX901" s="5"/>
      <c r="UUY901" s="5"/>
      <c r="UUZ901" s="5"/>
      <c r="UVA901" s="5"/>
      <c r="UVB901" s="5"/>
      <c r="UVC901" s="5"/>
      <c r="UVD901" s="5"/>
      <c r="UVE901" s="5"/>
      <c r="UVF901" s="5"/>
      <c r="UVG901" s="5"/>
      <c r="UVH901" s="5"/>
      <c r="UVI901" s="5"/>
      <c r="UVJ901" s="5"/>
      <c r="UVK901" s="5"/>
      <c r="UVL901" s="5"/>
      <c r="UVM901" s="5"/>
      <c r="UVN901" s="5"/>
      <c r="UVO901" s="5"/>
      <c r="UVP901" s="5"/>
      <c r="UVQ901" s="5"/>
      <c r="UVR901" s="5"/>
      <c r="UVS901" s="5"/>
      <c r="UVT901" s="5"/>
      <c r="UVU901" s="5"/>
      <c r="UVV901" s="5"/>
      <c r="UVW901" s="5"/>
      <c r="UVX901" s="5"/>
      <c r="UVY901" s="5"/>
      <c r="UVZ901" s="5"/>
      <c r="UWA901" s="5"/>
      <c r="UWB901" s="5"/>
      <c r="UWC901" s="5"/>
      <c r="UWD901" s="5"/>
      <c r="UWE901" s="5"/>
      <c r="UWF901" s="5"/>
      <c r="UWG901" s="5"/>
      <c r="UWH901" s="5"/>
      <c r="UWI901" s="5"/>
      <c r="UWJ901" s="5"/>
      <c r="UWK901" s="5"/>
      <c r="UWL901" s="5"/>
      <c r="UWM901" s="5"/>
      <c r="UWN901" s="5"/>
      <c r="UWO901" s="5"/>
      <c r="UWP901" s="5"/>
      <c r="UWQ901" s="5"/>
      <c r="UWR901" s="5"/>
      <c r="UWS901" s="5"/>
      <c r="UWT901" s="5"/>
      <c r="UWU901" s="5"/>
      <c r="UWV901" s="5"/>
      <c r="UWW901" s="5"/>
      <c r="UWX901" s="5"/>
      <c r="UWY901" s="5"/>
      <c r="UWZ901" s="5"/>
      <c r="UXA901" s="5"/>
      <c r="UXB901" s="5"/>
      <c r="UXC901" s="5"/>
      <c r="UXD901" s="5"/>
      <c r="UXE901" s="5"/>
      <c r="UXF901" s="5"/>
      <c r="UXG901" s="5"/>
      <c r="UXH901" s="5"/>
      <c r="UXI901" s="5"/>
      <c r="UXJ901" s="5"/>
      <c r="UXK901" s="5"/>
      <c r="UXL901" s="5"/>
      <c r="UXM901" s="5"/>
      <c r="UXN901" s="5"/>
      <c r="UXO901" s="5"/>
      <c r="UXP901" s="5"/>
      <c r="UXQ901" s="5"/>
      <c r="UXR901" s="5"/>
      <c r="UXS901" s="5"/>
      <c r="UXT901" s="5"/>
      <c r="UXU901" s="5"/>
      <c r="UXV901" s="5"/>
      <c r="UXW901" s="5"/>
      <c r="UXX901" s="5"/>
      <c r="UXY901" s="5"/>
      <c r="UXZ901" s="5"/>
      <c r="UYA901" s="5"/>
      <c r="UYB901" s="5"/>
      <c r="UYC901" s="5"/>
      <c r="UYD901" s="5"/>
      <c r="UYE901" s="5"/>
      <c r="UYF901" s="5"/>
      <c r="UYG901" s="5"/>
      <c r="UYH901" s="5"/>
      <c r="UYI901" s="5"/>
      <c r="UYJ901" s="5"/>
      <c r="UYK901" s="5"/>
      <c r="UYL901" s="5"/>
      <c r="UYM901" s="5"/>
      <c r="UYN901" s="5"/>
      <c r="UYO901" s="5"/>
      <c r="UYP901" s="5"/>
      <c r="UYQ901" s="5"/>
      <c r="UYR901" s="5"/>
      <c r="UYS901" s="5"/>
      <c r="UYT901" s="5"/>
      <c r="UYU901" s="5"/>
      <c r="UYV901" s="5"/>
      <c r="UYW901" s="5"/>
      <c r="UYX901" s="5"/>
      <c r="UYY901" s="5"/>
      <c r="UYZ901" s="5"/>
      <c r="UZA901" s="5"/>
      <c r="UZB901" s="5"/>
      <c r="UZC901" s="5"/>
      <c r="UZD901" s="5"/>
      <c r="UZE901" s="5"/>
      <c r="UZF901" s="5"/>
      <c r="UZG901" s="5"/>
      <c r="UZH901" s="5"/>
      <c r="UZI901" s="5"/>
      <c r="UZJ901" s="5"/>
      <c r="UZK901" s="5"/>
      <c r="UZL901" s="5"/>
      <c r="UZM901" s="5"/>
      <c r="UZN901" s="5"/>
      <c r="UZO901" s="5"/>
      <c r="UZP901" s="5"/>
      <c r="UZQ901" s="5"/>
      <c r="UZR901" s="5"/>
      <c r="UZS901" s="5"/>
      <c r="UZT901" s="5"/>
      <c r="UZU901" s="5"/>
      <c r="UZV901" s="5"/>
      <c r="UZW901" s="5"/>
      <c r="UZX901" s="5"/>
      <c r="UZY901" s="5"/>
      <c r="UZZ901" s="5"/>
      <c r="VAA901" s="5"/>
      <c r="VAB901" s="5"/>
      <c r="VAC901" s="5"/>
      <c r="VAD901" s="5"/>
      <c r="VAE901" s="5"/>
      <c r="VAF901" s="5"/>
      <c r="VAG901" s="5"/>
      <c r="VAH901" s="5"/>
      <c r="VAI901" s="5"/>
      <c r="VAJ901" s="5"/>
      <c r="VAK901" s="5"/>
      <c r="VAL901" s="5"/>
      <c r="VAM901" s="5"/>
      <c r="VAN901" s="5"/>
      <c r="VAO901" s="5"/>
      <c r="VAP901" s="5"/>
      <c r="VAQ901" s="5"/>
      <c r="VAR901" s="5"/>
      <c r="VAS901" s="5"/>
      <c r="VAT901" s="5"/>
      <c r="VAU901" s="5"/>
      <c r="VAV901" s="5"/>
      <c r="VAW901" s="5"/>
      <c r="VAX901" s="5"/>
      <c r="VAY901" s="5"/>
      <c r="VAZ901" s="5"/>
      <c r="VBA901" s="5"/>
      <c r="VBB901" s="5"/>
      <c r="VBC901" s="5"/>
      <c r="VBD901" s="5"/>
      <c r="VBE901" s="5"/>
      <c r="VBF901" s="5"/>
      <c r="VBG901" s="5"/>
      <c r="VBH901" s="5"/>
      <c r="VBI901" s="5"/>
      <c r="VBJ901" s="5"/>
      <c r="VBK901" s="5"/>
      <c r="VBL901" s="5"/>
      <c r="VBM901" s="5"/>
      <c r="VBN901" s="5"/>
      <c r="VBO901" s="5"/>
      <c r="VBP901" s="5"/>
      <c r="VBQ901" s="5"/>
      <c r="VBR901" s="5"/>
      <c r="VBS901" s="5"/>
      <c r="VBT901" s="5"/>
      <c r="VBU901" s="5"/>
      <c r="VBV901" s="5"/>
      <c r="VBW901" s="5"/>
      <c r="VBX901" s="5"/>
      <c r="VBY901" s="5"/>
      <c r="VBZ901" s="5"/>
      <c r="VCA901" s="5"/>
      <c r="VCB901" s="5"/>
      <c r="VCC901" s="5"/>
      <c r="VCD901" s="5"/>
      <c r="VCE901" s="5"/>
      <c r="VCF901" s="5"/>
      <c r="VCG901" s="5"/>
      <c r="VCH901" s="5"/>
      <c r="VCI901" s="5"/>
      <c r="VCJ901" s="5"/>
      <c r="VCK901" s="5"/>
      <c r="VCL901" s="5"/>
      <c r="VCM901" s="5"/>
      <c r="VCN901" s="5"/>
      <c r="VCO901" s="5"/>
      <c r="VCP901" s="5"/>
      <c r="VCQ901" s="5"/>
      <c r="VCR901" s="5"/>
      <c r="VCS901" s="5"/>
      <c r="VCT901" s="5"/>
      <c r="VCU901" s="5"/>
      <c r="VCV901" s="5"/>
      <c r="VCW901" s="5"/>
      <c r="VCX901" s="5"/>
      <c r="VCY901" s="5"/>
      <c r="VCZ901" s="5"/>
      <c r="VDA901" s="5"/>
      <c r="VDB901" s="5"/>
      <c r="VDC901" s="5"/>
      <c r="VDD901" s="5"/>
      <c r="VDE901" s="5"/>
      <c r="VDF901" s="5"/>
      <c r="VDG901" s="5"/>
      <c r="VDH901" s="5"/>
      <c r="VDI901" s="5"/>
      <c r="VDJ901" s="5"/>
      <c r="VDK901" s="5"/>
      <c r="VDL901" s="5"/>
      <c r="VDM901" s="5"/>
      <c r="VDN901" s="5"/>
      <c r="VDO901" s="5"/>
      <c r="VDP901" s="5"/>
      <c r="VDQ901" s="5"/>
      <c r="VDR901" s="5"/>
      <c r="VDS901" s="5"/>
      <c r="VDT901" s="5"/>
      <c r="VDU901" s="5"/>
      <c r="VDV901" s="5"/>
      <c r="VDW901" s="5"/>
      <c r="VDX901" s="5"/>
      <c r="VDY901" s="5"/>
      <c r="VDZ901" s="5"/>
      <c r="VEA901" s="5"/>
      <c r="VEB901" s="5"/>
      <c r="VEC901" s="5"/>
      <c r="VED901" s="5"/>
      <c r="VEE901" s="5"/>
      <c r="VEF901" s="5"/>
      <c r="VEG901" s="5"/>
      <c r="VEH901" s="5"/>
      <c r="VEI901" s="5"/>
      <c r="VEJ901" s="5"/>
      <c r="VEK901" s="5"/>
      <c r="VEL901" s="5"/>
      <c r="VEM901" s="5"/>
      <c r="VEN901" s="5"/>
      <c r="VEO901" s="5"/>
      <c r="VEP901" s="5"/>
      <c r="VEQ901" s="5"/>
      <c r="VER901" s="5"/>
      <c r="VES901" s="5"/>
      <c r="VET901" s="5"/>
      <c r="VEU901" s="5"/>
      <c r="VEV901" s="5"/>
      <c r="VEW901" s="5"/>
      <c r="VEX901" s="5"/>
      <c r="VEY901" s="5"/>
      <c r="VEZ901" s="5"/>
      <c r="VFA901" s="5"/>
      <c r="VFB901" s="5"/>
      <c r="VFC901" s="5"/>
      <c r="VFD901" s="5"/>
      <c r="VFE901" s="5"/>
      <c r="VFF901" s="5"/>
      <c r="VFG901" s="5"/>
      <c r="VFH901" s="5"/>
      <c r="VFI901" s="5"/>
      <c r="VFJ901" s="5"/>
      <c r="VFK901" s="5"/>
      <c r="VFL901" s="5"/>
      <c r="VFM901" s="5"/>
      <c r="VFN901" s="5"/>
      <c r="VFO901" s="5"/>
      <c r="VFP901" s="5"/>
      <c r="VFQ901" s="5"/>
      <c r="VFR901" s="5"/>
      <c r="VFS901" s="5"/>
      <c r="VFT901" s="5"/>
      <c r="VFU901" s="5"/>
      <c r="VFV901" s="5"/>
      <c r="VFW901" s="5"/>
      <c r="VFX901" s="5"/>
      <c r="VFY901" s="5"/>
      <c r="VFZ901" s="5"/>
      <c r="VGA901" s="5"/>
      <c r="VGB901" s="5"/>
      <c r="VGC901" s="5"/>
      <c r="VGD901" s="5"/>
      <c r="VGE901" s="5"/>
      <c r="VGF901" s="5"/>
      <c r="VGG901" s="5"/>
      <c r="VGH901" s="5"/>
      <c r="VGI901" s="5"/>
      <c r="VGJ901" s="5"/>
      <c r="VGK901" s="5"/>
      <c r="VGL901" s="5"/>
      <c r="VGM901" s="5"/>
      <c r="VGN901" s="5"/>
      <c r="VGO901" s="5"/>
      <c r="VGP901" s="5"/>
      <c r="VGQ901" s="5"/>
      <c r="VGR901" s="5"/>
      <c r="VGS901" s="5"/>
      <c r="VGT901" s="5"/>
      <c r="VGU901" s="5"/>
      <c r="VGV901" s="5"/>
      <c r="VGW901" s="5"/>
      <c r="VGX901" s="5"/>
      <c r="VGY901" s="5"/>
      <c r="VGZ901" s="5"/>
      <c r="VHA901" s="5"/>
      <c r="VHB901" s="5"/>
      <c r="VHC901" s="5"/>
      <c r="VHD901" s="5"/>
      <c r="VHE901" s="5"/>
      <c r="VHF901" s="5"/>
      <c r="VHG901" s="5"/>
      <c r="VHH901" s="5"/>
      <c r="VHI901" s="5"/>
      <c r="VHJ901" s="5"/>
      <c r="VHK901" s="5"/>
      <c r="VHL901" s="5"/>
      <c r="VHM901" s="5"/>
      <c r="VHN901" s="5"/>
      <c r="VHO901" s="5"/>
      <c r="VHP901" s="5"/>
      <c r="VHQ901" s="5"/>
      <c r="VHR901" s="5"/>
      <c r="VHS901" s="5"/>
      <c r="VHT901" s="5"/>
      <c r="VHU901" s="5"/>
      <c r="VHV901" s="5"/>
      <c r="VHW901" s="5"/>
      <c r="VHX901" s="5"/>
      <c r="VHY901" s="5"/>
      <c r="VHZ901" s="5"/>
      <c r="VIA901" s="5"/>
      <c r="VIB901" s="5"/>
      <c r="VIC901" s="5"/>
      <c r="VID901" s="5"/>
      <c r="VIE901" s="5"/>
      <c r="VIF901" s="5"/>
      <c r="VIG901" s="5"/>
      <c r="VIH901" s="5"/>
      <c r="VII901" s="5"/>
      <c r="VIJ901" s="5"/>
      <c r="VIK901" s="5"/>
      <c r="VIL901" s="5"/>
      <c r="VIM901" s="5"/>
      <c r="VIN901" s="5"/>
      <c r="VIO901" s="5"/>
      <c r="VIP901" s="5"/>
      <c r="VIQ901" s="5"/>
      <c r="VIR901" s="5"/>
      <c r="VIS901" s="5"/>
      <c r="VIT901" s="5"/>
      <c r="VIU901" s="5"/>
      <c r="VIV901" s="5"/>
      <c r="VIW901" s="5"/>
      <c r="VIX901" s="5"/>
      <c r="VIY901" s="5"/>
      <c r="VIZ901" s="5"/>
      <c r="VJA901" s="5"/>
      <c r="VJB901" s="5"/>
      <c r="VJC901" s="5"/>
      <c r="VJD901" s="5"/>
      <c r="VJE901" s="5"/>
      <c r="VJF901" s="5"/>
      <c r="VJG901" s="5"/>
      <c r="VJH901" s="5"/>
      <c r="VJI901" s="5"/>
      <c r="VJJ901" s="5"/>
      <c r="VJK901" s="5"/>
      <c r="VJL901" s="5"/>
      <c r="VJM901" s="5"/>
      <c r="VJN901" s="5"/>
      <c r="VJO901" s="5"/>
      <c r="VJP901" s="5"/>
      <c r="VJQ901" s="5"/>
      <c r="VJR901" s="5"/>
      <c r="VJS901" s="5"/>
      <c r="VJT901" s="5"/>
      <c r="VJU901" s="5"/>
      <c r="VJV901" s="5"/>
      <c r="VJW901" s="5"/>
      <c r="VJX901" s="5"/>
      <c r="VJY901" s="5"/>
      <c r="VJZ901" s="5"/>
      <c r="VKA901" s="5"/>
      <c r="VKB901" s="5"/>
      <c r="VKC901" s="5"/>
      <c r="VKD901" s="5"/>
      <c r="VKE901" s="5"/>
      <c r="VKF901" s="5"/>
      <c r="VKG901" s="5"/>
      <c r="VKH901" s="5"/>
      <c r="VKI901" s="5"/>
      <c r="VKJ901" s="5"/>
      <c r="VKK901" s="5"/>
      <c r="VKL901" s="5"/>
      <c r="VKM901" s="5"/>
      <c r="VKN901" s="5"/>
      <c r="VKO901" s="5"/>
      <c r="VKP901" s="5"/>
      <c r="VKQ901" s="5"/>
      <c r="VKR901" s="5"/>
      <c r="VKS901" s="5"/>
      <c r="VKT901" s="5"/>
      <c r="VKU901" s="5"/>
      <c r="VKV901" s="5"/>
      <c r="VKW901" s="5"/>
      <c r="VKX901" s="5"/>
      <c r="VKY901" s="5"/>
      <c r="VKZ901" s="5"/>
      <c r="VLA901" s="5"/>
      <c r="VLB901" s="5"/>
      <c r="VLC901" s="5"/>
      <c r="VLD901" s="5"/>
      <c r="VLE901" s="5"/>
      <c r="VLF901" s="5"/>
      <c r="VLG901" s="5"/>
      <c r="VLH901" s="5"/>
      <c r="VLI901" s="5"/>
      <c r="VLJ901" s="5"/>
      <c r="VLK901" s="5"/>
      <c r="VLL901" s="5"/>
      <c r="VLM901" s="5"/>
      <c r="VLN901" s="5"/>
      <c r="VLO901" s="5"/>
      <c r="VLP901" s="5"/>
      <c r="VLQ901" s="5"/>
      <c r="VLR901" s="5"/>
      <c r="VLS901" s="5"/>
      <c r="VLT901" s="5"/>
      <c r="VLU901" s="5"/>
      <c r="VLV901" s="5"/>
      <c r="VLW901" s="5"/>
      <c r="VLX901" s="5"/>
      <c r="VLY901" s="5"/>
      <c r="VLZ901" s="5"/>
      <c r="VMA901" s="5"/>
      <c r="VMB901" s="5"/>
      <c r="VMC901" s="5"/>
      <c r="VMD901" s="5"/>
      <c r="VME901" s="5"/>
      <c r="VMF901" s="5"/>
      <c r="VMG901" s="5"/>
      <c r="VMH901" s="5"/>
      <c r="VMI901" s="5"/>
      <c r="VMJ901" s="5"/>
      <c r="VMK901" s="5"/>
      <c r="VML901" s="5"/>
      <c r="VMM901" s="5"/>
      <c r="VMN901" s="5"/>
      <c r="VMO901" s="5"/>
      <c r="VMP901" s="5"/>
      <c r="VMQ901" s="5"/>
      <c r="VMR901" s="5"/>
      <c r="VMS901" s="5"/>
      <c r="VMT901" s="5"/>
      <c r="VMU901" s="5"/>
      <c r="VMV901" s="5"/>
      <c r="VMW901" s="5"/>
      <c r="VMX901" s="5"/>
      <c r="VMY901" s="5"/>
      <c r="VMZ901" s="5"/>
      <c r="VNA901" s="5"/>
      <c r="VNB901" s="5"/>
      <c r="VNC901" s="5"/>
      <c r="VND901" s="5"/>
      <c r="VNE901" s="5"/>
      <c r="VNF901" s="5"/>
      <c r="VNG901" s="5"/>
      <c r="VNH901" s="5"/>
      <c r="VNI901" s="5"/>
      <c r="VNJ901" s="5"/>
      <c r="VNK901" s="5"/>
      <c r="VNL901" s="5"/>
      <c r="VNM901" s="5"/>
      <c r="VNN901" s="5"/>
      <c r="VNO901" s="5"/>
      <c r="VNP901" s="5"/>
      <c r="VNQ901" s="5"/>
      <c r="VNR901" s="5"/>
      <c r="VNS901" s="5"/>
      <c r="VNT901" s="5"/>
      <c r="VNU901" s="5"/>
      <c r="VNV901" s="5"/>
      <c r="VNW901" s="5"/>
      <c r="VNX901" s="5"/>
      <c r="VNY901" s="5"/>
      <c r="VNZ901" s="5"/>
      <c r="VOA901" s="5"/>
      <c r="VOB901" s="5"/>
      <c r="VOC901" s="5"/>
      <c r="VOD901" s="5"/>
      <c r="VOE901" s="5"/>
      <c r="VOF901" s="5"/>
      <c r="VOG901" s="5"/>
      <c r="VOH901" s="5"/>
      <c r="VOI901" s="5"/>
      <c r="VOJ901" s="5"/>
      <c r="VOK901" s="5"/>
      <c r="VOL901" s="5"/>
      <c r="VOM901" s="5"/>
      <c r="VON901" s="5"/>
      <c r="VOO901" s="5"/>
      <c r="VOP901" s="5"/>
      <c r="VOQ901" s="5"/>
      <c r="VOR901" s="5"/>
      <c r="VOS901" s="5"/>
      <c r="VOT901" s="5"/>
      <c r="VOU901" s="5"/>
      <c r="VOV901" s="5"/>
      <c r="VOW901" s="5"/>
      <c r="VOX901" s="5"/>
      <c r="VOY901" s="5"/>
      <c r="VOZ901" s="5"/>
      <c r="VPA901" s="5"/>
      <c r="VPB901" s="5"/>
      <c r="VPC901" s="5"/>
      <c r="VPD901" s="5"/>
      <c r="VPE901" s="5"/>
      <c r="VPF901" s="5"/>
      <c r="VPG901" s="5"/>
      <c r="VPH901" s="5"/>
      <c r="VPI901" s="5"/>
      <c r="VPJ901" s="5"/>
      <c r="VPK901" s="5"/>
      <c r="VPL901" s="5"/>
      <c r="VPM901" s="5"/>
      <c r="VPN901" s="5"/>
      <c r="VPO901" s="5"/>
      <c r="VPP901" s="5"/>
      <c r="VPQ901" s="5"/>
      <c r="VPR901" s="5"/>
      <c r="VPS901" s="5"/>
      <c r="VPT901" s="5"/>
      <c r="VPU901" s="5"/>
      <c r="VPV901" s="5"/>
      <c r="VPW901" s="5"/>
      <c r="VPX901" s="5"/>
      <c r="VPY901" s="5"/>
      <c r="VPZ901" s="5"/>
      <c r="VQA901" s="5"/>
      <c r="VQB901" s="5"/>
      <c r="VQC901" s="5"/>
      <c r="VQD901" s="5"/>
      <c r="VQE901" s="5"/>
      <c r="VQF901" s="5"/>
      <c r="VQG901" s="5"/>
      <c r="VQH901" s="5"/>
      <c r="VQI901" s="5"/>
      <c r="VQJ901" s="5"/>
      <c r="VQK901" s="5"/>
      <c r="VQL901" s="5"/>
      <c r="VQM901" s="5"/>
      <c r="VQN901" s="5"/>
      <c r="VQO901" s="5"/>
      <c r="VQP901" s="5"/>
      <c r="VQQ901" s="5"/>
      <c r="VQR901" s="5"/>
      <c r="VQS901" s="5"/>
      <c r="VQT901" s="5"/>
      <c r="VQU901" s="5"/>
      <c r="VQV901" s="5"/>
      <c r="VQW901" s="5"/>
      <c r="VQX901" s="5"/>
      <c r="VQY901" s="5"/>
      <c r="VQZ901" s="5"/>
      <c r="VRA901" s="5"/>
      <c r="VRB901" s="5"/>
      <c r="VRC901" s="5"/>
      <c r="VRD901" s="5"/>
      <c r="VRE901" s="5"/>
      <c r="VRF901" s="5"/>
      <c r="VRG901" s="5"/>
      <c r="VRH901" s="5"/>
      <c r="VRI901" s="5"/>
      <c r="VRJ901" s="5"/>
      <c r="VRK901" s="5"/>
      <c r="VRL901" s="5"/>
      <c r="VRM901" s="5"/>
      <c r="VRN901" s="5"/>
      <c r="VRO901" s="5"/>
      <c r="VRP901" s="5"/>
      <c r="VRQ901" s="5"/>
      <c r="VRR901" s="5"/>
      <c r="VRS901" s="5"/>
      <c r="VRT901" s="5"/>
      <c r="VRU901" s="5"/>
      <c r="VRV901" s="5"/>
      <c r="VRW901" s="5"/>
      <c r="VRX901" s="5"/>
      <c r="VRY901" s="5"/>
      <c r="VRZ901" s="5"/>
      <c r="VSA901" s="5"/>
      <c r="VSB901" s="5"/>
      <c r="VSC901" s="5"/>
      <c r="VSD901" s="5"/>
      <c r="VSE901" s="5"/>
      <c r="VSF901" s="5"/>
      <c r="VSG901" s="5"/>
      <c r="VSH901" s="5"/>
      <c r="VSI901" s="5"/>
      <c r="VSJ901" s="5"/>
      <c r="VSK901" s="5"/>
      <c r="VSL901" s="5"/>
      <c r="VSM901" s="5"/>
      <c r="VSN901" s="5"/>
      <c r="VSO901" s="5"/>
      <c r="VSP901" s="5"/>
      <c r="VSQ901" s="5"/>
      <c r="VSR901" s="5"/>
      <c r="VSS901" s="5"/>
      <c r="VST901" s="5"/>
      <c r="VSU901" s="5"/>
      <c r="VSV901" s="5"/>
      <c r="VSW901" s="5"/>
      <c r="VSX901" s="5"/>
      <c r="VSY901" s="5"/>
      <c r="VSZ901" s="5"/>
      <c r="VTA901" s="5"/>
      <c r="VTB901" s="5"/>
      <c r="VTC901" s="5"/>
      <c r="VTD901" s="5"/>
      <c r="VTE901" s="5"/>
      <c r="VTF901" s="5"/>
      <c r="VTG901" s="5"/>
      <c r="VTH901" s="5"/>
      <c r="VTI901" s="5"/>
      <c r="VTJ901" s="5"/>
      <c r="VTK901" s="5"/>
      <c r="VTL901" s="5"/>
      <c r="VTM901" s="5"/>
      <c r="VTN901" s="5"/>
      <c r="VTO901" s="5"/>
      <c r="VTP901" s="5"/>
      <c r="VTQ901" s="5"/>
      <c r="VTR901" s="5"/>
      <c r="VTS901" s="5"/>
      <c r="VTT901" s="5"/>
      <c r="VTU901" s="5"/>
      <c r="VTV901" s="5"/>
      <c r="VTW901" s="5"/>
      <c r="VTX901" s="5"/>
      <c r="VTY901" s="5"/>
      <c r="VTZ901" s="5"/>
      <c r="VUA901" s="5"/>
      <c r="VUB901" s="5"/>
      <c r="VUC901" s="5"/>
      <c r="VUD901" s="5"/>
      <c r="VUE901" s="5"/>
      <c r="VUF901" s="5"/>
      <c r="VUG901" s="5"/>
      <c r="VUH901" s="5"/>
      <c r="VUI901" s="5"/>
      <c r="VUJ901" s="5"/>
      <c r="VUK901" s="5"/>
      <c r="VUL901" s="5"/>
      <c r="VUM901" s="5"/>
      <c r="VUN901" s="5"/>
      <c r="VUO901" s="5"/>
      <c r="VUP901" s="5"/>
      <c r="VUQ901" s="5"/>
      <c r="VUR901" s="5"/>
      <c r="VUS901" s="5"/>
      <c r="VUT901" s="5"/>
      <c r="VUU901" s="5"/>
      <c r="VUV901" s="5"/>
      <c r="VUW901" s="5"/>
      <c r="VUX901" s="5"/>
      <c r="VUY901" s="5"/>
      <c r="VUZ901" s="5"/>
      <c r="VVA901" s="5"/>
      <c r="VVB901" s="5"/>
      <c r="VVC901" s="5"/>
      <c r="VVD901" s="5"/>
      <c r="VVE901" s="5"/>
      <c r="VVF901" s="5"/>
      <c r="VVG901" s="5"/>
      <c r="VVH901" s="5"/>
      <c r="VVI901" s="5"/>
      <c r="VVJ901" s="5"/>
      <c r="VVK901" s="5"/>
      <c r="VVL901" s="5"/>
      <c r="VVM901" s="5"/>
      <c r="VVN901" s="5"/>
      <c r="VVO901" s="5"/>
      <c r="VVP901" s="5"/>
      <c r="VVQ901" s="5"/>
      <c r="VVR901" s="5"/>
      <c r="VVS901" s="5"/>
      <c r="VVT901" s="5"/>
      <c r="VVU901" s="5"/>
      <c r="VVV901" s="5"/>
      <c r="VVW901" s="5"/>
      <c r="VVX901" s="5"/>
      <c r="VVY901" s="5"/>
      <c r="VVZ901" s="5"/>
      <c r="VWA901" s="5"/>
      <c r="VWB901" s="5"/>
      <c r="VWC901" s="5"/>
      <c r="VWD901" s="5"/>
      <c r="VWE901" s="5"/>
      <c r="VWF901" s="5"/>
      <c r="VWG901" s="5"/>
      <c r="VWH901" s="5"/>
      <c r="VWI901" s="5"/>
      <c r="VWJ901" s="5"/>
      <c r="VWK901" s="5"/>
      <c r="VWL901" s="5"/>
      <c r="VWM901" s="5"/>
      <c r="VWN901" s="5"/>
      <c r="VWO901" s="5"/>
      <c r="VWP901" s="5"/>
      <c r="VWQ901" s="5"/>
      <c r="VWR901" s="5"/>
      <c r="VWS901" s="5"/>
      <c r="VWT901" s="5"/>
      <c r="VWU901" s="5"/>
      <c r="VWV901" s="5"/>
      <c r="VWW901" s="5"/>
      <c r="VWX901" s="5"/>
      <c r="VWY901" s="5"/>
      <c r="VWZ901" s="5"/>
      <c r="VXA901" s="5"/>
      <c r="VXB901" s="5"/>
      <c r="VXC901" s="5"/>
      <c r="VXD901" s="5"/>
      <c r="VXE901" s="5"/>
      <c r="VXF901" s="5"/>
      <c r="VXG901" s="5"/>
      <c r="VXH901" s="5"/>
      <c r="VXI901" s="5"/>
      <c r="VXJ901" s="5"/>
      <c r="VXK901" s="5"/>
      <c r="VXL901" s="5"/>
      <c r="VXM901" s="5"/>
      <c r="VXN901" s="5"/>
      <c r="VXO901" s="5"/>
      <c r="VXP901" s="5"/>
      <c r="VXQ901" s="5"/>
      <c r="VXR901" s="5"/>
      <c r="VXS901" s="5"/>
      <c r="VXT901" s="5"/>
      <c r="VXU901" s="5"/>
      <c r="VXV901" s="5"/>
      <c r="VXW901" s="5"/>
      <c r="VXX901" s="5"/>
      <c r="VXY901" s="5"/>
      <c r="VXZ901" s="5"/>
      <c r="VYA901" s="5"/>
      <c r="VYB901" s="5"/>
      <c r="VYC901" s="5"/>
      <c r="VYD901" s="5"/>
      <c r="VYE901" s="5"/>
      <c r="VYF901" s="5"/>
      <c r="VYG901" s="5"/>
      <c r="VYH901" s="5"/>
      <c r="VYI901" s="5"/>
      <c r="VYJ901" s="5"/>
      <c r="VYK901" s="5"/>
      <c r="VYL901" s="5"/>
      <c r="VYM901" s="5"/>
      <c r="VYN901" s="5"/>
      <c r="VYO901" s="5"/>
      <c r="VYP901" s="5"/>
      <c r="VYQ901" s="5"/>
      <c r="VYR901" s="5"/>
      <c r="VYS901" s="5"/>
      <c r="VYT901" s="5"/>
      <c r="VYU901" s="5"/>
      <c r="VYV901" s="5"/>
      <c r="VYW901" s="5"/>
      <c r="VYX901" s="5"/>
      <c r="VYY901" s="5"/>
      <c r="VYZ901" s="5"/>
      <c r="VZA901" s="5"/>
      <c r="VZB901" s="5"/>
      <c r="VZC901" s="5"/>
      <c r="VZD901" s="5"/>
      <c r="VZE901" s="5"/>
      <c r="VZF901" s="5"/>
      <c r="VZG901" s="5"/>
      <c r="VZH901" s="5"/>
      <c r="VZI901" s="5"/>
      <c r="VZJ901" s="5"/>
      <c r="VZK901" s="5"/>
      <c r="VZL901" s="5"/>
      <c r="VZM901" s="5"/>
      <c r="VZN901" s="5"/>
      <c r="VZO901" s="5"/>
      <c r="VZP901" s="5"/>
      <c r="VZQ901" s="5"/>
      <c r="VZR901" s="5"/>
      <c r="VZS901" s="5"/>
      <c r="VZT901" s="5"/>
      <c r="VZU901" s="5"/>
      <c r="VZV901" s="5"/>
      <c r="VZW901" s="5"/>
      <c r="VZX901" s="5"/>
      <c r="VZY901" s="5"/>
      <c r="VZZ901" s="5"/>
      <c r="WAA901" s="5"/>
      <c r="WAB901" s="5"/>
      <c r="WAC901" s="5"/>
      <c r="WAD901" s="5"/>
      <c r="WAE901" s="5"/>
      <c r="WAF901" s="5"/>
      <c r="WAG901" s="5"/>
      <c r="WAH901" s="5"/>
      <c r="WAI901" s="5"/>
      <c r="WAJ901" s="5"/>
      <c r="WAK901" s="5"/>
      <c r="WAL901" s="5"/>
      <c r="WAM901" s="5"/>
      <c r="WAN901" s="5"/>
      <c r="WAO901" s="5"/>
      <c r="WAP901" s="5"/>
      <c r="WAQ901" s="5"/>
      <c r="WAR901" s="5"/>
      <c r="WAS901" s="5"/>
      <c r="WAT901" s="5"/>
      <c r="WAU901" s="5"/>
      <c r="WAV901" s="5"/>
      <c r="WAW901" s="5"/>
      <c r="WAX901" s="5"/>
      <c r="WAY901" s="5"/>
      <c r="WAZ901" s="5"/>
      <c r="WBA901" s="5"/>
      <c r="WBB901" s="5"/>
      <c r="WBC901" s="5"/>
      <c r="WBD901" s="5"/>
      <c r="WBE901" s="5"/>
      <c r="WBF901" s="5"/>
      <c r="WBG901" s="5"/>
      <c r="WBH901" s="5"/>
      <c r="WBI901" s="5"/>
      <c r="WBJ901" s="5"/>
      <c r="WBK901" s="5"/>
      <c r="WBL901" s="5"/>
      <c r="WBM901" s="5"/>
      <c r="WBN901" s="5"/>
      <c r="WBO901" s="5"/>
      <c r="WBP901" s="5"/>
      <c r="WBQ901" s="5"/>
      <c r="WBR901" s="5"/>
      <c r="WBS901" s="5"/>
      <c r="WBT901" s="5"/>
      <c r="WBU901" s="5"/>
      <c r="WBV901" s="5"/>
      <c r="WBW901" s="5"/>
      <c r="WBX901" s="5"/>
      <c r="WBY901" s="5"/>
      <c r="WBZ901" s="5"/>
      <c r="WCA901" s="5"/>
      <c r="WCB901" s="5"/>
      <c r="WCC901" s="5"/>
      <c r="WCD901" s="5"/>
      <c r="WCE901" s="5"/>
      <c r="WCF901" s="5"/>
      <c r="WCG901" s="5"/>
      <c r="WCH901" s="5"/>
      <c r="WCI901" s="5"/>
      <c r="WCJ901" s="5"/>
      <c r="WCK901" s="5"/>
      <c r="WCL901" s="5"/>
      <c r="WCM901" s="5"/>
      <c r="WCN901" s="5"/>
      <c r="WCO901" s="5"/>
      <c r="WCP901" s="5"/>
      <c r="WCQ901" s="5"/>
      <c r="WCR901" s="5"/>
      <c r="WCS901" s="5"/>
      <c r="WCT901" s="5"/>
      <c r="WCU901" s="5"/>
      <c r="WCV901" s="5"/>
      <c r="WCW901" s="5"/>
      <c r="WCX901" s="5"/>
      <c r="WCY901" s="5"/>
      <c r="WCZ901" s="5"/>
      <c r="WDA901" s="5"/>
      <c r="WDB901" s="5"/>
      <c r="WDC901" s="5"/>
      <c r="WDD901" s="5"/>
      <c r="WDE901" s="5"/>
      <c r="WDF901" s="5"/>
      <c r="WDG901" s="5"/>
      <c r="WDH901" s="5"/>
      <c r="WDI901" s="5"/>
      <c r="WDJ901" s="5"/>
      <c r="WDK901" s="5"/>
      <c r="WDL901" s="5"/>
      <c r="WDM901" s="5"/>
      <c r="WDN901" s="5"/>
      <c r="WDO901" s="5"/>
      <c r="WDP901" s="5"/>
      <c r="WDQ901" s="5"/>
      <c r="WDR901" s="5"/>
      <c r="WDS901" s="5"/>
      <c r="WDT901" s="5"/>
      <c r="WDU901" s="5"/>
      <c r="WDV901" s="5"/>
      <c r="WDW901" s="5"/>
      <c r="WDX901" s="5"/>
      <c r="WDY901" s="5"/>
      <c r="WDZ901" s="5"/>
      <c r="WEA901" s="5"/>
      <c r="WEB901" s="5"/>
      <c r="WEC901" s="5"/>
      <c r="WED901" s="5"/>
      <c r="WEE901" s="5"/>
      <c r="WEF901" s="5"/>
      <c r="WEG901" s="5"/>
      <c r="WEH901" s="5"/>
      <c r="WEI901" s="5"/>
      <c r="WEJ901" s="5"/>
      <c r="WEK901" s="5"/>
      <c r="WEL901" s="5"/>
      <c r="WEM901" s="5"/>
      <c r="WEN901" s="5"/>
      <c r="WEO901" s="5"/>
      <c r="WEP901" s="5"/>
      <c r="WEQ901" s="5"/>
      <c r="WER901" s="5"/>
      <c r="WES901" s="5"/>
      <c r="WET901" s="5"/>
      <c r="WEU901" s="5"/>
      <c r="WEV901" s="5"/>
      <c r="WEW901" s="5"/>
      <c r="WEX901" s="5"/>
      <c r="WEY901" s="5"/>
      <c r="WEZ901" s="5"/>
      <c r="WFA901" s="5"/>
      <c r="WFB901" s="5"/>
      <c r="WFC901" s="5"/>
      <c r="WFD901" s="5"/>
      <c r="WFE901" s="5"/>
      <c r="WFF901" s="5"/>
      <c r="WFG901" s="5"/>
      <c r="WFH901" s="5"/>
      <c r="WFI901" s="5"/>
      <c r="WFJ901" s="5"/>
      <c r="WFK901" s="5"/>
      <c r="WFL901" s="5"/>
      <c r="WFM901" s="5"/>
      <c r="WFN901" s="5"/>
      <c r="WFO901" s="5"/>
      <c r="WFP901" s="5"/>
      <c r="WFQ901" s="5"/>
      <c r="WFR901" s="5"/>
      <c r="WFS901" s="5"/>
      <c r="WFT901" s="5"/>
      <c r="WFU901" s="5"/>
      <c r="WFV901" s="5"/>
      <c r="WFW901" s="5"/>
      <c r="WFX901" s="5"/>
      <c r="WFY901" s="5"/>
      <c r="WFZ901" s="5"/>
      <c r="WGA901" s="5"/>
      <c r="WGB901" s="5"/>
      <c r="WGC901" s="5"/>
      <c r="WGD901" s="5"/>
      <c r="WGE901" s="5"/>
      <c r="WGF901" s="5"/>
      <c r="WGG901" s="5"/>
      <c r="WGH901" s="5"/>
      <c r="WGI901" s="5"/>
      <c r="WGJ901" s="5"/>
      <c r="WGK901" s="5"/>
      <c r="WGL901" s="5"/>
      <c r="WGM901" s="5"/>
      <c r="WGN901" s="5"/>
      <c r="WGO901" s="5"/>
      <c r="WGP901" s="5"/>
      <c r="WGQ901" s="5"/>
      <c r="WGR901" s="5"/>
      <c r="WGS901" s="5"/>
      <c r="WGT901" s="5"/>
      <c r="WGU901" s="5"/>
      <c r="WGV901" s="5"/>
      <c r="WGW901" s="5"/>
      <c r="WGX901" s="5"/>
      <c r="WGY901" s="5"/>
      <c r="WGZ901" s="5"/>
      <c r="WHA901" s="5"/>
      <c r="WHB901" s="5"/>
      <c r="WHC901" s="5"/>
      <c r="WHD901" s="5"/>
      <c r="WHE901" s="5"/>
      <c r="WHF901" s="5"/>
      <c r="WHG901" s="5"/>
      <c r="WHH901" s="5"/>
      <c r="WHI901" s="5"/>
      <c r="WHJ901" s="5"/>
      <c r="WHK901" s="5"/>
      <c r="WHL901" s="5"/>
      <c r="WHM901" s="5"/>
      <c r="WHN901" s="5"/>
      <c r="WHO901" s="5"/>
      <c r="WHP901" s="5"/>
      <c r="WHQ901" s="5"/>
      <c r="WHR901" s="5"/>
      <c r="WHS901" s="5"/>
      <c r="WHT901" s="5"/>
      <c r="WHU901" s="5"/>
      <c r="WHV901" s="5"/>
      <c r="WHW901" s="5"/>
      <c r="WHX901" s="5"/>
      <c r="WHY901" s="5"/>
      <c r="WHZ901" s="5"/>
      <c r="WIA901" s="5"/>
      <c r="WIB901" s="5"/>
      <c r="WIC901" s="5"/>
      <c r="WID901" s="5"/>
      <c r="WIE901" s="5"/>
      <c r="WIF901" s="5"/>
      <c r="WIG901" s="5"/>
      <c r="WIH901" s="5"/>
      <c r="WII901" s="5"/>
      <c r="WIJ901" s="5"/>
      <c r="WIK901" s="5"/>
      <c r="WIL901" s="5"/>
      <c r="WIM901" s="5"/>
      <c r="WIN901" s="5"/>
      <c r="WIO901" s="5"/>
      <c r="WIP901" s="5"/>
      <c r="WIQ901" s="5"/>
      <c r="WIR901" s="5"/>
      <c r="WIS901" s="5"/>
      <c r="WIT901" s="5"/>
      <c r="WIU901" s="5"/>
      <c r="WIV901" s="5"/>
      <c r="WIW901" s="5"/>
      <c r="WIX901" s="5"/>
      <c r="WIY901" s="5"/>
      <c r="WIZ901" s="5"/>
      <c r="WJA901" s="5"/>
      <c r="WJB901" s="5"/>
      <c r="WJC901" s="5"/>
      <c r="WJD901" s="5"/>
      <c r="WJE901" s="5"/>
      <c r="WJF901" s="5"/>
      <c r="WJG901" s="5"/>
      <c r="WJH901" s="5"/>
      <c r="WJI901" s="5"/>
      <c r="WJJ901" s="5"/>
      <c r="WJK901" s="5"/>
      <c r="WJL901" s="5"/>
      <c r="WJM901" s="5"/>
      <c r="WJN901" s="5"/>
      <c r="WJO901" s="5"/>
      <c r="WJP901" s="5"/>
      <c r="WJQ901" s="5"/>
      <c r="WJR901" s="5"/>
      <c r="WJS901" s="5"/>
      <c r="WJT901" s="5"/>
      <c r="WJU901" s="5"/>
      <c r="WJV901" s="5"/>
      <c r="WJW901" s="5"/>
      <c r="WJX901" s="5"/>
      <c r="WJY901" s="5"/>
      <c r="WJZ901" s="5"/>
      <c r="WKA901" s="5"/>
      <c r="WKB901" s="5"/>
      <c r="WKC901" s="5"/>
      <c r="WKD901" s="5"/>
      <c r="WKE901" s="5"/>
      <c r="WKF901" s="5"/>
      <c r="WKG901" s="5"/>
      <c r="WKH901" s="5"/>
      <c r="WKI901" s="5"/>
      <c r="WKJ901" s="5"/>
      <c r="WKK901" s="5"/>
      <c r="WKL901" s="5"/>
      <c r="WKM901" s="5"/>
      <c r="WKN901" s="5"/>
      <c r="WKO901" s="5"/>
      <c r="WKP901" s="5"/>
      <c r="WKQ901" s="5"/>
      <c r="WKR901" s="5"/>
      <c r="WKS901" s="5"/>
      <c r="WKT901" s="5"/>
      <c r="WKU901" s="5"/>
      <c r="WKV901" s="5"/>
      <c r="WKW901" s="5"/>
      <c r="WKX901" s="5"/>
      <c r="WKY901" s="5"/>
      <c r="WKZ901" s="5"/>
      <c r="WLA901" s="5"/>
      <c r="WLB901" s="5"/>
      <c r="WLC901" s="5"/>
      <c r="WLD901" s="5"/>
      <c r="WLE901" s="5"/>
      <c r="WLF901" s="5"/>
      <c r="WLG901" s="5"/>
      <c r="WLH901" s="5"/>
      <c r="WLI901" s="5"/>
      <c r="WLJ901" s="5"/>
      <c r="WLK901" s="5"/>
      <c r="WLL901" s="5"/>
      <c r="WLM901" s="5"/>
      <c r="WLN901" s="5"/>
      <c r="WLO901" s="5"/>
      <c r="WLP901" s="5"/>
      <c r="WLQ901" s="5"/>
      <c r="WLR901" s="5"/>
      <c r="WLS901" s="5"/>
      <c r="WLT901" s="5"/>
      <c r="WLU901" s="5"/>
      <c r="WLV901" s="5"/>
      <c r="WLW901" s="5"/>
      <c r="WLX901" s="5"/>
      <c r="WLY901" s="5"/>
      <c r="WLZ901" s="5"/>
      <c r="WMA901" s="5"/>
      <c r="WMB901" s="5"/>
      <c r="WMC901" s="5"/>
      <c r="WMD901" s="5"/>
      <c r="WME901" s="5"/>
      <c r="WMF901" s="5"/>
      <c r="WMG901" s="5"/>
      <c r="WMH901" s="5"/>
      <c r="WMI901" s="5"/>
      <c r="WMJ901" s="5"/>
      <c r="WMK901" s="5"/>
      <c r="WML901" s="5"/>
      <c r="WMM901" s="5"/>
      <c r="WMN901" s="5"/>
      <c r="WMO901" s="5"/>
      <c r="WMP901" s="5"/>
      <c r="WMQ901" s="5"/>
      <c r="WMR901" s="5"/>
      <c r="WMS901" s="5"/>
      <c r="WMT901" s="5"/>
      <c r="WMU901" s="5"/>
      <c r="WMV901" s="5"/>
      <c r="WMW901" s="5"/>
      <c r="WMX901" s="5"/>
      <c r="WMY901" s="5"/>
      <c r="WMZ901" s="5"/>
      <c r="WNA901" s="5"/>
      <c r="WNB901" s="5"/>
      <c r="WNC901" s="5"/>
      <c r="WND901" s="5"/>
      <c r="WNE901" s="5"/>
      <c r="WNF901" s="5"/>
      <c r="WNG901" s="5"/>
      <c r="WNH901" s="5"/>
      <c r="WNI901" s="5"/>
      <c r="WNJ901" s="5"/>
      <c r="WNK901" s="5"/>
      <c r="WNL901" s="5"/>
      <c r="WNM901" s="5"/>
      <c r="WNN901" s="5"/>
      <c r="WNO901" s="5"/>
      <c r="WNP901" s="5"/>
      <c r="WNQ901" s="5"/>
      <c r="WNR901" s="5"/>
      <c r="WNS901" s="5"/>
      <c r="WNT901" s="5"/>
      <c r="WNU901" s="5"/>
      <c r="WNV901" s="5"/>
      <c r="WNW901" s="5"/>
      <c r="WNX901" s="5"/>
      <c r="WNY901" s="5"/>
      <c r="WNZ901" s="5"/>
      <c r="WOA901" s="5"/>
      <c r="WOB901" s="5"/>
      <c r="WOC901" s="5"/>
      <c r="WOD901" s="5"/>
      <c r="WOE901" s="5"/>
      <c r="WOF901" s="5"/>
      <c r="WOG901" s="5"/>
      <c r="WOH901" s="5"/>
      <c r="WOI901" s="5"/>
      <c r="WOJ901" s="5"/>
      <c r="WOK901" s="5"/>
      <c r="WOL901" s="5"/>
      <c r="WOM901" s="5"/>
      <c r="WON901" s="5"/>
      <c r="WOO901" s="5"/>
      <c r="WOP901" s="5"/>
      <c r="WOQ901" s="5"/>
      <c r="WOR901" s="5"/>
      <c r="WOS901" s="5"/>
      <c r="WOT901" s="5"/>
      <c r="WOU901" s="5"/>
      <c r="WOV901" s="5"/>
      <c r="WOW901" s="5"/>
      <c r="WOX901" s="5"/>
      <c r="WOY901" s="5"/>
      <c r="WOZ901" s="5"/>
      <c r="WPA901" s="5"/>
      <c r="WPB901" s="5"/>
      <c r="WPC901" s="5"/>
      <c r="WPD901" s="5"/>
      <c r="WPE901" s="5"/>
      <c r="WPF901" s="5"/>
      <c r="WPG901" s="5"/>
      <c r="WPH901" s="5"/>
      <c r="WPI901" s="5"/>
      <c r="WPJ901" s="5"/>
      <c r="WPK901" s="5"/>
      <c r="WPL901" s="5"/>
      <c r="WPM901" s="5"/>
      <c r="WPN901" s="5"/>
      <c r="WPO901" s="5"/>
      <c r="WPP901" s="5"/>
      <c r="WPQ901" s="5"/>
      <c r="WPR901" s="5"/>
      <c r="WPS901" s="5"/>
      <c r="WPT901" s="5"/>
      <c r="WPU901" s="5"/>
      <c r="WPV901" s="5"/>
      <c r="WPW901" s="5"/>
      <c r="WPX901" s="5"/>
      <c r="WPY901" s="5"/>
      <c r="WPZ901" s="5"/>
      <c r="WQA901" s="5"/>
      <c r="WQB901" s="5"/>
      <c r="WQC901" s="5"/>
      <c r="WQD901" s="5"/>
      <c r="WQE901" s="5"/>
      <c r="WQF901" s="5"/>
      <c r="WQG901" s="5"/>
      <c r="WQH901" s="5"/>
      <c r="WQI901" s="5"/>
      <c r="WQJ901" s="5"/>
      <c r="WQK901" s="5"/>
      <c r="WQL901" s="5"/>
      <c r="WQM901" s="5"/>
      <c r="WQN901" s="5"/>
      <c r="WQO901" s="5"/>
      <c r="WQP901" s="5"/>
      <c r="WQQ901" s="5"/>
      <c r="WQR901" s="5"/>
      <c r="WQS901" s="5"/>
      <c r="WQT901" s="5"/>
      <c r="WQU901" s="5"/>
      <c r="WQV901" s="5"/>
      <c r="WQW901" s="5"/>
      <c r="WQX901" s="5"/>
      <c r="WQY901" s="5"/>
      <c r="WQZ901" s="5"/>
      <c r="WRA901" s="5"/>
      <c r="WRB901" s="5"/>
      <c r="WRC901" s="5"/>
      <c r="WRD901" s="5"/>
      <c r="WRE901" s="5"/>
      <c r="WRF901" s="5"/>
      <c r="WRG901" s="5"/>
      <c r="WRH901" s="5"/>
      <c r="WRI901" s="5"/>
      <c r="WRJ901" s="5"/>
      <c r="WRK901" s="5"/>
      <c r="WRL901" s="5"/>
      <c r="WRM901" s="5"/>
      <c r="WRN901" s="5"/>
      <c r="WRO901" s="5"/>
      <c r="WRP901" s="5"/>
      <c r="WRQ901" s="5"/>
      <c r="WRR901" s="5"/>
      <c r="WRS901" s="5"/>
      <c r="WRT901" s="5"/>
      <c r="WRU901" s="5"/>
      <c r="WRV901" s="5"/>
      <c r="WRW901" s="5"/>
      <c r="WRX901" s="5"/>
      <c r="WRY901" s="5"/>
      <c r="WRZ901" s="5"/>
      <c r="WSA901" s="5"/>
      <c r="WSB901" s="5"/>
      <c r="WSC901" s="5"/>
      <c r="WSD901" s="5"/>
      <c r="WSE901" s="5"/>
      <c r="WSF901" s="5"/>
      <c r="WSG901" s="5"/>
      <c r="WSH901" s="5"/>
      <c r="WSI901" s="5"/>
      <c r="WSJ901" s="5"/>
      <c r="WSK901" s="5"/>
      <c r="WSL901" s="5"/>
      <c r="WSM901" s="5"/>
      <c r="WSN901" s="5"/>
      <c r="WSO901" s="5"/>
      <c r="WSP901" s="5"/>
      <c r="WSQ901" s="5"/>
      <c r="WSR901" s="5"/>
      <c r="WSS901" s="5"/>
      <c r="WST901" s="5"/>
      <c r="WSU901" s="5"/>
      <c r="WSV901" s="5"/>
      <c r="WSW901" s="5"/>
      <c r="WSX901" s="5"/>
      <c r="WSY901" s="5"/>
      <c r="WSZ901" s="5"/>
      <c r="WTA901" s="5"/>
      <c r="WTB901" s="5"/>
      <c r="WTC901" s="5"/>
      <c r="WTD901" s="5"/>
      <c r="WTE901" s="5"/>
      <c r="WTF901" s="5"/>
      <c r="WTG901" s="5"/>
      <c r="WTH901" s="5"/>
      <c r="WTI901" s="5"/>
      <c r="WTJ901" s="5"/>
      <c r="WTK901" s="5"/>
      <c r="WTL901" s="5"/>
      <c r="WTM901" s="5"/>
      <c r="WTN901" s="5"/>
      <c r="WTO901" s="5"/>
      <c r="WTP901" s="5"/>
      <c r="WTQ901" s="5"/>
      <c r="WTR901" s="5"/>
      <c r="WTS901" s="5"/>
      <c r="WTT901" s="5"/>
      <c r="WTU901" s="5"/>
      <c r="WTV901" s="5"/>
      <c r="WTW901" s="5"/>
      <c r="WTX901" s="5"/>
      <c r="WTY901" s="5"/>
      <c r="WTZ901" s="5"/>
      <c r="WUA901" s="5"/>
      <c r="WUB901" s="5"/>
      <c r="WUC901" s="5"/>
      <c r="WUD901" s="5"/>
      <c r="WUE901" s="5"/>
      <c r="WUF901" s="5"/>
      <c r="WUG901" s="5"/>
      <c r="WUH901" s="5"/>
      <c r="WUI901" s="5"/>
      <c r="WUJ901" s="5"/>
      <c r="WUK901" s="5"/>
      <c r="WUL901" s="5"/>
      <c r="WUM901" s="5"/>
      <c r="WUN901" s="5"/>
      <c r="WUO901" s="5"/>
      <c r="WUP901" s="5"/>
      <c r="WUQ901" s="5"/>
      <c r="WUR901" s="5"/>
      <c r="WUS901" s="5"/>
      <c r="WUT901" s="5"/>
      <c r="WUU901" s="5"/>
      <c r="WUV901" s="5"/>
      <c r="WUW901" s="5"/>
      <c r="WUX901" s="5"/>
      <c r="WUY901" s="5"/>
      <c r="WUZ901" s="5"/>
      <c r="WVA901" s="5"/>
      <c r="WVB901" s="5"/>
      <c r="WVC901" s="5"/>
      <c r="WVD901" s="5"/>
      <c r="WVE901" s="5"/>
      <c r="WVF901" s="5"/>
      <c r="WVG901" s="5"/>
      <c r="WVH901" s="5"/>
      <c r="WVI901" s="5"/>
      <c r="WVJ901" s="5"/>
      <c r="WVK901" s="5"/>
      <c r="WVL901" s="5"/>
      <c r="WVM901" s="5"/>
      <c r="WVN901" s="5"/>
      <c r="WVO901" s="5"/>
      <c r="WVP901" s="5"/>
      <c r="WVQ901" s="5"/>
      <c r="WVR901" s="5"/>
      <c r="WVS901" s="5"/>
      <c r="WVT901" s="5"/>
      <c r="WVU901" s="5"/>
      <c r="WVV901" s="5"/>
      <c r="WVW901" s="5"/>
      <c r="WVX901" s="5"/>
      <c r="WVY901" s="5"/>
      <c r="WVZ901" s="5"/>
      <c r="WWA901" s="5"/>
      <c r="WWB901" s="5"/>
      <c r="WWC901" s="5"/>
      <c r="WWD901" s="5"/>
      <c r="WWE901" s="5"/>
      <c r="WWF901" s="5"/>
      <c r="WWG901" s="5"/>
      <c r="WWH901" s="5"/>
      <c r="WWI901" s="5"/>
      <c r="WWJ901" s="5"/>
      <c r="WWK901" s="5"/>
      <c r="WWL901" s="5"/>
      <c r="WWM901" s="5"/>
      <c r="WWN901" s="5"/>
      <c r="WWO901" s="5"/>
      <c r="WWP901" s="5"/>
      <c r="WWQ901" s="5"/>
      <c r="WWR901" s="5"/>
      <c r="WWS901" s="5"/>
      <c r="WWT901" s="5"/>
      <c r="WWU901" s="5"/>
      <c r="WWV901" s="5"/>
      <c r="WWW901" s="5"/>
      <c r="WWX901" s="5"/>
      <c r="WWY901" s="5"/>
      <c r="WWZ901" s="5"/>
      <c r="WXA901" s="5"/>
      <c r="WXB901" s="5"/>
      <c r="WXC901" s="5"/>
      <c r="WXD901" s="5"/>
      <c r="WXE901" s="5"/>
      <c r="WXF901" s="5"/>
      <c r="WXG901" s="5"/>
      <c r="WXH901" s="5"/>
      <c r="WXI901" s="5"/>
      <c r="WXJ901" s="5"/>
      <c r="WXK901" s="5"/>
      <c r="WXL901" s="5"/>
      <c r="WXM901" s="5"/>
      <c r="WXN901" s="5"/>
      <c r="WXO901" s="5"/>
      <c r="WXP901" s="5"/>
      <c r="WXQ901" s="5"/>
      <c r="WXR901" s="5"/>
      <c r="WXS901" s="5"/>
      <c r="WXT901" s="5"/>
      <c r="WXU901" s="5"/>
      <c r="WXV901" s="5"/>
      <c r="WXW901" s="5"/>
      <c r="WXX901" s="5"/>
      <c r="WXY901" s="5"/>
      <c r="WXZ901" s="5"/>
      <c r="WYA901" s="5"/>
      <c r="WYB901" s="5"/>
      <c r="WYC901" s="5"/>
      <c r="WYD901" s="5"/>
      <c r="WYE901" s="5"/>
      <c r="WYF901" s="5"/>
      <c r="WYG901" s="5"/>
      <c r="WYH901" s="5"/>
      <c r="WYI901" s="5"/>
      <c r="WYJ901" s="5"/>
      <c r="WYK901" s="5"/>
      <c r="WYL901" s="5"/>
      <c r="WYM901" s="5"/>
      <c r="WYN901" s="5"/>
      <c r="WYO901" s="5"/>
      <c r="WYP901" s="5"/>
      <c r="WYQ901" s="5"/>
      <c r="WYR901" s="5"/>
      <c r="WYS901" s="5"/>
      <c r="WYT901" s="5"/>
      <c r="WYU901" s="5"/>
      <c r="WYV901" s="5"/>
      <c r="WYW901" s="5"/>
      <c r="WYX901" s="5"/>
      <c r="WYY901" s="5"/>
      <c r="WYZ901" s="5"/>
      <c r="WZA901" s="5"/>
      <c r="WZB901" s="5"/>
      <c r="WZC901" s="5"/>
      <c r="WZD901" s="5"/>
      <c r="WZE901" s="5"/>
      <c r="WZF901" s="5"/>
      <c r="WZG901" s="5"/>
      <c r="WZH901" s="5"/>
      <c r="WZI901" s="5"/>
      <c r="WZJ901" s="5"/>
      <c r="WZK901" s="5"/>
      <c r="WZL901" s="5"/>
      <c r="WZM901" s="5"/>
      <c r="WZN901" s="5"/>
      <c r="WZO901" s="5"/>
      <c r="WZP901" s="5"/>
      <c r="WZQ901" s="5"/>
      <c r="WZR901" s="5"/>
      <c r="WZS901" s="5"/>
      <c r="WZT901" s="5"/>
      <c r="WZU901" s="5"/>
      <c r="WZV901" s="5"/>
      <c r="WZW901" s="5"/>
      <c r="WZX901" s="5"/>
      <c r="WZY901" s="5"/>
      <c r="WZZ901" s="5"/>
      <c r="XAA901" s="5"/>
      <c r="XAB901" s="5"/>
      <c r="XAC901" s="5"/>
      <c r="XAD901" s="5"/>
      <c r="XAE901" s="5"/>
      <c r="XAF901" s="5"/>
      <c r="XAG901" s="5"/>
      <c r="XAH901" s="5"/>
      <c r="XAI901" s="5"/>
      <c r="XAJ901" s="5"/>
      <c r="XAK901" s="5"/>
      <c r="XAL901" s="5"/>
      <c r="XAM901" s="5"/>
      <c r="XAN901" s="5"/>
      <c r="XAO901" s="5"/>
      <c r="XAP901" s="5"/>
      <c r="XAQ901" s="5"/>
      <c r="XAR901" s="5"/>
      <c r="XAS901" s="5"/>
      <c r="XAT901" s="5"/>
      <c r="XAU901" s="5"/>
      <c r="XAV901" s="5"/>
      <c r="XAW901" s="5"/>
      <c r="XAX901" s="5"/>
      <c r="XAY901" s="5"/>
      <c r="XAZ901" s="5"/>
      <c r="XBA901" s="5"/>
      <c r="XBB901" s="5"/>
      <c r="XBC901" s="5"/>
      <c r="XBD901" s="5"/>
      <c r="XBE901" s="5"/>
      <c r="XBF901" s="5"/>
      <c r="XBG901" s="5"/>
      <c r="XBH901" s="5"/>
      <c r="XBI901" s="5"/>
      <c r="XBJ901" s="5"/>
      <c r="XBK901" s="5"/>
      <c r="XBL901" s="5"/>
      <c r="XBM901" s="5"/>
      <c r="XBN901" s="5"/>
      <c r="XBO901" s="5"/>
      <c r="XBP901" s="5"/>
      <c r="XBQ901" s="5"/>
      <c r="XBR901" s="5"/>
      <c r="XBS901" s="5"/>
      <c r="XBT901" s="5"/>
      <c r="XBU901" s="5"/>
      <c r="XBV901" s="5"/>
      <c r="XBW901" s="5"/>
      <c r="XBX901" s="5"/>
      <c r="XBY901" s="5"/>
      <c r="XBZ901" s="5"/>
      <c r="XCA901" s="5"/>
      <c r="XCB901" s="5"/>
      <c r="XCC901" s="5"/>
      <c r="XCD901" s="5"/>
      <c r="XCE901" s="5"/>
      <c r="XCF901" s="5"/>
      <c r="XCG901" s="5"/>
      <c r="XCH901" s="5"/>
      <c r="XCI901" s="5"/>
      <c r="XCJ901" s="5"/>
      <c r="XCK901" s="5"/>
      <c r="XCL901" s="5"/>
      <c r="XCM901" s="5"/>
      <c r="XCN901" s="5"/>
      <c r="XCO901" s="5"/>
      <c r="XCP901" s="5"/>
      <c r="XCQ901" s="5"/>
      <c r="XCR901" s="5"/>
      <c r="XCS901" s="5"/>
      <c r="XCT901" s="5"/>
      <c r="XCU901" s="5"/>
      <c r="XCV901" s="5"/>
      <c r="XCW901" s="5"/>
      <c r="XCX901" s="5"/>
      <c r="XCY901" s="5"/>
      <c r="XCZ901" s="5"/>
      <c r="XDA901" s="5"/>
      <c r="XDB901" s="5"/>
      <c r="XDC901" s="5"/>
      <c r="XDD901" s="5"/>
      <c r="XDE901" s="5"/>
      <c r="XDF901" s="5"/>
      <c r="XDG901" s="5"/>
      <c r="XDH901" s="5"/>
      <c r="XDI901" s="5"/>
      <c r="XDJ901" s="5"/>
      <c r="XDK901" s="5"/>
      <c r="XDL901" s="5"/>
      <c r="XDM901" s="5"/>
      <c r="XDN901" s="5"/>
      <c r="XDO901" s="5"/>
      <c r="XDP901" s="5"/>
      <c r="XDQ901" s="5"/>
      <c r="XDR901" s="5"/>
      <c r="XDS901" s="5"/>
      <c r="XDT901" s="5"/>
      <c r="XDU901" s="5"/>
      <c r="XDV901" s="5"/>
      <c r="XDW901" s="5"/>
      <c r="XDX901" s="5"/>
      <c r="XDY901" s="5"/>
      <c r="XDZ901" s="5"/>
      <c r="XEA901" s="5"/>
      <c r="XEB901" s="5"/>
      <c r="XEC901" s="5"/>
      <c r="XED901" s="5"/>
      <c r="XEE901" s="5"/>
      <c r="XEF901" s="5"/>
      <c r="XEG901" s="5"/>
      <c r="XEH901" s="5"/>
      <c r="XEI901" s="5"/>
      <c r="XEJ901" s="5"/>
      <c r="XEK901" s="5"/>
      <c r="XEL901" s="5"/>
      <c r="XEM901" s="34"/>
      <c r="XEN901" s="34"/>
    </row>
    <row r="902" spans="1:16368" s="34" customFormat="1" ht="15.7" x14ac:dyDescent="0.25">
      <c r="A902" s="6" t="s">
        <v>694</v>
      </c>
      <c r="B902" s="126" t="s">
        <v>695</v>
      </c>
      <c r="C902" s="137"/>
      <c r="D902" s="77">
        <f t="shared" ref="D902:E904" si="244">D903</f>
        <v>39950</v>
      </c>
      <c r="E902" s="77">
        <f t="shared" si="244"/>
        <v>39950</v>
      </c>
    </row>
    <row r="903" spans="1:16368" s="34" customFormat="1" ht="31.4" x14ac:dyDescent="0.25">
      <c r="A903" s="6" t="s">
        <v>696</v>
      </c>
      <c r="B903" s="126" t="s">
        <v>697</v>
      </c>
      <c r="C903" s="137"/>
      <c r="D903" s="77">
        <f t="shared" si="244"/>
        <v>39950</v>
      </c>
      <c r="E903" s="77">
        <f t="shared" si="244"/>
        <v>39950</v>
      </c>
    </row>
    <row r="904" spans="1:16368" s="34" customFormat="1" ht="15.7" x14ac:dyDescent="0.25">
      <c r="A904" s="50" t="s">
        <v>699</v>
      </c>
      <c r="B904" s="165" t="s">
        <v>697</v>
      </c>
      <c r="C904" s="165">
        <v>700</v>
      </c>
      <c r="D904" s="73">
        <f t="shared" si="244"/>
        <v>39950</v>
      </c>
      <c r="E904" s="73">
        <f t="shared" si="244"/>
        <v>39950</v>
      </c>
    </row>
    <row r="905" spans="1:16368" s="34" customFormat="1" ht="15.7" x14ac:dyDescent="0.25">
      <c r="A905" s="50" t="s">
        <v>698</v>
      </c>
      <c r="B905" s="165" t="s">
        <v>697</v>
      </c>
      <c r="C905" s="165">
        <v>730</v>
      </c>
      <c r="D905" s="73">
        <v>39950</v>
      </c>
      <c r="E905" s="73">
        <v>39950</v>
      </c>
    </row>
    <row r="906" spans="1:16368" s="34" customFormat="1" ht="15.7" x14ac:dyDescent="0.25">
      <c r="A906" s="6" t="s">
        <v>87</v>
      </c>
      <c r="B906" s="126" t="s">
        <v>152</v>
      </c>
      <c r="C906" s="137"/>
      <c r="D906" s="77">
        <f t="shared" ref="D906:E906" si="245">D907</f>
        <v>5190</v>
      </c>
      <c r="E906" s="77">
        <f t="shared" si="245"/>
        <v>5195</v>
      </c>
    </row>
    <row r="907" spans="1:16368" s="34" customFormat="1" ht="47.05" x14ac:dyDescent="0.25">
      <c r="A907" s="6" t="s">
        <v>447</v>
      </c>
      <c r="B907" s="126" t="s">
        <v>399</v>
      </c>
      <c r="C907" s="137"/>
      <c r="D907" s="77">
        <f t="shared" ref="D907:E907" si="246">D908+D912</f>
        <v>5190</v>
      </c>
      <c r="E907" s="77">
        <f t="shared" si="246"/>
        <v>5195</v>
      </c>
    </row>
    <row r="908" spans="1:16368" s="34" customFormat="1" ht="15.7" x14ac:dyDescent="0.25">
      <c r="A908" s="187" t="s">
        <v>398</v>
      </c>
      <c r="B908" s="141" t="s">
        <v>400</v>
      </c>
      <c r="C908" s="137"/>
      <c r="D908" s="79">
        <f t="shared" ref="D908:E910" si="247">D909</f>
        <v>600</v>
      </c>
      <c r="E908" s="79">
        <f t="shared" si="247"/>
        <v>600</v>
      </c>
    </row>
    <row r="909" spans="1:16368" s="34" customFormat="1" ht="15.7" x14ac:dyDescent="0.25">
      <c r="A909" s="188" t="s">
        <v>22</v>
      </c>
      <c r="B909" s="140" t="s">
        <v>400</v>
      </c>
      <c r="C909" s="140" t="s">
        <v>15</v>
      </c>
      <c r="D909" s="73">
        <f t="shared" si="247"/>
        <v>600</v>
      </c>
      <c r="E909" s="73">
        <f t="shared" si="247"/>
        <v>600</v>
      </c>
    </row>
    <row r="910" spans="1:16368" s="34" customFormat="1" ht="31.4" x14ac:dyDescent="0.25">
      <c r="A910" s="188" t="s">
        <v>17</v>
      </c>
      <c r="B910" s="140" t="s">
        <v>400</v>
      </c>
      <c r="C910" s="140" t="s">
        <v>16</v>
      </c>
      <c r="D910" s="73">
        <f t="shared" si="247"/>
        <v>600</v>
      </c>
      <c r="E910" s="73">
        <f t="shared" si="247"/>
        <v>600</v>
      </c>
    </row>
    <row r="911" spans="1:16368" s="34" customFormat="1" ht="15.7" x14ac:dyDescent="0.25">
      <c r="A911" s="188" t="s">
        <v>738</v>
      </c>
      <c r="B911" s="140" t="s">
        <v>400</v>
      </c>
      <c r="C911" s="140" t="s">
        <v>78</v>
      </c>
      <c r="D911" s="73">
        <v>600</v>
      </c>
      <c r="E911" s="73">
        <v>600</v>
      </c>
    </row>
    <row r="912" spans="1:16368" s="34" customFormat="1" ht="62.75" x14ac:dyDescent="0.25">
      <c r="A912" s="187" t="s">
        <v>3</v>
      </c>
      <c r="B912" s="140" t="s">
        <v>401</v>
      </c>
      <c r="C912" s="137"/>
      <c r="D912" s="198">
        <f t="shared" ref="D912:E913" si="248">D913</f>
        <v>4590</v>
      </c>
      <c r="E912" s="198">
        <f t="shared" si="248"/>
        <v>4595</v>
      </c>
    </row>
    <row r="913" spans="1:5" s="34" customFormat="1" ht="47.05" x14ac:dyDescent="0.25">
      <c r="A913" s="188" t="s">
        <v>30</v>
      </c>
      <c r="B913" s="140" t="s">
        <v>401</v>
      </c>
      <c r="C913" s="140" t="s">
        <v>31</v>
      </c>
      <c r="D913" s="195">
        <f t="shared" si="248"/>
        <v>4590</v>
      </c>
      <c r="E913" s="195">
        <f t="shared" si="248"/>
        <v>4595</v>
      </c>
    </row>
    <row r="914" spans="1:5" s="34" customFormat="1" ht="15.7" x14ac:dyDescent="0.25">
      <c r="A914" s="188" t="s">
        <v>8</v>
      </c>
      <c r="B914" s="140" t="s">
        <v>401</v>
      </c>
      <c r="C914" s="140" t="s">
        <v>65</v>
      </c>
      <c r="D914" s="195">
        <f t="shared" ref="D914:E914" si="249">D915+D916+D917</f>
        <v>4590</v>
      </c>
      <c r="E914" s="195">
        <f t="shared" si="249"/>
        <v>4595</v>
      </c>
    </row>
    <row r="915" spans="1:5" s="34" customFormat="1" ht="31.4" x14ac:dyDescent="0.25">
      <c r="A915" s="188" t="s">
        <v>74</v>
      </c>
      <c r="B915" s="140" t="s">
        <v>401</v>
      </c>
      <c r="C915" s="140" t="s">
        <v>75</v>
      </c>
      <c r="D915" s="195">
        <v>2464</v>
      </c>
      <c r="E915" s="195">
        <v>2469</v>
      </c>
    </row>
    <row r="916" spans="1:5" s="34" customFormat="1" ht="31.4" x14ac:dyDescent="0.2">
      <c r="A916" s="31" t="s">
        <v>76</v>
      </c>
      <c r="B916" s="140" t="s">
        <v>401</v>
      </c>
      <c r="C916" s="140" t="s">
        <v>77</v>
      </c>
      <c r="D916" s="195">
        <v>1061</v>
      </c>
      <c r="E916" s="195">
        <v>1061</v>
      </c>
    </row>
    <row r="917" spans="1:5" s="34" customFormat="1" ht="31.4" x14ac:dyDescent="0.25">
      <c r="A917" s="188" t="s">
        <v>158</v>
      </c>
      <c r="B917" s="140" t="s">
        <v>401</v>
      </c>
      <c r="C917" s="140" t="s">
        <v>157</v>
      </c>
      <c r="D917" s="195">
        <v>1065</v>
      </c>
      <c r="E917" s="195">
        <v>1065</v>
      </c>
    </row>
    <row r="918" spans="1:5" s="34" customFormat="1" ht="31.4" x14ac:dyDescent="0.25">
      <c r="A918" s="6" t="s">
        <v>149</v>
      </c>
      <c r="B918" s="126" t="s">
        <v>191</v>
      </c>
      <c r="C918" s="137"/>
      <c r="D918" s="77">
        <f>D920</f>
        <v>23793</v>
      </c>
      <c r="E918" s="77">
        <f>E920</f>
        <v>23793</v>
      </c>
    </row>
    <row r="919" spans="1:5" s="34" customFormat="1" ht="31.4" x14ac:dyDescent="0.25">
      <c r="A919" s="6" t="s">
        <v>725</v>
      </c>
      <c r="B919" s="126" t="s">
        <v>402</v>
      </c>
      <c r="C919" s="137"/>
      <c r="D919" s="77">
        <f>D920</f>
        <v>23793</v>
      </c>
      <c r="E919" s="77">
        <f>E920</f>
        <v>23793</v>
      </c>
    </row>
    <row r="920" spans="1:5" s="34" customFormat="1" ht="15.7" x14ac:dyDescent="0.25">
      <c r="A920" s="187" t="s">
        <v>151</v>
      </c>
      <c r="B920" s="141" t="s">
        <v>403</v>
      </c>
      <c r="C920" s="137"/>
      <c r="D920" s="79">
        <f>D921+D926+D930</f>
        <v>23793</v>
      </c>
      <c r="E920" s="79">
        <f>E921+E926+E930</f>
        <v>23793</v>
      </c>
    </row>
    <row r="921" spans="1:5" s="34" customFormat="1" ht="47.05" x14ac:dyDescent="0.25">
      <c r="A921" s="188" t="s">
        <v>30</v>
      </c>
      <c r="B921" s="140" t="s">
        <v>403</v>
      </c>
      <c r="C921" s="140" t="s">
        <v>31</v>
      </c>
      <c r="D921" s="73">
        <f>D922</f>
        <v>20620</v>
      </c>
      <c r="E921" s="73">
        <f>E922</f>
        <v>20620</v>
      </c>
    </row>
    <row r="922" spans="1:5" s="34" customFormat="1" ht="15.7" x14ac:dyDescent="0.25">
      <c r="A922" s="188" t="s">
        <v>33</v>
      </c>
      <c r="B922" s="140" t="s">
        <v>403</v>
      </c>
      <c r="C922" s="140" t="s">
        <v>32</v>
      </c>
      <c r="D922" s="73">
        <f>D923+D924+D925</f>
        <v>20620</v>
      </c>
      <c r="E922" s="73">
        <f>E923+E924+E925</f>
        <v>20620</v>
      </c>
    </row>
    <row r="923" spans="1:5" s="34" customFormat="1" ht="15.7" x14ac:dyDescent="0.25">
      <c r="A923" s="188" t="s">
        <v>257</v>
      </c>
      <c r="B923" s="140" t="s">
        <v>403</v>
      </c>
      <c r="C923" s="140" t="s">
        <v>88</v>
      </c>
      <c r="D923" s="73">
        <f>12836</f>
        <v>12836</v>
      </c>
      <c r="E923" s="73">
        <f>12836</f>
        <v>12836</v>
      </c>
    </row>
    <row r="924" spans="1:5" s="34" customFormat="1" ht="15.7" x14ac:dyDescent="0.25">
      <c r="A924" s="188" t="s">
        <v>90</v>
      </c>
      <c r="B924" s="140" t="s">
        <v>403</v>
      </c>
      <c r="C924" s="140" t="s">
        <v>89</v>
      </c>
      <c r="D924" s="73">
        <v>3001</v>
      </c>
      <c r="E924" s="73">
        <v>3001</v>
      </c>
    </row>
    <row r="925" spans="1:5" s="34" customFormat="1" ht="31.4" x14ac:dyDescent="0.25">
      <c r="A925" s="188" t="s">
        <v>155</v>
      </c>
      <c r="B925" s="140" t="s">
        <v>403</v>
      </c>
      <c r="C925" s="140" t="s">
        <v>154</v>
      </c>
      <c r="D925" s="73">
        <f>4783</f>
        <v>4783</v>
      </c>
      <c r="E925" s="73">
        <f>4783</f>
        <v>4783</v>
      </c>
    </row>
    <row r="926" spans="1:5" s="34" customFormat="1" ht="15.7" x14ac:dyDescent="0.25">
      <c r="A926" s="188" t="s">
        <v>22</v>
      </c>
      <c r="B926" s="140" t="s">
        <v>403</v>
      </c>
      <c r="C926" s="140" t="s">
        <v>15</v>
      </c>
      <c r="D926" s="73">
        <f>D927</f>
        <v>3163</v>
      </c>
      <c r="E926" s="73">
        <f>E927</f>
        <v>3163</v>
      </c>
    </row>
    <row r="927" spans="1:5" s="34" customFormat="1" ht="31.4" x14ac:dyDescent="0.25">
      <c r="A927" s="188" t="s">
        <v>17</v>
      </c>
      <c r="B927" s="140" t="s">
        <v>403</v>
      </c>
      <c r="C927" s="140" t="s">
        <v>16</v>
      </c>
      <c r="D927" s="73">
        <f>D928+D929</f>
        <v>3163</v>
      </c>
      <c r="E927" s="73">
        <f>E928+E929</f>
        <v>3163</v>
      </c>
    </row>
    <row r="928" spans="1:5" s="34" customFormat="1" ht="31.4" x14ac:dyDescent="0.25">
      <c r="A928" s="14" t="s">
        <v>428</v>
      </c>
      <c r="B928" s="140" t="s">
        <v>403</v>
      </c>
      <c r="C928" s="140" t="s">
        <v>429</v>
      </c>
      <c r="D928" s="73">
        <v>1214</v>
      </c>
      <c r="E928" s="73">
        <v>1214</v>
      </c>
    </row>
    <row r="929" spans="1:5" s="34" customFormat="1" ht="15.7" x14ac:dyDescent="0.25">
      <c r="A929" s="188" t="s">
        <v>738</v>
      </c>
      <c r="B929" s="140" t="s">
        <v>403</v>
      </c>
      <c r="C929" s="140" t="s">
        <v>78</v>
      </c>
      <c r="D929" s="73">
        <f t="shared" ref="D929:E929" si="250">1749+200</f>
        <v>1949</v>
      </c>
      <c r="E929" s="73">
        <f t="shared" si="250"/>
        <v>1949</v>
      </c>
    </row>
    <row r="930" spans="1:5" s="34" customFormat="1" ht="15.7" x14ac:dyDescent="0.25">
      <c r="A930" s="14" t="s">
        <v>13</v>
      </c>
      <c r="B930" s="140" t="s">
        <v>403</v>
      </c>
      <c r="C930" s="140" t="s">
        <v>14</v>
      </c>
      <c r="D930" s="73">
        <f t="shared" ref="D930:E931" si="251">D931</f>
        <v>10</v>
      </c>
      <c r="E930" s="73">
        <f t="shared" si="251"/>
        <v>10</v>
      </c>
    </row>
    <row r="931" spans="1:5" s="34" customFormat="1" ht="15.7" x14ac:dyDescent="0.25">
      <c r="A931" s="188" t="s">
        <v>35</v>
      </c>
      <c r="B931" s="140" t="s">
        <v>403</v>
      </c>
      <c r="C931" s="140" t="s">
        <v>34</v>
      </c>
      <c r="D931" s="73">
        <f t="shared" si="251"/>
        <v>10</v>
      </c>
      <c r="E931" s="73">
        <f t="shared" si="251"/>
        <v>10</v>
      </c>
    </row>
    <row r="932" spans="1:5" s="34" customFormat="1" ht="15.7" x14ac:dyDescent="0.25">
      <c r="A932" s="188" t="s">
        <v>79</v>
      </c>
      <c r="B932" s="140" t="s">
        <v>403</v>
      </c>
      <c r="C932" s="140" t="s">
        <v>80</v>
      </c>
      <c r="D932" s="73">
        <v>10</v>
      </c>
      <c r="E932" s="73">
        <v>10</v>
      </c>
    </row>
    <row r="933" spans="1:5" s="34" customFormat="1" ht="15.7" x14ac:dyDescent="0.25">
      <c r="A933" s="6" t="s">
        <v>404</v>
      </c>
      <c r="B933" s="126" t="s">
        <v>405</v>
      </c>
      <c r="C933" s="137"/>
      <c r="D933" s="77">
        <f>D934+D946+D951</f>
        <v>546283</v>
      </c>
      <c r="E933" s="77">
        <f>E934+E946+E951</f>
        <v>548397</v>
      </c>
    </row>
    <row r="934" spans="1:5" s="34" customFormat="1" ht="15.7" x14ac:dyDescent="0.25">
      <c r="A934" s="6" t="s">
        <v>406</v>
      </c>
      <c r="B934" s="126" t="s">
        <v>409</v>
      </c>
      <c r="C934" s="137"/>
      <c r="D934" s="77">
        <f t="shared" ref="D934:E934" si="252">D935+D939</f>
        <v>16292</v>
      </c>
      <c r="E934" s="77">
        <f t="shared" si="252"/>
        <v>18065</v>
      </c>
    </row>
    <row r="935" spans="1:5" s="34" customFormat="1" ht="47.05" x14ac:dyDescent="0.25">
      <c r="A935" s="187" t="s">
        <v>407</v>
      </c>
      <c r="B935" s="130" t="s">
        <v>410</v>
      </c>
      <c r="C935" s="137"/>
      <c r="D935" s="79">
        <f t="shared" ref="D935:E937" si="253">D936</f>
        <v>1091</v>
      </c>
      <c r="E935" s="79">
        <f t="shared" si="253"/>
        <v>1660</v>
      </c>
    </row>
    <row r="936" spans="1:5" s="34" customFormat="1" ht="15.7" x14ac:dyDescent="0.25">
      <c r="A936" s="188" t="s">
        <v>22</v>
      </c>
      <c r="B936" s="132" t="s">
        <v>410</v>
      </c>
      <c r="C936" s="140" t="s">
        <v>15</v>
      </c>
      <c r="D936" s="73">
        <f t="shared" si="253"/>
        <v>1091</v>
      </c>
      <c r="E936" s="73">
        <f t="shared" si="253"/>
        <v>1660</v>
      </c>
    </row>
    <row r="937" spans="1:5" s="34" customFormat="1" ht="31.4" x14ac:dyDescent="0.25">
      <c r="A937" s="188" t="s">
        <v>17</v>
      </c>
      <c r="B937" s="132" t="s">
        <v>410</v>
      </c>
      <c r="C937" s="140" t="s">
        <v>16</v>
      </c>
      <c r="D937" s="73">
        <f t="shared" si="253"/>
        <v>1091</v>
      </c>
      <c r="E937" s="73">
        <f t="shared" si="253"/>
        <v>1660</v>
      </c>
    </row>
    <row r="938" spans="1:5" s="34" customFormat="1" ht="15.7" x14ac:dyDescent="0.25">
      <c r="A938" s="188" t="s">
        <v>738</v>
      </c>
      <c r="B938" s="132" t="s">
        <v>410</v>
      </c>
      <c r="C938" s="140" t="s">
        <v>78</v>
      </c>
      <c r="D938" s="73">
        <v>1091</v>
      </c>
      <c r="E938" s="73">
        <v>1660</v>
      </c>
    </row>
    <row r="939" spans="1:5" s="34" customFormat="1" ht="15.7" x14ac:dyDescent="0.25">
      <c r="A939" s="187" t="s">
        <v>524</v>
      </c>
      <c r="B939" s="130" t="s">
        <v>412</v>
      </c>
      <c r="C939" s="137"/>
      <c r="D939" s="73">
        <f t="shared" ref="D939:E939" si="254">D940+D943</f>
        <v>15201</v>
      </c>
      <c r="E939" s="73">
        <f t="shared" si="254"/>
        <v>16405</v>
      </c>
    </row>
    <row r="940" spans="1:5" s="34" customFormat="1" ht="15.7" x14ac:dyDescent="0.25">
      <c r="A940" s="188" t="s">
        <v>22</v>
      </c>
      <c r="B940" s="132" t="s">
        <v>412</v>
      </c>
      <c r="C940" s="140" t="s">
        <v>15</v>
      </c>
      <c r="D940" s="73">
        <f t="shared" ref="D940:E941" si="255">D941</f>
        <v>72</v>
      </c>
      <c r="E940" s="73">
        <f t="shared" si="255"/>
        <v>77</v>
      </c>
    </row>
    <row r="941" spans="1:5" s="34" customFormat="1" ht="31.4" x14ac:dyDescent="0.25">
      <c r="A941" s="188" t="s">
        <v>17</v>
      </c>
      <c r="B941" s="132" t="s">
        <v>412</v>
      </c>
      <c r="C941" s="140" t="s">
        <v>16</v>
      </c>
      <c r="D941" s="73">
        <f t="shared" si="255"/>
        <v>72</v>
      </c>
      <c r="E941" s="73">
        <f t="shared" si="255"/>
        <v>77</v>
      </c>
    </row>
    <row r="942" spans="1:5" s="34" customFormat="1" ht="15.7" x14ac:dyDescent="0.25">
      <c r="A942" s="188" t="s">
        <v>738</v>
      </c>
      <c r="B942" s="132" t="s">
        <v>412</v>
      </c>
      <c r="C942" s="140" t="s">
        <v>78</v>
      </c>
      <c r="D942" s="73">
        <v>72</v>
      </c>
      <c r="E942" s="73">
        <v>77</v>
      </c>
    </row>
    <row r="943" spans="1:5" s="34" customFormat="1" ht="15.7" x14ac:dyDescent="0.25">
      <c r="A943" s="188" t="s">
        <v>23</v>
      </c>
      <c r="B943" s="132" t="s">
        <v>412</v>
      </c>
      <c r="C943" s="140" t="s">
        <v>24</v>
      </c>
      <c r="D943" s="73">
        <f t="shared" ref="D943:E944" si="256">D944</f>
        <v>15129</v>
      </c>
      <c r="E943" s="73">
        <f t="shared" si="256"/>
        <v>16328</v>
      </c>
    </row>
    <row r="944" spans="1:5" s="34" customFormat="1" ht="15.7" x14ac:dyDescent="0.2">
      <c r="A944" s="31" t="s">
        <v>124</v>
      </c>
      <c r="B944" s="132" t="s">
        <v>412</v>
      </c>
      <c r="C944" s="140" t="s">
        <v>144</v>
      </c>
      <c r="D944" s="73">
        <f t="shared" si="256"/>
        <v>15129</v>
      </c>
      <c r="E944" s="73">
        <f t="shared" si="256"/>
        <v>16328</v>
      </c>
    </row>
    <row r="945" spans="1:5" s="34" customFormat="1" ht="31.4" x14ac:dyDescent="0.2">
      <c r="A945" s="31" t="s">
        <v>133</v>
      </c>
      <c r="B945" s="132" t="s">
        <v>412</v>
      </c>
      <c r="C945" s="140" t="s">
        <v>145</v>
      </c>
      <c r="D945" s="73">
        <v>15129</v>
      </c>
      <c r="E945" s="73">
        <v>16328</v>
      </c>
    </row>
    <row r="946" spans="1:5" s="34" customFormat="1" ht="31.4" x14ac:dyDescent="0.25">
      <c r="A946" s="6" t="s">
        <v>156</v>
      </c>
      <c r="B946" s="126" t="s">
        <v>408</v>
      </c>
      <c r="C946" s="137"/>
      <c r="D946" s="77">
        <f t="shared" ref="D946:E949" si="257">D947</f>
        <v>1396</v>
      </c>
      <c r="E946" s="77">
        <f t="shared" si="257"/>
        <v>1737</v>
      </c>
    </row>
    <row r="947" spans="1:5" s="34" customFormat="1" ht="15.7" x14ac:dyDescent="0.25">
      <c r="A947" s="187" t="s">
        <v>411</v>
      </c>
      <c r="B947" s="130" t="s">
        <v>413</v>
      </c>
      <c r="C947" s="137"/>
      <c r="D947" s="79">
        <f t="shared" si="257"/>
        <v>1396</v>
      </c>
      <c r="E947" s="79">
        <f t="shared" si="257"/>
        <v>1737</v>
      </c>
    </row>
    <row r="948" spans="1:5" s="34" customFormat="1" ht="15.7" x14ac:dyDescent="0.25">
      <c r="A948" s="188" t="s">
        <v>22</v>
      </c>
      <c r="B948" s="132" t="s">
        <v>413</v>
      </c>
      <c r="C948" s="140" t="s">
        <v>15</v>
      </c>
      <c r="D948" s="73">
        <f t="shared" si="257"/>
        <v>1396</v>
      </c>
      <c r="E948" s="73">
        <f t="shared" si="257"/>
        <v>1737</v>
      </c>
    </row>
    <row r="949" spans="1:5" s="34" customFormat="1" ht="31.4" x14ac:dyDescent="0.25">
      <c r="A949" s="188" t="s">
        <v>17</v>
      </c>
      <c r="B949" s="132" t="s">
        <v>413</v>
      </c>
      <c r="C949" s="140" t="s">
        <v>16</v>
      </c>
      <c r="D949" s="73">
        <f t="shared" si="257"/>
        <v>1396</v>
      </c>
      <c r="E949" s="73">
        <f t="shared" si="257"/>
        <v>1737</v>
      </c>
    </row>
    <row r="950" spans="1:5" s="34" customFormat="1" ht="15.7" x14ac:dyDescent="0.25">
      <c r="A950" s="188" t="s">
        <v>738</v>
      </c>
      <c r="B950" s="132" t="s">
        <v>413</v>
      </c>
      <c r="C950" s="140" t="s">
        <v>78</v>
      </c>
      <c r="D950" s="73">
        <v>1396</v>
      </c>
      <c r="E950" s="73">
        <v>1737</v>
      </c>
    </row>
    <row r="951" spans="1:5" s="34" customFormat="1" ht="31.4" x14ac:dyDescent="0.2">
      <c r="A951" s="52" t="s">
        <v>420</v>
      </c>
      <c r="B951" s="126" t="s">
        <v>414</v>
      </c>
      <c r="C951" s="137"/>
      <c r="D951" s="77">
        <f>D952+D966+D984+D998+D1002+D1006+D1010+D1016+D971</f>
        <v>528595</v>
      </c>
      <c r="E951" s="77">
        <f>E952+E966+E984+E998+E1002+E1006+E1010+E1016+E971</f>
        <v>528595</v>
      </c>
    </row>
    <row r="952" spans="1:5" s="55" customFormat="1" ht="31.55" customHeight="1" x14ac:dyDescent="0.2">
      <c r="A952" s="118" t="s">
        <v>703</v>
      </c>
      <c r="B952" s="119" t="s">
        <v>704</v>
      </c>
      <c r="C952" s="120"/>
      <c r="D952" s="78">
        <f t="shared" ref="D952:E952" si="258">D953+D958+D962</f>
        <v>89707</v>
      </c>
      <c r="E952" s="78">
        <f t="shared" si="258"/>
        <v>89707</v>
      </c>
    </row>
    <row r="953" spans="1:5" s="53" customFormat="1" ht="47.05" x14ac:dyDescent="0.2">
      <c r="A953" s="197" t="s">
        <v>30</v>
      </c>
      <c r="B953" s="132" t="s">
        <v>704</v>
      </c>
      <c r="C953" s="140" t="s">
        <v>31</v>
      </c>
      <c r="D953" s="106">
        <f t="shared" ref="D953:E953" si="259">D954</f>
        <v>83039</v>
      </c>
      <c r="E953" s="106">
        <f t="shared" si="259"/>
        <v>83039</v>
      </c>
    </row>
    <row r="954" spans="1:5" s="53" customFormat="1" ht="15.7" customHeight="1" x14ac:dyDescent="0.2">
      <c r="A954" s="197" t="s">
        <v>33</v>
      </c>
      <c r="B954" s="132" t="s">
        <v>704</v>
      </c>
      <c r="C954" s="140" t="s">
        <v>32</v>
      </c>
      <c r="D954" s="106">
        <f t="shared" ref="D954:E954" si="260">D955+D956+D957</f>
        <v>83039</v>
      </c>
      <c r="E954" s="106">
        <f t="shared" si="260"/>
        <v>83039</v>
      </c>
    </row>
    <row r="955" spans="1:5" s="53" customFormat="1" ht="15.7" customHeight="1" x14ac:dyDescent="0.2">
      <c r="A955" s="197" t="s">
        <v>257</v>
      </c>
      <c r="B955" s="132" t="s">
        <v>704</v>
      </c>
      <c r="C955" s="140" t="s">
        <v>88</v>
      </c>
      <c r="D955" s="106">
        <f t="shared" ref="D955:E955" si="261">54311-2565</f>
        <v>51746</v>
      </c>
      <c r="E955" s="106">
        <f t="shared" si="261"/>
        <v>51746</v>
      </c>
    </row>
    <row r="956" spans="1:5" s="53" customFormat="1" ht="31.55" customHeight="1" x14ac:dyDescent="0.2">
      <c r="A956" s="191" t="s">
        <v>90</v>
      </c>
      <c r="B956" s="132" t="s">
        <v>704</v>
      </c>
      <c r="C956" s="140" t="s">
        <v>89</v>
      </c>
      <c r="D956" s="106">
        <v>12040</v>
      </c>
      <c r="E956" s="106">
        <v>12040</v>
      </c>
    </row>
    <row r="957" spans="1:5" s="53" customFormat="1" ht="31.55" customHeight="1" x14ac:dyDescent="0.2">
      <c r="A957" s="191" t="s">
        <v>155</v>
      </c>
      <c r="B957" s="132" t="s">
        <v>704</v>
      </c>
      <c r="C957" s="140" t="s">
        <v>154</v>
      </c>
      <c r="D957" s="106">
        <f t="shared" ref="D957:E957" si="262">20027-774</f>
        <v>19253</v>
      </c>
      <c r="E957" s="106">
        <f t="shared" si="262"/>
        <v>19253</v>
      </c>
    </row>
    <row r="958" spans="1:5" s="53" customFormat="1" ht="15.7" x14ac:dyDescent="0.2">
      <c r="A958" s="191" t="s">
        <v>22</v>
      </c>
      <c r="B958" s="132" t="s">
        <v>704</v>
      </c>
      <c r="C958" s="140">
        <v>200</v>
      </c>
      <c r="D958" s="106">
        <f t="shared" ref="D958:E958" si="263">D959</f>
        <v>6548</v>
      </c>
      <c r="E958" s="106">
        <f t="shared" si="263"/>
        <v>6548</v>
      </c>
    </row>
    <row r="959" spans="1:5" s="34" customFormat="1" ht="31.4" x14ac:dyDescent="0.2">
      <c r="A959" s="191" t="s">
        <v>17</v>
      </c>
      <c r="B959" s="132" t="s">
        <v>704</v>
      </c>
      <c r="C959" s="140">
        <v>240</v>
      </c>
      <c r="D959" s="106">
        <f t="shared" ref="D959:E959" si="264">D960+D961</f>
        <v>6548</v>
      </c>
      <c r="E959" s="106">
        <f t="shared" si="264"/>
        <v>6548</v>
      </c>
    </row>
    <row r="960" spans="1:5" s="34" customFormat="1" ht="31.4" x14ac:dyDescent="0.2">
      <c r="A960" s="207" t="s">
        <v>428</v>
      </c>
      <c r="B960" s="132" t="s">
        <v>704</v>
      </c>
      <c r="C960" s="140" t="s">
        <v>429</v>
      </c>
      <c r="D960" s="106">
        <v>1992</v>
      </c>
      <c r="E960" s="106">
        <v>1992</v>
      </c>
    </row>
    <row r="961" spans="1:5" s="34" customFormat="1" ht="15.7" x14ac:dyDescent="0.2">
      <c r="A961" s="191" t="s">
        <v>738</v>
      </c>
      <c r="B961" s="132" t="s">
        <v>704</v>
      </c>
      <c r="C961" s="140" t="s">
        <v>78</v>
      </c>
      <c r="D961" s="106">
        <v>4556</v>
      </c>
      <c r="E961" s="106">
        <v>4556</v>
      </c>
    </row>
    <row r="962" spans="1:5" s="34" customFormat="1" ht="15.7" x14ac:dyDescent="0.2">
      <c r="A962" s="191" t="s">
        <v>13</v>
      </c>
      <c r="B962" s="132" t="s">
        <v>704</v>
      </c>
      <c r="C962" s="140">
        <v>800</v>
      </c>
      <c r="D962" s="106">
        <f t="shared" ref="D962:E962" si="265">D963</f>
        <v>120</v>
      </c>
      <c r="E962" s="106">
        <f t="shared" si="265"/>
        <v>120</v>
      </c>
    </row>
    <row r="963" spans="1:5" s="34" customFormat="1" ht="15.7" x14ac:dyDescent="0.2">
      <c r="A963" s="191" t="s">
        <v>35</v>
      </c>
      <c r="B963" s="132" t="s">
        <v>704</v>
      </c>
      <c r="C963" s="140">
        <v>850</v>
      </c>
      <c r="D963" s="106">
        <f t="shared" ref="D963:E963" si="266">D964+D965</f>
        <v>120</v>
      </c>
      <c r="E963" s="106">
        <f t="shared" si="266"/>
        <v>120</v>
      </c>
    </row>
    <row r="964" spans="1:5" s="34" customFormat="1" ht="15.7" x14ac:dyDescent="0.2">
      <c r="A964" s="191" t="s">
        <v>79</v>
      </c>
      <c r="B964" s="132" t="s">
        <v>704</v>
      </c>
      <c r="C964" s="140" t="s">
        <v>80</v>
      </c>
      <c r="D964" s="106">
        <v>112</v>
      </c>
      <c r="E964" s="106">
        <v>112</v>
      </c>
    </row>
    <row r="965" spans="1:5" ht="15.7" x14ac:dyDescent="0.2">
      <c r="A965" s="191" t="s">
        <v>81</v>
      </c>
      <c r="B965" s="132" t="s">
        <v>704</v>
      </c>
      <c r="C965" s="140" t="s">
        <v>82</v>
      </c>
      <c r="D965" s="73">
        <v>8</v>
      </c>
      <c r="E965" s="73">
        <v>8</v>
      </c>
    </row>
    <row r="966" spans="1:5" s="55" customFormat="1" ht="16.399999999999999" x14ac:dyDescent="0.3">
      <c r="A966" s="7" t="s">
        <v>48</v>
      </c>
      <c r="B966" s="119" t="s">
        <v>415</v>
      </c>
      <c r="C966" s="120"/>
      <c r="D966" s="78">
        <f t="shared" ref="D966:E967" si="267">D967</f>
        <v>1936</v>
      </c>
      <c r="E966" s="78">
        <f t="shared" si="267"/>
        <v>1936</v>
      </c>
    </row>
    <row r="967" spans="1:5" s="34" customFormat="1" ht="47.05" x14ac:dyDescent="0.2">
      <c r="A967" s="31" t="s">
        <v>39</v>
      </c>
      <c r="B967" s="132" t="s">
        <v>415</v>
      </c>
      <c r="C967" s="140">
        <v>100</v>
      </c>
      <c r="D967" s="73">
        <f t="shared" si="267"/>
        <v>1936</v>
      </c>
      <c r="E967" s="73">
        <f t="shared" si="267"/>
        <v>1936</v>
      </c>
    </row>
    <row r="968" spans="1:5" s="34" customFormat="1" ht="15.7" x14ac:dyDescent="0.2">
      <c r="A968" s="31" t="s">
        <v>8</v>
      </c>
      <c r="B968" s="132" t="s">
        <v>415</v>
      </c>
      <c r="C968" s="140">
        <v>120</v>
      </c>
      <c r="D968" s="73">
        <f>D969+D970</f>
        <v>1936</v>
      </c>
      <c r="E968" s="73">
        <f>E969+E970</f>
        <v>1936</v>
      </c>
    </row>
    <row r="969" spans="1:5" s="34" customFormat="1" ht="15.7" x14ac:dyDescent="0.2">
      <c r="A969" s="31" t="s">
        <v>258</v>
      </c>
      <c r="B969" s="132" t="s">
        <v>415</v>
      </c>
      <c r="C969" s="140" t="s">
        <v>75</v>
      </c>
      <c r="D969" s="73">
        <v>1487</v>
      </c>
      <c r="E969" s="73">
        <v>1487</v>
      </c>
    </row>
    <row r="970" spans="1:5" s="34" customFormat="1" ht="31.4" x14ac:dyDescent="0.25">
      <c r="A970" s="188" t="s">
        <v>158</v>
      </c>
      <c r="B970" s="132" t="s">
        <v>415</v>
      </c>
      <c r="C970" s="140" t="s">
        <v>157</v>
      </c>
      <c r="D970" s="73">
        <v>449</v>
      </c>
      <c r="E970" s="73">
        <v>449</v>
      </c>
    </row>
    <row r="971" spans="1:5" s="55" customFormat="1" ht="32.799999999999997" x14ac:dyDescent="0.3">
      <c r="A971" s="7" t="s">
        <v>747</v>
      </c>
      <c r="B971" s="119" t="s">
        <v>746</v>
      </c>
      <c r="C971" s="120"/>
      <c r="D971" s="78">
        <f>D972+D977+D980</f>
        <v>27479</v>
      </c>
      <c r="E971" s="78">
        <f>E972+E977+E980</f>
        <v>27479</v>
      </c>
    </row>
    <row r="972" spans="1:5" s="53" customFormat="1" ht="47.05" x14ac:dyDescent="0.25">
      <c r="A972" s="9" t="s">
        <v>30</v>
      </c>
      <c r="B972" s="132" t="s">
        <v>746</v>
      </c>
      <c r="C972" s="140" t="s">
        <v>31</v>
      </c>
      <c r="D972" s="106">
        <f t="shared" ref="D972:E972" si="268">D973</f>
        <v>20963</v>
      </c>
      <c r="E972" s="106">
        <f t="shared" si="268"/>
        <v>20963</v>
      </c>
    </row>
    <row r="973" spans="1:5" s="53" customFormat="1" ht="15.7" x14ac:dyDescent="0.25">
      <c r="A973" s="9" t="s">
        <v>33</v>
      </c>
      <c r="B973" s="132" t="s">
        <v>746</v>
      </c>
      <c r="C973" s="140" t="s">
        <v>32</v>
      </c>
      <c r="D973" s="106">
        <f t="shared" ref="D973:E973" si="269">D974+D975+D976</f>
        <v>20963</v>
      </c>
      <c r="E973" s="106">
        <f t="shared" si="269"/>
        <v>20963</v>
      </c>
    </row>
    <row r="974" spans="1:5" s="53" customFormat="1" ht="15.7" x14ac:dyDescent="0.25">
      <c r="A974" s="9" t="s">
        <v>257</v>
      </c>
      <c r="B974" s="132" t="s">
        <v>746</v>
      </c>
      <c r="C974" s="140" t="s">
        <v>88</v>
      </c>
      <c r="D974" s="214">
        <v>13701</v>
      </c>
      <c r="E974" s="214">
        <v>13701</v>
      </c>
    </row>
    <row r="975" spans="1:5" s="53" customFormat="1" ht="15.7" x14ac:dyDescent="0.25">
      <c r="A975" s="188" t="s">
        <v>90</v>
      </c>
      <c r="B975" s="132" t="s">
        <v>746</v>
      </c>
      <c r="C975" s="140" t="s">
        <v>89</v>
      </c>
      <c r="D975" s="214">
        <v>2400</v>
      </c>
      <c r="E975" s="214">
        <v>2400</v>
      </c>
    </row>
    <row r="976" spans="1:5" s="53" customFormat="1" ht="31.4" x14ac:dyDescent="0.25">
      <c r="A976" s="188" t="s">
        <v>155</v>
      </c>
      <c r="B976" s="132" t="s">
        <v>746</v>
      </c>
      <c r="C976" s="140" t="s">
        <v>154</v>
      </c>
      <c r="D976" s="214">
        <v>4862</v>
      </c>
      <c r="E976" s="214">
        <v>4862</v>
      </c>
    </row>
    <row r="977" spans="1:5" s="53" customFormat="1" ht="15.7" x14ac:dyDescent="0.2">
      <c r="A977" s="31" t="s">
        <v>22</v>
      </c>
      <c r="B977" s="132" t="s">
        <v>746</v>
      </c>
      <c r="C977" s="140">
        <v>200</v>
      </c>
      <c r="D977" s="106">
        <f t="shared" ref="D977:E977" si="270">D978</f>
        <v>6326</v>
      </c>
      <c r="E977" s="106">
        <f t="shared" si="270"/>
        <v>6326</v>
      </c>
    </row>
    <row r="978" spans="1:5" s="34" customFormat="1" ht="31.4" x14ac:dyDescent="0.2">
      <c r="A978" s="31" t="s">
        <v>17</v>
      </c>
      <c r="B978" s="132" t="s">
        <v>746</v>
      </c>
      <c r="C978" s="140">
        <v>240</v>
      </c>
      <c r="D978" s="106">
        <f>D979</f>
        <v>6326</v>
      </c>
      <c r="E978" s="106">
        <f>E979</f>
        <v>6326</v>
      </c>
    </row>
    <row r="979" spans="1:5" s="34" customFormat="1" ht="15.7" x14ac:dyDescent="0.2">
      <c r="A979" s="31" t="s">
        <v>738</v>
      </c>
      <c r="B979" s="132" t="s">
        <v>746</v>
      </c>
      <c r="C979" s="140" t="s">
        <v>78</v>
      </c>
      <c r="D979" s="199">
        <f>6326</f>
        <v>6326</v>
      </c>
      <c r="E979" s="199">
        <f>6326</f>
        <v>6326</v>
      </c>
    </row>
    <row r="980" spans="1:5" s="34" customFormat="1" ht="15.7" x14ac:dyDescent="0.2">
      <c r="A980" s="31" t="s">
        <v>13</v>
      </c>
      <c r="B980" s="132" t="s">
        <v>746</v>
      </c>
      <c r="C980" s="140">
        <v>800</v>
      </c>
      <c r="D980" s="106">
        <f t="shared" ref="D980:E980" si="271">D981</f>
        <v>190</v>
      </c>
      <c r="E980" s="106">
        <f t="shared" si="271"/>
        <v>190</v>
      </c>
    </row>
    <row r="981" spans="1:5" s="34" customFormat="1" ht="15.7" x14ac:dyDescent="0.25">
      <c r="A981" s="188" t="s">
        <v>35</v>
      </c>
      <c r="B981" s="132" t="s">
        <v>746</v>
      </c>
      <c r="C981" s="140">
        <v>850</v>
      </c>
      <c r="D981" s="106">
        <f>D982</f>
        <v>190</v>
      </c>
      <c r="E981" s="106">
        <f>E982</f>
        <v>190</v>
      </c>
    </row>
    <row r="982" spans="1:5" ht="15.7" x14ac:dyDescent="0.25">
      <c r="A982" s="188" t="s">
        <v>81</v>
      </c>
      <c r="B982" s="132" t="s">
        <v>746</v>
      </c>
      <c r="C982" s="140" t="s">
        <v>82</v>
      </c>
      <c r="D982" s="73">
        <v>190</v>
      </c>
      <c r="E982" s="73">
        <v>190</v>
      </c>
    </row>
    <row r="983" spans="1:5" ht="15.7" x14ac:dyDescent="0.25">
      <c r="A983" s="188"/>
      <c r="B983" s="132"/>
      <c r="C983" s="140"/>
      <c r="D983" s="73"/>
      <c r="E983" s="73"/>
    </row>
    <row r="984" spans="1:5" s="55" customFormat="1" ht="16.399999999999999" x14ac:dyDescent="0.3">
      <c r="A984" s="7" t="s">
        <v>421</v>
      </c>
      <c r="B984" s="119" t="s">
        <v>416</v>
      </c>
      <c r="C984" s="120"/>
      <c r="D984" s="78">
        <f t="shared" ref="D984:E984" si="272">D985+D990+D994</f>
        <v>381300.7</v>
      </c>
      <c r="E984" s="78">
        <f t="shared" si="272"/>
        <v>381300.7</v>
      </c>
    </row>
    <row r="985" spans="1:5" s="34" customFormat="1" ht="47.05" x14ac:dyDescent="0.2">
      <c r="A985" s="31" t="s">
        <v>39</v>
      </c>
      <c r="B985" s="132" t="s">
        <v>416</v>
      </c>
      <c r="C985" s="140">
        <v>100</v>
      </c>
      <c r="D985" s="73">
        <f>D986</f>
        <v>352865.7</v>
      </c>
      <c r="E985" s="73">
        <f>E986</f>
        <v>352865.7</v>
      </c>
    </row>
    <row r="986" spans="1:5" s="34" customFormat="1" ht="15.7" x14ac:dyDescent="0.2">
      <c r="A986" s="31" t="s">
        <v>8</v>
      </c>
      <c r="B986" s="132" t="s">
        <v>416</v>
      </c>
      <c r="C986" s="140">
        <v>120</v>
      </c>
      <c r="D986" s="73">
        <f>D987+D988+D989</f>
        <v>352865.7</v>
      </c>
      <c r="E986" s="73">
        <f>E987+E988+E989</f>
        <v>352865.7</v>
      </c>
    </row>
    <row r="987" spans="1:5" s="34" customFormat="1" ht="15.7" x14ac:dyDescent="0.2">
      <c r="A987" s="31" t="s">
        <v>258</v>
      </c>
      <c r="B987" s="132" t="s">
        <v>416</v>
      </c>
      <c r="C987" s="140" t="s">
        <v>75</v>
      </c>
      <c r="D987" s="73">
        <f>158763+10029+8516+7363+16679</f>
        <v>201350</v>
      </c>
      <c r="E987" s="73">
        <f>158763+10029+8516+7363+16679</f>
        <v>201350</v>
      </c>
    </row>
    <row r="988" spans="1:5" s="34" customFormat="1" ht="31.4" x14ac:dyDescent="0.2">
      <c r="A988" s="31" t="s">
        <v>76</v>
      </c>
      <c r="B988" s="132" t="s">
        <v>416</v>
      </c>
      <c r="C988" s="140" t="s">
        <v>77</v>
      </c>
      <c r="D988" s="73">
        <f>57370+2876+2582+2109+5793+420.7</f>
        <v>71150.7</v>
      </c>
      <c r="E988" s="73">
        <f>57370+2876+2582+2109+5793+420.7</f>
        <v>71150.7</v>
      </c>
    </row>
    <row r="989" spans="1:5" s="34" customFormat="1" ht="31.4" x14ac:dyDescent="0.25">
      <c r="A989" s="188" t="s">
        <v>158</v>
      </c>
      <c r="B989" s="132" t="s">
        <v>416</v>
      </c>
      <c r="C989" s="140" t="s">
        <v>157</v>
      </c>
      <c r="D989" s="73">
        <f>63504+3861+3352+2861+6787</f>
        <v>80365</v>
      </c>
      <c r="E989" s="73">
        <f>63504+3861+3352+2861+6787</f>
        <v>80365</v>
      </c>
    </row>
    <row r="990" spans="1:5" ht="15.7" x14ac:dyDescent="0.2">
      <c r="A990" s="31" t="s">
        <v>22</v>
      </c>
      <c r="B990" s="132" t="s">
        <v>416</v>
      </c>
      <c r="C990" s="131">
        <v>200</v>
      </c>
      <c r="D990" s="92">
        <f t="shared" ref="D990:E990" si="273">D991</f>
        <v>26600</v>
      </c>
      <c r="E990" s="92">
        <f t="shared" si="273"/>
        <v>26600</v>
      </c>
    </row>
    <row r="991" spans="1:5" ht="31.4" x14ac:dyDescent="0.2">
      <c r="A991" s="31" t="s">
        <v>17</v>
      </c>
      <c r="B991" s="132" t="s">
        <v>416</v>
      </c>
      <c r="C991" s="131">
        <v>240</v>
      </c>
      <c r="D991" s="92">
        <f t="shared" ref="D991:E991" si="274">D992+D993</f>
        <v>26600</v>
      </c>
      <c r="E991" s="92">
        <f t="shared" si="274"/>
        <v>26600</v>
      </c>
    </row>
    <row r="992" spans="1:5" ht="31.4" x14ac:dyDescent="0.25">
      <c r="A992" s="14" t="s">
        <v>428</v>
      </c>
      <c r="B992" s="132" t="s">
        <v>416</v>
      </c>
      <c r="C992" s="131" t="s">
        <v>429</v>
      </c>
      <c r="D992" s="92">
        <v>4655</v>
      </c>
      <c r="E992" s="92">
        <v>4655</v>
      </c>
    </row>
    <row r="993" spans="1:5" ht="15.7" x14ac:dyDescent="0.2">
      <c r="A993" s="31" t="s">
        <v>738</v>
      </c>
      <c r="B993" s="132" t="s">
        <v>416</v>
      </c>
      <c r="C993" s="131" t="s">
        <v>78</v>
      </c>
      <c r="D993" s="92">
        <f t="shared" ref="D993:E993" si="275">23445-1500</f>
        <v>21945</v>
      </c>
      <c r="E993" s="92">
        <f t="shared" si="275"/>
        <v>21945</v>
      </c>
    </row>
    <row r="994" spans="1:5" s="34" customFormat="1" ht="15.7" x14ac:dyDescent="0.2">
      <c r="A994" s="31" t="s">
        <v>13</v>
      </c>
      <c r="B994" s="132" t="s">
        <v>416</v>
      </c>
      <c r="C994" s="131">
        <v>800</v>
      </c>
      <c r="D994" s="92">
        <f t="shared" ref="D994:E994" si="276">D995</f>
        <v>1835</v>
      </c>
      <c r="E994" s="92">
        <f t="shared" si="276"/>
        <v>1835</v>
      </c>
    </row>
    <row r="995" spans="1:5" ht="15.7" x14ac:dyDescent="0.25">
      <c r="A995" s="188" t="s">
        <v>35</v>
      </c>
      <c r="B995" s="132" t="s">
        <v>416</v>
      </c>
      <c r="C995" s="131">
        <v>850</v>
      </c>
      <c r="D995" s="92">
        <f t="shared" ref="D995:E995" si="277">D996+D997</f>
        <v>1835</v>
      </c>
      <c r="E995" s="92">
        <f t="shared" si="277"/>
        <v>1835</v>
      </c>
    </row>
    <row r="996" spans="1:5" ht="15.7" x14ac:dyDescent="0.25">
      <c r="A996" s="188" t="s">
        <v>79</v>
      </c>
      <c r="B996" s="132" t="s">
        <v>416</v>
      </c>
      <c r="C996" s="131" t="s">
        <v>80</v>
      </c>
      <c r="D996" s="92">
        <f t="shared" ref="D996:E996" si="278">335+1450</f>
        <v>1785</v>
      </c>
      <c r="E996" s="92">
        <f t="shared" si="278"/>
        <v>1785</v>
      </c>
    </row>
    <row r="997" spans="1:5" ht="15.7" x14ac:dyDescent="0.25">
      <c r="A997" s="188" t="s">
        <v>81</v>
      </c>
      <c r="B997" s="182" t="s">
        <v>416</v>
      </c>
      <c r="C997" s="189" t="s">
        <v>82</v>
      </c>
      <c r="D997" s="183">
        <v>50</v>
      </c>
      <c r="E997" s="183">
        <v>50</v>
      </c>
    </row>
    <row r="998" spans="1:5" s="55" customFormat="1" ht="16.399999999999999" x14ac:dyDescent="0.3">
      <c r="A998" s="7" t="s">
        <v>729</v>
      </c>
      <c r="B998" s="119" t="s">
        <v>705</v>
      </c>
      <c r="C998" s="120"/>
      <c r="D998" s="78">
        <f t="shared" ref="D998:E998" si="279">D999</f>
        <v>14851</v>
      </c>
      <c r="E998" s="78">
        <f t="shared" si="279"/>
        <v>14851</v>
      </c>
    </row>
    <row r="999" spans="1:5" s="54" customFormat="1" ht="15.7" x14ac:dyDescent="0.2">
      <c r="A999" s="31" t="s">
        <v>22</v>
      </c>
      <c r="B999" s="132" t="s">
        <v>705</v>
      </c>
      <c r="C999" s="131" t="s">
        <v>15</v>
      </c>
      <c r="D999" s="106">
        <f t="shared" ref="D999:E1000" si="280">D1000</f>
        <v>14851</v>
      </c>
      <c r="E999" s="106">
        <f t="shared" si="280"/>
        <v>14851</v>
      </c>
    </row>
    <row r="1000" spans="1:5" s="54" customFormat="1" ht="31.4" x14ac:dyDescent="0.2">
      <c r="A1000" s="31" t="s">
        <v>17</v>
      </c>
      <c r="B1000" s="132" t="s">
        <v>705</v>
      </c>
      <c r="C1000" s="131" t="s">
        <v>16</v>
      </c>
      <c r="D1000" s="106">
        <f t="shared" si="280"/>
        <v>14851</v>
      </c>
      <c r="E1000" s="106">
        <f t="shared" si="280"/>
        <v>14851</v>
      </c>
    </row>
    <row r="1001" spans="1:5" s="54" customFormat="1" ht="15.7" x14ac:dyDescent="0.2">
      <c r="A1001" s="31" t="s">
        <v>738</v>
      </c>
      <c r="B1001" s="132" t="s">
        <v>705</v>
      </c>
      <c r="C1001" s="131" t="s">
        <v>78</v>
      </c>
      <c r="D1001" s="107">
        <f t="shared" ref="D1001:E1001" si="281">17051-2200</f>
        <v>14851</v>
      </c>
      <c r="E1001" s="107">
        <f t="shared" si="281"/>
        <v>14851</v>
      </c>
    </row>
    <row r="1002" spans="1:5" s="55" customFormat="1" ht="16.399999999999999" x14ac:dyDescent="0.3">
      <c r="A1002" s="7" t="s">
        <v>706</v>
      </c>
      <c r="B1002" s="119" t="s">
        <v>707</v>
      </c>
      <c r="C1002" s="120"/>
      <c r="D1002" s="78">
        <f t="shared" ref="D1002:E1002" si="282">D1003</f>
        <v>2200</v>
      </c>
      <c r="E1002" s="78">
        <f t="shared" si="282"/>
        <v>2200</v>
      </c>
    </row>
    <row r="1003" spans="1:5" s="54" customFormat="1" ht="17.3" customHeight="1" x14ac:dyDescent="0.2">
      <c r="A1003" s="31" t="s">
        <v>22</v>
      </c>
      <c r="B1003" s="132" t="s">
        <v>707</v>
      </c>
      <c r="C1003" s="131" t="s">
        <v>15</v>
      </c>
      <c r="D1003" s="106">
        <f t="shared" ref="D1003:E1004" si="283">D1004</f>
        <v>2200</v>
      </c>
      <c r="E1003" s="106">
        <f t="shared" si="283"/>
        <v>2200</v>
      </c>
    </row>
    <row r="1004" spans="1:5" s="54" customFormat="1" ht="31.4" x14ac:dyDescent="0.2">
      <c r="A1004" s="31" t="s">
        <v>17</v>
      </c>
      <c r="B1004" s="132" t="s">
        <v>707</v>
      </c>
      <c r="C1004" s="131" t="s">
        <v>16</v>
      </c>
      <c r="D1004" s="106">
        <f t="shared" si="283"/>
        <v>2200</v>
      </c>
      <c r="E1004" s="106">
        <f t="shared" si="283"/>
        <v>2200</v>
      </c>
    </row>
    <row r="1005" spans="1:5" s="54" customFormat="1" ht="15.7" x14ac:dyDescent="0.2">
      <c r="A1005" s="31" t="s">
        <v>738</v>
      </c>
      <c r="B1005" s="132" t="s">
        <v>707</v>
      </c>
      <c r="C1005" s="131" t="s">
        <v>78</v>
      </c>
      <c r="D1005" s="107">
        <v>2200</v>
      </c>
      <c r="E1005" s="107">
        <v>2200</v>
      </c>
    </row>
    <row r="1006" spans="1:5" s="55" customFormat="1" ht="32.799999999999997" x14ac:dyDescent="0.3">
      <c r="A1006" s="7" t="s">
        <v>708</v>
      </c>
      <c r="B1006" s="119" t="s">
        <v>709</v>
      </c>
      <c r="C1006" s="120"/>
      <c r="D1006" s="78">
        <f t="shared" ref="D1006:E1006" si="284">D1007</f>
        <v>3000</v>
      </c>
      <c r="E1006" s="78">
        <f t="shared" si="284"/>
        <v>3000</v>
      </c>
    </row>
    <row r="1007" spans="1:5" s="54" customFormat="1" ht="15.7" x14ac:dyDescent="0.2">
      <c r="A1007" s="31" t="s">
        <v>22</v>
      </c>
      <c r="B1007" s="132" t="s">
        <v>709</v>
      </c>
      <c r="C1007" s="131" t="s">
        <v>15</v>
      </c>
      <c r="D1007" s="106">
        <f t="shared" ref="D1007:E1008" si="285">D1008</f>
        <v>3000</v>
      </c>
      <c r="E1007" s="106">
        <f t="shared" si="285"/>
        <v>3000</v>
      </c>
    </row>
    <row r="1008" spans="1:5" s="54" customFormat="1" ht="31.4" x14ac:dyDescent="0.2">
      <c r="A1008" s="31" t="s">
        <v>17</v>
      </c>
      <c r="B1008" s="132" t="s">
        <v>709</v>
      </c>
      <c r="C1008" s="131" t="s">
        <v>16</v>
      </c>
      <c r="D1008" s="106">
        <f t="shared" si="285"/>
        <v>3000</v>
      </c>
      <c r="E1008" s="106">
        <f t="shared" si="285"/>
        <v>3000</v>
      </c>
    </row>
    <row r="1009" spans="1:16367" s="54" customFormat="1" ht="15.7" x14ac:dyDescent="0.2">
      <c r="A1009" s="31" t="s">
        <v>738</v>
      </c>
      <c r="B1009" s="132" t="s">
        <v>709</v>
      </c>
      <c r="C1009" s="131" t="s">
        <v>78</v>
      </c>
      <c r="D1009" s="107">
        <v>3000</v>
      </c>
      <c r="E1009" s="107">
        <v>3000</v>
      </c>
    </row>
    <row r="1010" spans="1:16367" s="55" customFormat="1" ht="32.799999999999997" x14ac:dyDescent="0.3">
      <c r="A1010" s="7" t="s">
        <v>146</v>
      </c>
      <c r="B1010" s="119" t="s">
        <v>417</v>
      </c>
      <c r="C1010" s="120"/>
      <c r="D1010" s="190">
        <f t="shared" ref="D1010:E1011" si="286">D1011</f>
        <v>3513</v>
      </c>
      <c r="E1010" s="190">
        <f t="shared" si="286"/>
        <v>3513</v>
      </c>
    </row>
    <row r="1011" spans="1:16367" s="34" customFormat="1" ht="47.05" x14ac:dyDescent="0.25">
      <c r="A1011" s="39" t="s">
        <v>39</v>
      </c>
      <c r="B1011" s="140" t="s">
        <v>417</v>
      </c>
      <c r="C1011" s="140">
        <v>100</v>
      </c>
      <c r="D1011" s="193">
        <f t="shared" si="286"/>
        <v>3513</v>
      </c>
      <c r="E1011" s="193">
        <f t="shared" si="286"/>
        <v>3513</v>
      </c>
    </row>
    <row r="1012" spans="1:16367" s="34" customFormat="1" ht="15.7" x14ac:dyDescent="0.25">
      <c r="A1012" s="39" t="s">
        <v>8</v>
      </c>
      <c r="B1012" s="140" t="s">
        <v>417</v>
      </c>
      <c r="C1012" s="140">
        <v>120</v>
      </c>
      <c r="D1012" s="193">
        <f>D1013+D1014+D1015</f>
        <v>3513</v>
      </c>
      <c r="E1012" s="193">
        <f>E1013+E1014+E1015</f>
        <v>3513</v>
      </c>
    </row>
    <row r="1013" spans="1:16367" s="34" customFormat="1" ht="15.7" x14ac:dyDescent="0.25">
      <c r="A1013" s="188" t="s">
        <v>258</v>
      </c>
      <c r="B1013" s="140" t="s">
        <v>417</v>
      </c>
      <c r="C1013" s="140" t="s">
        <v>75</v>
      </c>
      <c r="D1013" s="193">
        <v>2050</v>
      </c>
      <c r="E1013" s="193">
        <v>2050</v>
      </c>
    </row>
    <row r="1014" spans="1:16367" s="34" customFormat="1" ht="31.4" x14ac:dyDescent="0.2">
      <c r="A1014" s="31" t="s">
        <v>76</v>
      </c>
      <c r="B1014" s="140" t="s">
        <v>417</v>
      </c>
      <c r="C1014" s="140" t="s">
        <v>77</v>
      </c>
      <c r="D1014" s="193">
        <v>661</v>
      </c>
      <c r="E1014" s="193">
        <v>661</v>
      </c>
    </row>
    <row r="1015" spans="1:16367" s="34" customFormat="1" ht="31.4" x14ac:dyDescent="0.25">
      <c r="A1015" s="188" t="s">
        <v>158</v>
      </c>
      <c r="B1015" s="140" t="s">
        <v>417</v>
      </c>
      <c r="C1015" s="140" t="s">
        <v>157</v>
      </c>
      <c r="D1015" s="193">
        <v>802</v>
      </c>
      <c r="E1015" s="193">
        <v>802</v>
      </c>
    </row>
    <row r="1016" spans="1:16367" s="55" customFormat="1" ht="16.399999999999999" x14ac:dyDescent="0.3">
      <c r="A1016" s="7" t="s">
        <v>419</v>
      </c>
      <c r="B1016" s="119" t="s">
        <v>418</v>
      </c>
      <c r="C1016" s="127"/>
      <c r="D1016" s="78">
        <f>D1017+D1020</f>
        <v>4608.3</v>
      </c>
      <c r="E1016" s="78">
        <f>E1017+E1020</f>
        <v>4608.3</v>
      </c>
    </row>
    <row r="1017" spans="1:16367" ht="15.7" x14ac:dyDescent="0.2">
      <c r="A1017" s="31" t="s">
        <v>22</v>
      </c>
      <c r="B1017" s="140" t="s">
        <v>418</v>
      </c>
      <c r="C1017" s="131">
        <v>200</v>
      </c>
      <c r="D1017" s="73">
        <f t="shared" ref="D1017:E1018" si="287">D1018</f>
        <v>4154.3</v>
      </c>
      <c r="E1017" s="73">
        <f t="shared" si="287"/>
        <v>4154.3</v>
      </c>
    </row>
    <row r="1018" spans="1:16367" ht="31.4" x14ac:dyDescent="0.2">
      <c r="A1018" s="31" t="s">
        <v>17</v>
      </c>
      <c r="B1018" s="140" t="s">
        <v>418</v>
      </c>
      <c r="C1018" s="131">
        <v>240</v>
      </c>
      <c r="D1018" s="73">
        <f t="shared" si="287"/>
        <v>4154.3</v>
      </c>
      <c r="E1018" s="73">
        <f t="shared" si="287"/>
        <v>4154.3</v>
      </c>
    </row>
    <row r="1019" spans="1:16367" ht="15.7" x14ac:dyDescent="0.2">
      <c r="A1019" s="31" t="s">
        <v>738</v>
      </c>
      <c r="B1019" s="140" t="s">
        <v>418</v>
      </c>
      <c r="C1019" s="131" t="s">
        <v>78</v>
      </c>
      <c r="D1019" s="92">
        <f>4575-420.7</f>
        <v>4154.3</v>
      </c>
      <c r="E1019" s="92">
        <f>4575-420.7</f>
        <v>4154.3</v>
      </c>
    </row>
    <row r="1020" spans="1:16367" ht="15.7" x14ac:dyDescent="0.25">
      <c r="A1020" s="188" t="s">
        <v>13</v>
      </c>
      <c r="B1020" s="140" t="s">
        <v>418</v>
      </c>
      <c r="C1020" s="131">
        <v>800</v>
      </c>
      <c r="D1020" s="92">
        <f t="shared" ref="D1020:E1021" si="288">D1021</f>
        <v>454</v>
      </c>
      <c r="E1020" s="92">
        <f t="shared" si="288"/>
        <v>454</v>
      </c>
    </row>
    <row r="1021" spans="1:16367" ht="15.7" x14ac:dyDescent="0.25">
      <c r="A1021" s="188" t="s">
        <v>35</v>
      </c>
      <c r="B1021" s="140" t="s">
        <v>418</v>
      </c>
      <c r="C1021" s="131">
        <v>850</v>
      </c>
      <c r="D1021" s="73">
        <f t="shared" si="288"/>
        <v>454</v>
      </c>
      <c r="E1021" s="73">
        <f t="shared" si="288"/>
        <v>454</v>
      </c>
    </row>
    <row r="1022" spans="1:16367" ht="15.7" x14ac:dyDescent="0.25">
      <c r="A1022" s="188" t="s">
        <v>360</v>
      </c>
      <c r="B1022" s="140" t="s">
        <v>418</v>
      </c>
      <c r="C1022" s="131" t="s">
        <v>359</v>
      </c>
      <c r="D1022" s="73">
        <v>454</v>
      </c>
      <c r="E1022" s="73">
        <v>454</v>
      </c>
    </row>
    <row r="1023" spans="1:16367" ht="38.35" customHeight="1" x14ac:dyDescent="0.2">
      <c r="A1023" s="4" t="s">
        <v>668</v>
      </c>
      <c r="B1023" s="124" t="s">
        <v>159</v>
      </c>
      <c r="C1023" s="125"/>
      <c r="D1023" s="76">
        <f>D1024+D1033+D1066</f>
        <v>585261</v>
      </c>
      <c r="E1023" s="76">
        <f>E1024+E1033+E1066</f>
        <v>585294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  <c r="JW1023" s="5"/>
      <c r="JX1023" s="5"/>
      <c r="JY1023" s="5"/>
      <c r="JZ1023" s="5"/>
      <c r="KA1023" s="5"/>
      <c r="KB1023" s="5"/>
      <c r="KC1023" s="5"/>
      <c r="KD1023" s="5"/>
      <c r="KE1023" s="5"/>
      <c r="KF1023" s="5"/>
      <c r="KG1023" s="5"/>
      <c r="KH1023" s="5"/>
      <c r="KI1023" s="5"/>
      <c r="KJ1023" s="5"/>
      <c r="KK1023" s="5"/>
      <c r="KL1023" s="5"/>
      <c r="KM1023" s="5"/>
      <c r="KN1023" s="5"/>
      <c r="KO1023" s="5"/>
      <c r="KP1023" s="5"/>
      <c r="KQ1023" s="5"/>
      <c r="KR1023" s="5"/>
      <c r="KS1023" s="5"/>
      <c r="KT1023" s="5"/>
      <c r="KU1023" s="5"/>
      <c r="KV1023" s="5"/>
      <c r="KW1023" s="5"/>
      <c r="KX1023" s="5"/>
      <c r="KY1023" s="5"/>
      <c r="KZ1023" s="5"/>
      <c r="LA1023" s="5"/>
      <c r="LB1023" s="5"/>
      <c r="LC1023" s="5"/>
      <c r="LD1023" s="5"/>
      <c r="LE1023" s="5"/>
      <c r="LF1023" s="5"/>
      <c r="LG1023" s="5"/>
      <c r="LH1023" s="5"/>
      <c r="LI1023" s="5"/>
      <c r="LJ1023" s="5"/>
      <c r="LK1023" s="5"/>
      <c r="LL1023" s="5"/>
      <c r="LM1023" s="5"/>
      <c r="LN1023" s="5"/>
      <c r="LO1023" s="5"/>
      <c r="LP1023" s="5"/>
      <c r="LQ1023" s="5"/>
      <c r="LR1023" s="5"/>
      <c r="LS1023" s="5"/>
      <c r="LT1023" s="5"/>
      <c r="LU1023" s="5"/>
      <c r="LV1023" s="5"/>
      <c r="LW1023" s="5"/>
      <c r="LX1023" s="5"/>
      <c r="LY1023" s="5"/>
      <c r="LZ1023" s="5"/>
      <c r="MA1023" s="5"/>
      <c r="MB1023" s="5"/>
      <c r="MC1023" s="5"/>
      <c r="MD1023" s="5"/>
      <c r="ME1023" s="5"/>
      <c r="MF1023" s="5"/>
      <c r="MG1023" s="5"/>
      <c r="MH1023" s="5"/>
      <c r="MI1023" s="5"/>
      <c r="MJ1023" s="5"/>
      <c r="MK1023" s="5"/>
      <c r="ML1023" s="5"/>
      <c r="MM1023" s="5"/>
      <c r="MN1023" s="5"/>
      <c r="MO1023" s="5"/>
      <c r="MP1023" s="5"/>
      <c r="MQ1023" s="5"/>
      <c r="MR1023" s="5"/>
      <c r="MS1023" s="5"/>
      <c r="MT1023" s="5"/>
      <c r="MU1023" s="5"/>
      <c r="MV1023" s="5"/>
      <c r="MW1023" s="5"/>
      <c r="MX1023" s="5"/>
      <c r="MY1023" s="5"/>
      <c r="MZ1023" s="5"/>
      <c r="NA1023" s="5"/>
      <c r="NB1023" s="5"/>
      <c r="NC1023" s="5"/>
      <c r="ND1023" s="5"/>
      <c r="NE1023" s="5"/>
      <c r="NF1023" s="5"/>
      <c r="NG1023" s="5"/>
      <c r="NH1023" s="5"/>
      <c r="NI1023" s="5"/>
      <c r="NJ1023" s="5"/>
      <c r="NK1023" s="5"/>
      <c r="NL1023" s="5"/>
      <c r="NM1023" s="5"/>
      <c r="NN1023" s="5"/>
      <c r="NO1023" s="5"/>
      <c r="NP1023" s="5"/>
      <c r="NQ1023" s="5"/>
      <c r="NR1023" s="5"/>
      <c r="NS1023" s="5"/>
      <c r="NT1023" s="5"/>
      <c r="NU1023" s="5"/>
      <c r="NV1023" s="5"/>
      <c r="NW1023" s="5"/>
      <c r="NX1023" s="5"/>
      <c r="NY1023" s="5"/>
      <c r="NZ1023" s="5"/>
      <c r="OA1023" s="5"/>
      <c r="OB1023" s="5"/>
      <c r="OC1023" s="5"/>
      <c r="OD1023" s="5"/>
      <c r="OE1023" s="5"/>
      <c r="OF1023" s="5"/>
      <c r="OG1023" s="5"/>
      <c r="OH1023" s="5"/>
      <c r="OI1023" s="5"/>
      <c r="OJ1023" s="5"/>
      <c r="OK1023" s="5"/>
      <c r="OL1023" s="5"/>
      <c r="OM1023" s="5"/>
      <c r="ON1023" s="5"/>
      <c r="OO1023" s="5"/>
      <c r="OP1023" s="5"/>
      <c r="OQ1023" s="5"/>
      <c r="OR1023" s="5"/>
      <c r="OS1023" s="5"/>
      <c r="OT1023" s="5"/>
      <c r="OU1023" s="5"/>
      <c r="OV1023" s="5"/>
      <c r="OW1023" s="5"/>
      <c r="OX1023" s="5"/>
      <c r="OY1023" s="5"/>
      <c r="OZ1023" s="5"/>
      <c r="PA1023" s="5"/>
      <c r="PB1023" s="5"/>
      <c r="PC1023" s="5"/>
      <c r="PD1023" s="5"/>
      <c r="PE1023" s="5"/>
      <c r="PF1023" s="5"/>
      <c r="PG1023" s="5"/>
      <c r="PH1023" s="5"/>
      <c r="PI1023" s="5"/>
      <c r="PJ1023" s="5"/>
      <c r="PK1023" s="5"/>
      <c r="PL1023" s="5"/>
      <c r="PM1023" s="5"/>
      <c r="PN1023" s="5"/>
      <c r="PO1023" s="5"/>
      <c r="PP1023" s="5"/>
      <c r="PQ1023" s="5"/>
      <c r="PR1023" s="5"/>
      <c r="PS1023" s="5"/>
      <c r="PT1023" s="5"/>
      <c r="PU1023" s="5"/>
      <c r="PV1023" s="5"/>
      <c r="PW1023" s="5"/>
      <c r="PX1023" s="5"/>
      <c r="PY1023" s="5"/>
      <c r="PZ1023" s="5"/>
      <c r="QA1023" s="5"/>
      <c r="QB1023" s="5"/>
      <c r="QC1023" s="5"/>
      <c r="QD1023" s="5"/>
      <c r="QE1023" s="5"/>
      <c r="QF1023" s="5"/>
      <c r="QG1023" s="5"/>
      <c r="QH1023" s="5"/>
      <c r="QI1023" s="5"/>
      <c r="QJ1023" s="5"/>
      <c r="QK1023" s="5"/>
      <c r="QL1023" s="5"/>
      <c r="QM1023" s="5"/>
      <c r="QN1023" s="5"/>
      <c r="QO1023" s="5"/>
      <c r="QP1023" s="5"/>
      <c r="QQ1023" s="5"/>
      <c r="QR1023" s="5"/>
      <c r="QS1023" s="5"/>
      <c r="QT1023" s="5"/>
      <c r="QU1023" s="5"/>
      <c r="QV1023" s="5"/>
      <c r="QW1023" s="5"/>
      <c r="QX1023" s="5"/>
      <c r="QY1023" s="5"/>
      <c r="QZ1023" s="5"/>
      <c r="RA1023" s="5"/>
      <c r="RB1023" s="5"/>
      <c r="RC1023" s="5"/>
      <c r="RD1023" s="5"/>
      <c r="RE1023" s="5"/>
      <c r="RF1023" s="5"/>
      <c r="RG1023" s="5"/>
      <c r="RH1023" s="5"/>
      <c r="RI1023" s="5"/>
      <c r="RJ1023" s="5"/>
      <c r="RK1023" s="5"/>
      <c r="RL1023" s="5"/>
      <c r="RM1023" s="5"/>
      <c r="RN1023" s="5"/>
      <c r="RO1023" s="5"/>
      <c r="RP1023" s="5"/>
      <c r="RQ1023" s="5"/>
      <c r="RR1023" s="5"/>
      <c r="RS1023" s="5"/>
      <c r="RT1023" s="5"/>
      <c r="RU1023" s="5"/>
      <c r="RV1023" s="5"/>
      <c r="RW1023" s="5"/>
      <c r="RX1023" s="5"/>
      <c r="RY1023" s="5"/>
      <c r="RZ1023" s="5"/>
      <c r="SA1023" s="5"/>
      <c r="SB1023" s="5"/>
      <c r="SC1023" s="5"/>
      <c r="SD1023" s="5"/>
      <c r="SE1023" s="5"/>
      <c r="SF1023" s="5"/>
      <c r="SG1023" s="5"/>
      <c r="SH1023" s="5"/>
      <c r="SI1023" s="5"/>
      <c r="SJ1023" s="5"/>
      <c r="SK1023" s="5"/>
      <c r="SL1023" s="5"/>
      <c r="SM1023" s="5"/>
      <c r="SN1023" s="5"/>
      <c r="SO1023" s="5"/>
      <c r="SP1023" s="5"/>
      <c r="SQ1023" s="5"/>
      <c r="SR1023" s="5"/>
      <c r="SS1023" s="5"/>
      <c r="ST1023" s="5"/>
      <c r="SU1023" s="5"/>
      <c r="SV1023" s="5"/>
      <c r="SW1023" s="5"/>
      <c r="SX1023" s="5"/>
      <c r="SY1023" s="5"/>
      <c r="SZ1023" s="5"/>
      <c r="TA1023" s="5"/>
      <c r="TB1023" s="5"/>
      <c r="TC1023" s="5"/>
      <c r="TD1023" s="5"/>
      <c r="TE1023" s="5"/>
      <c r="TF1023" s="5"/>
      <c r="TG1023" s="5"/>
      <c r="TH1023" s="5"/>
      <c r="TI1023" s="5"/>
      <c r="TJ1023" s="5"/>
      <c r="TK1023" s="5"/>
      <c r="TL1023" s="5"/>
      <c r="TM1023" s="5"/>
      <c r="TN1023" s="5"/>
      <c r="TO1023" s="5"/>
      <c r="TP1023" s="5"/>
      <c r="TQ1023" s="5"/>
      <c r="TR1023" s="5"/>
      <c r="TS1023" s="5"/>
      <c r="TT1023" s="5"/>
      <c r="TU1023" s="5"/>
      <c r="TV1023" s="5"/>
      <c r="TW1023" s="5"/>
      <c r="TX1023" s="5"/>
      <c r="TY1023" s="5"/>
      <c r="TZ1023" s="5"/>
      <c r="UA1023" s="5"/>
      <c r="UB1023" s="5"/>
      <c r="UC1023" s="5"/>
      <c r="UD1023" s="5"/>
      <c r="UE1023" s="5"/>
      <c r="UF1023" s="5"/>
      <c r="UG1023" s="5"/>
      <c r="UH1023" s="5"/>
      <c r="UI1023" s="5"/>
      <c r="UJ1023" s="5"/>
      <c r="UK1023" s="5"/>
      <c r="UL1023" s="5"/>
      <c r="UM1023" s="5"/>
      <c r="UN1023" s="5"/>
      <c r="UO1023" s="5"/>
      <c r="UP1023" s="5"/>
      <c r="UQ1023" s="5"/>
      <c r="UR1023" s="5"/>
      <c r="US1023" s="5"/>
      <c r="UT1023" s="5"/>
      <c r="UU1023" s="5"/>
      <c r="UV1023" s="5"/>
      <c r="UW1023" s="5"/>
      <c r="UX1023" s="5"/>
      <c r="UY1023" s="5"/>
      <c r="UZ1023" s="5"/>
      <c r="VA1023" s="5"/>
      <c r="VB1023" s="5"/>
      <c r="VC1023" s="5"/>
      <c r="VD1023" s="5"/>
      <c r="VE1023" s="5"/>
      <c r="VF1023" s="5"/>
      <c r="VG1023" s="5"/>
      <c r="VH1023" s="5"/>
      <c r="VI1023" s="5"/>
      <c r="VJ1023" s="5"/>
      <c r="VK1023" s="5"/>
      <c r="VL1023" s="5"/>
      <c r="VM1023" s="5"/>
      <c r="VN1023" s="5"/>
      <c r="VO1023" s="5"/>
      <c r="VP1023" s="5"/>
      <c r="VQ1023" s="5"/>
      <c r="VR1023" s="5"/>
      <c r="VS1023" s="5"/>
      <c r="VT1023" s="5"/>
      <c r="VU1023" s="5"/>
      <c r="VV1023" s="5"/>
      <c r="VW1023" s="5"/>
      <c r="VX1023" s="5"/>
      <c r="VY1023" s="5"/>
      <c r="VZ1023" s="5"/>
      <c r="WA1023" s="5"/>
      <c r="WB1023" s="5"/>
      <c r="WC1023" s="5"/>
      <c r="WD1023" s="5"/>
      <c r="WE1023" s="5"/>
      <c r="WF1023" s="5"/>
      <c r="WG1023" s="5"/>
      <c r="WH1023" s="5"/>
      <c r="WI1023" s="5"/>
      <c r="WJ1023" s="5"/>
      <c r="WK1023" s="5"/>
      <c r="WL1023" s="5"/>
      <c r="WM1023" s="5"/>
      <c r="WN1023" s="5"/>
      <c r="WO1023" s="5"/>
      <c r="WP1023" s="5"/>
      <c r="WQ1023" s="5"/>
      <c r="WR1023" s="5"/>
      <c r="WS1023" s="5"/>
      <c r="WT1023" s="5"/>
      <c r="WU1023" s="5"/>
      <c r="WV1023" s="5"/>
      <c r="WW1023" s="5"/>
      <c r="WX1023" s="5"/>
      <c r="WY1023" s="5"/>
      <c r="WZ1023" s="5"/>
      <c r="XA1023" s="5"/>
      <c r="XB1023" s="5"/>
      <c r="XC1023" s="5"/>
      <c r="XD1023" s="5"/>
      <c r="XE1023" s="5"/>
      <c r="XF1023" s="5"/>
      <c r="XG1023" s="5"/>
      <c r="XH1023" s="5"/>
      <c r="XI1023" s="5"/>
      <c r="XJ1023" s="5"/>
      <c r="XK1023" s="5"/>
      <c r="XL1023" s="5"/>
      <c r="XM1023" s="5"/>
      <c r="XN1023" s="5"/>
      <c r="XO1023" s="5"/>
      <c r="XP1023" s="5"/>
      <c r="XQ1023" s="5"/>
      <c r="XR1023" s="5"/>
      <c r="XS1023" s="5"/>
      <c r="XT1023" s="5"/>
      <c r="XU1023" s="5"/>
      <c r="XV1023" s="5"/>
      <c r="XW1023" s="5"/>
      <c r="XX1023" s="5"/>
      <c r="XY1023" s="5"/>
      <c r="XZ1023" s="5"/>
      <c r="YA1023" s="5"/>
      <c r="YB1023" s="5"/>
      <c r="YC1023" s="5"/>
      <c r="YD1023" s="5"/>
      <c r="YE1023" s="5"/>
      <c r="YF1023" s="5"/>
      <c r="YG1023" s="5"/>
      <c r="YH1023" s="5"/>
      <c r="YI1023" s="5"/>
      <c r="YJ1023" s="5"/>
      <c r="YK1023" s="5"/>
      <c r="YL1023" s="5"/>
      <c r="YM1023" s="5"/>
      <c r="YN1023" s="5"/>
      <c r="YO1023" s="5"/>
      <c r="YP1023" s="5"/>
      <c r="YQ1023" s="5"/>
      <c r="YR1023" s="5"/>
      <c r="YS1023" s="5"/>
      <c r="YT1023" s="5"/>
      <c r="YU1023" s="5"/>
      <c r="YV1023" s="5"/>
      <c r="YW1023" s="5"/>
      <c r="YX1023" s="5"/>
      <c r="YY1023" s="5"/>
      <c r="YZ1023" s="5"/>
      <c r="ZA1023" s="5"/>
      <c r="ZB1023" s="5"/>
      <c r="ZC1023" s="5"/>
      <c r="ZD1023" s="5"/>
      <c r="ZE1023" s="5"/>
      <c r="ZF1023" s="5"/>
      <c r="ZG1023" s="5"/>
      <c r="ZH1023" s="5"/>
      <c r="ZI1023" s="5"/>
      <c r="ZJ1023" s="5"/>
      <c r="ZK1023" s="5"/>
      <c r="ZL1023" s="5"/>
      <c r="ZM1023" s="5"/>
      <c r="ZN1023" s="5"/>
      <c r="ZO1023" s="5"/>
      <c r="ZP1023" s="5"/>
      <c r="ZQ1023" s="5"/>
      <c r="ZR1023" s="5"/>
      <c r="ZS1023" s="5"/>
      <c r="ZT1023" s="5"/>
      <c r="ZU1023" s="5"/>
      <c r="ZV1023" s="5"/>
      <c r="ZW1023" s="5"/>
      <c r="ZX1023" s="5"/>
      <c r="ZY1023" s="5"/>
      <c r="ZZ1023" s="5"/>
      <c r="AAA1023" s="5"/>
      <c r="AAB1023" s="5"/>
      <c r="AAC1023" s="5"/>
      <c r="AAD1023" s="5"/>
      <c r="AAE1023" s="5"/>
      <c r="AAF1023" s="5"/>
      <c r="AAG1023" s="5"/>
      <c r="AAH1023" s="5"/>
      <c r="AAI1023" s="5"/>
      <c r="AAJ1023" s="5"/>
      <c r="AAK1023" s="5"/>
      <c r="AAL1023" s="5"/>
      <c r="AAM1023" s="5"/>
      <c r="AAN1023" s="5"/>
      <c r="AAO1023" s="5"/>
      <c r="AAP1023" s="5"/>
      <c r="AAQ1023" s="5"/>
      <c r="AAR1023" s="5"/>
      <c r="AAS1023" s="5"/>
      <c r="AAT1023" s="5"/>
      <c r="AAU1023" s="5"/>
      <c r="AAV1023" s="5"/>
      <c r="AAW1023" s="5"/>
      <c r="AAX1023" s="5"/>
      <c r="AAY1023" s="5"/>
      <c r="AAZ1023" s="5"/>
      <c r="ABA1023" s="5"/>
      <c r="ABB1023" s="5"/>
      <c r="ABC1023" s="5"/>
      <c r="ABD1023" s="5"/>
      <c r="ABE1023" s="5"/>
      <c r="ABF1023" s="5"/>
      <c r="ABG1023" s="5"/>
      <c r="ABH1023" s="5"/>
      <c r="ABI1023" s="5"/>
      <c r="ABJ1023" s="5"/>
      <c r="ABK1023" s="5"/>
      <c r="ABL1023" s="5"/>
      <c r="ABM1023" s="5"/>
      <c r="ABN1023" s="5"/>
      <c r="ABO1023" s="5"/>
      <c r="ABP1023" s="5"/>
      <c r="ABQ1023" s="5"/>
      <c r="ABR1023" s="5"/>
      <c r="ABS1023" s="5"/>
      <c r="ABT1023" s="5"/>
      <c r="ABU1023" s="5"/>
      <c r="ABV1023" s="5"/>
      <c r="ABW1023" s="5"/>
      <c r="ABX1023" s="5"/>
      <c r="ABY1023" s="5"/>
      <c r="ABZ1023" s="5"/>
      <c r="ACA1023" s="5"/>
      <c r="ACB1023" s="5"/>
      <c r="ACC1023" s="5"/>
      <c r="ACD1023" s="5"/>
      <c r="ACE1023" s="5"/>
      <c r="ACF1023" s="5"/>
      <c r="ACG1023" s="5"/>
      <c r="ACH1023" s="5"/>
      <c r="ACI1023" s="5"/>
      <c r="ACJ1023" s="5"/>
      <c r="ACK1023" s="5"/>
      <c r="ACL1023" s="5"/>
      <c r="ACM1023" s="5"/>
      <c r="ACN1023" s="5"/>
      <c r="ACO1023" s="5"/>
      <c r="ACP1023" s="5"/>
      <c r="ACQ1023" s="5"/>
      <c r="ACR1023" s="5"/>
      <c r="ACS1023" s="5"/>
      <c r="ACT1023" s="5"/>
      <c r="ACU1023" s="5"/>
      <c r="ACV1023" s="5"/>
      <c r="ACW1023" s="5"/>
      <c r="ACX1023" s="5"/>
      <c r="ACY1023" s="5"/>
      <c r="ACZ1023" s="5"/>
      <c r="ADA1023" s="5"/>
      <c r="ADB1023" s="5"/>
      <c r="ADC1023" s="5"/>
      <c r="ADD1023" s="5"/>
      <c r="ADE1023" s="5"/>
      <c r="ADF1023" s="5"/>
      <c r="ADG1023" s="5"/>
      <c r="ADH1023" s="5"/>
      <c r="ADI1023" s="5"/>
      <c r="ADJ1023" s="5"/>
      <c r="ADK1023" s="5"/>
      <c r="ADL1023" s="5"/>
      <c r="ADM1023" s="5"/>
      <c r="ADN1023" s="5"/>
      <c r="ADO1023" s="5"/>
      <c r="ADP1023" s="5"/>
      <c r="ADQ1023" s="5"/>
      <c r="ADR1023" s="5"/>
      <c r="ADS1023" s="5"/>
      <c r="ADT1023" s="5"/>
      <c r="ADU1023" s="5"/>
      <c r="ADV1023" s="5"/>
      <c r="ADW1023" s="5"/>
      <c r="ADX1023" s="5"/>
      <c r="ADY1023" s="5"/>
      <c r="ADZ1023" s="5"/>
      <c r="AEA1023" s="5"/>
      <c r="AEB1023" s="5"/>
      <c r="AEC1023" s="5"/>
      <c r="AED1023" s="5"/>
      <c r="AEE1023" s="5"/>
      <c r="AEF1023" s="5"/>
      <c r="AEG1023" s="5"/>
      <c r="AEH1023" s="5"/>
      <c r="AEI1023" s="5"/>
      <c r="AEJ1023" s="5"/>
      <c r="AEK1023" s="5"/>
      <c r="AEL1023" s="5"/>
      <c r="AEM1023" s="5"/>
      <c r="AEN1023" s="5"/>
      <c r="AEO1023" s="5"/>
      <c r="AEP1023" s="5"/>
      <c r="AEQ1023" s="5"/>
      <c r="AER1023" s="5"/>
      <c r="AES1023" s="5"/>
      <c r="AET1023" s="5"/>
      <c r="AEU1023" s="5"/>
      <c r="AEV1023" s="5"/>
      <c r="AEW1023" s="5"/>
      <c r="AEX1023" s="5"/>
      <c r="AEY1023" s="5"/>
      <c r="AEZ1023" s="5"/>
      <c r="AFA1023" s="5"/>
      <c r="AFB1023" s="5"/>
      <c r="AFC1023" s="5"/>
      <c r="AFD1023" s="5"/>
      <c r="AFE1023" s="5"/>
      <c r="AFF1023" s="5"/>
      <c r="AFG1023" s="5"/>
      <c r="AFH1023" s="5"/>
      <c r="AFI1023" s="5"/>
      <c r="AFJ1023" s="5"/>
      <c r="AFK1023" s="5"/>
      <c r="AFL1023" s="5"/>
      <c r="AFM1023" s="5"/>
      <c r="AFN1023" s="5"/>
      <c r="AFO1023" s="5"/>
      <c r="AFP1023" s="5"/>
      <c r="AFQ1023" s="5"/>
      <c r="AFR1023" s="5"/>
      <c r="AFS1023" s="5"/>
      <c r="AFT1023" s="5"/>
      <c r="AFU1023" s="5"/>
      <c r="AFV1023" s="5"/>
      <c r="AFW1023" s="5"/>
      <c r="AFX1023" s="5"/>
      <c r="AFY1023" s="5"/>
      <c r="AFZ1023" s="5"/>
      <c r="AGA1023" s="5"/>
      <c r="AGB1023" s="5"/>
      <c r="AGC1023" s="5"/>
      <c r="AGD1023" s="5"/>
      <c r="AGE1023" s="5"/>
      <c r="AGF1023" s="5"/>
      <c r="AGG1023" s="5"/>
      <c r="AGH1023" s="5"/>
      <c r="AGI1023" s="5"/>
      <c r="AGJ1023" s="5"/>
      <c r="AGK1023" s="5"/>
      <c r="AGL1023" s="5"/>
      <c r="AGM1023" s="5"/>
      <c r="AGN1023" s="5"/>
      <c r="AGO1023" s="5"/>
      <c r="AGP1023" s="5"/>
      <c r="AGQ1023" s="5"/>
      <c r="AGR1023" s="5"/>
      <c r="AGS1023" s="5"/>
      <c r="AGT1023" s="5"/>
      <c r="AGU1023" s="5"/>
      <c r="AGV1023" s="5"/>
      <c r="AGW1023" s="5"/>
      <c r="AGX1023" s="5"/>
      <c r="AGY1023" s="5"/>
      <c r="AGZ1023" s="5"/>
      <c r="AHA1023" s="5"/>
      <c r="AHB1023" s="5"/>
      <c r="AHC1023" s="5"/>
      <c r="AHD1023" s="5"/>
      <c r="AHE1023" s="5"/>
      <c r="AHF1023" s="5"/>
      <c r="AHG1023" s="5"/>
      <c r="AHH1023" s="5"/>
      <c r="AHI1023" s="5"/>
      <c r="AHJ1023" s="5"/>
      <c r="AHK1023" s="5"/>
      <c r="AHL1023" s="5"/>
      <c r="AHM1023" s="5"/>
      <c r="AHN1023" s="5"/>
      <c r="AHO1023" s="5"/>
      <c r="AHP1023" s="5"/>
      <c r="AHQ1023" s="5"/>
      <c r="AHR1023" s="5"/>
      <c r="AHS1023" s="5"/>
      <c r="AHT1023" s="5"/>
      <c r="AHU1023" s="5"/>
      <c r="AHV1023" s="5"/>
      <c r="AHW1023" s="5"/>
      <c r="AHX1023" s="5"/>
      <c r="AHY1023" s="5"/>
      <c r="AHZ1023" s="5"/>
      <c r="AIA1023" s="5"/>
      <c r="AIB1023" s="5"/>
      <c r="AIC1023" s="5"/>
      <c r="AID1023" s="5"/>
      <c r="AIE1023" s="5"/>
      <c r="AIF1023" s="5"/>
      <c r="AIG1023" s="5"/>
      <c r="AIH1023" s="5"/>
      <c r="AII1023" s="5"/>
      <c r="AIJ1023" s="5"/>
      <c r="AIK1023" s="5"/>
      <c r="AIL1023" s="5"/>
      <c r="AIM1023" s="5"/>
      <c r="AIN1023" s="5"/>
      <c r="AIO1023" s="5"/>
      <c r="AIP1023" s="5"/>
      <c r="AIQ1023" s="5"/>
      <c r="AIR1023" s="5"/>
      <c r="AIS1023" s="5"/>
      <c r="AIT1023" s="5"/>
      <c r="AIU1023" s="5"/>
      <c r="AIV1023" s="5"/>
      <c r="AIW1023" s="5"/>
      <c r="AIX1023" s="5"/>
      <c r="AIY1023" s="5"/>
      <c r="AIZ1023" s="5"/>
      <c r="AJA1023" s="5"/>
      <c r="AJB1023" s="5"/>
      <c r="AJC1023" s="5"/>
      <c r="AJD1023" s="5"/>
      <c r="AJE1023" s="5"/>
      <c r="AJF1023" s="5"/>
      <c r="AJG1023" s="5"/>
      <c r="AJH1023" s="5"/>
      <c r="AJI1023" s="5"/>
      <c r="AJJ1023" s="5"/>
      <c r="AJK1023" s="5"/>
      <c r="AJL1023" s="5"/>
      <c r="AJM1023" s="5"/>
      <c r="AJN1023" s="5"/>
      <c r="AJO1023" s="5"/>
      <c r="AJP1023" s="5"/>
      <c r="AJQ1023" s="5"/>
      <c r="AJR1023" s="5"/>
      <c r="AJS1023" s="5"/>
      <c r="AJT1023" s="5"/>
      <c r="AJU1023" s="5"/>
      <c r="AJV1023" s="5"/>
      <c r="AJW1023" s="5"/>
      <c r="AJX1023" s="5"/>
      <c r="AJY1023" s="5"/>
      <c r="AJZ1023" s="5"/>
      <c r="AKA1023" s="5"/>
      <c r="AKB1023" s="5"/>
      <c r="AKC1023" s="5"/>
      <c r="AKD1023" s="5"/>
      <c r="AKE1023" s="5"/>
      <c r="AKF1023" s="5"/>
      <c r="AKG1023" s="5"/>
      <c r="AKH1023" s="5"/>
      <c r="AKI1023" s="5"/>
      <c r="AKJ1023" s="5"/>
      <c r="AKK1023" s="5"/>
      <c r="AKL1023" s="5"/>
      <c r="AKM1023" s="5"/>
      <c r="AKN1023" s="5"/>
      <c r="AKO1023" s="5"/>
      <c r="AKP1023" s="5"/>
      <c r="AKQ1023" s="5"/>
      <c r="AKR1023" s="5"/>
      <c r="AKS1023" s="5"/>
      <c r="AKT1023" s="5"/>
      <c r="AKU1023" s="5"/>
      <c r="AKV1023" s="5"/>
      <c r="AKW1023" s="5"/>
      <c r="AKX1023" s="5"/>
      <c r="AKY1023" s="5"/>
      <c r="AKZ1023" s="5"/>
      <c r="ALA1023" s="5"/>
      <c r="ALB1023" s="5"/>
      <c r="ALC1023" s="5"/>
      <c r="ALD1023" s="5"/>
      <c r="ALE1023" s="5"/>
      <c r="ALF1023" s="5"/>
      <c r="ALG1023" s="5"/>
      <c r="ALH1023" s="5"/>
      <c r="ALI1023" s="5"/>
      <c r="ALJ1023" s="5"/>
      <c r="ALK1023" s="5"/>
      <c r="ALL1023" s="5"/>
      <c r="ALM1023" s="5"/>
      <c r="ALN1023" s="5"/>
      <c r="ALO1023" s="5"/>
      <c r="ALP1023" s="5"/>
      <c r="ALQ1023" s="5"/>
      <c r="ALR1023" s="5"/>
      <c r="ALS1023" s="5"/>
      <c r="ALT1023" s="5"/>
      <c r="ALU1023" s="5"/>
      <c r="ALV1023" s="5"/>
      <c r="ALW1023" s="5"/>
      <c r="ALX1023" s="5"/>
      <c r="ALY1023" s="5"/>
      <c r="ALZ1023" s="5"/>
      <c r="AMA1023" s="5"/>
      <c r="AMB1023" s="5"/>
      <c r="AMC1023" s="5"/>
      <c r="AMD1023" s="5"/>
      <c r="AME1023" s="5"/>
      <c r="AMF1023" s="5"/>
      <c r="AMG1023" s="5"/>
      <c r="AMH1023" s="5"/>
      <c r="AMI1023" s="5"/>
      <c r="AMJ1023" s="5"/>
      <c r="AMK1023" s="5"/>
      <c r="AML1023" s="5"/>
      <c r="AMM1023" s="5"/>
      <c r="AMN1023" s="5"/>
      <c r="AMO1023" s="5"/>
      <c r="AMP1023" s="5"/>
      <c r="AMQ1023" s="5"/>
      <c r="AMR1023" s="5"/>
      <c r="AMS1023" s="5"/>
      <c r="AMT1023" s="5"/>
      <c r="AMU1023" s="5"/>
      <c r="AMV1023" s="5"/>
      <c r="AMW1023" s="5"/>
      <c r="AMX1023" s="5"/>
      <c r="AMY1023" s="5"/>
      <c r="AMZ1023" s="5"/>
      <c r="ANA1023" s="5"/>
      <c r="ANB1023" s="5"/>
      <c r="ANC1023" s="5"/>
      <c r="AND1023" s="5"/>
      <c r="ANE1023" s="5"/>
      <c r="ANF1023" s="5"/>
      <c r="ANG1023" s="5"/>
      <c r="ANH1023" s="5"/>
      <c r="ANI1023" s="5"/>
      <c r="ANJ1023" s="5"/>
      <c r="ANK1023" s="5"/>
      <c r="ANL1023" s="5"/>
      <c r="ANM1023" s="5"/>
      <c r="ANN1023" s="5"/>
      <c r="ANO1023" s="5"/>
      <c r="ANP1023" s="5"/>
      <c r="ANQ1023" s="5"/>
      <c r="ANR1023" s="5"/>
      <c r="ANS1023" s="5"/>
      <c r="ANT1023" s="5"/>
      <c r="ANU1023" s="5"/>
      <c r="ANV1023" s="5"/>
      <c r="ANW1023" s="5"/>
      <c r="ANX1023" s="5"/>
      <c r="ANY1023" s="5"/>
      <c r="ANZ1023" s="5"/>
      <c r="AOA1023" s="5"/>
      <c r="AOB1023" s="5"/>
      <c r="AOC1023" s="5"/>
      <c r="AOD1023" s="5"/>
      <c r="AOE1023" s="5"/>
      <c r="AOF1023" s="5"/>
      <c r="AOG1023" s="5"/>
      <c r="AOH1023" s="5"/>
      <c r="AOI1023" s="5"/>
      <c r="AOJ1023" s="5"/>
      <c r="AOK1023" s="5"/>
      <c r="AOL1023" s="5"/>
      <c r="AOM1023" s="5"/>
      <c r="AON1023" s="5"/>
      <c r="AOO1023" s="5"/>
      <c r="AOP1023" s="5"/>
      <c r="AOQ1023" s="5"/>
      <c r="AOR1023" s="5"/>
      <c r="AOS1023" s="5"/>
      <c r="AOT1023" s="5"/>
      <c r="AOU1023" s="5"/>
      <c r="AOV1023" s="5"/>
      <c r="AOW1023" s="5"/>
      <c r="AOX1023" s="5"/>
      <c r="AOY1023" s="5"/>
      <c r="AOZ1023" s="5"/>
      <c r="APA1023" s="5"/>
      <c r="APB1023" s="5"/>
      <c r="APC1023" s="5"/>
      <c r="APD1023" s="5"/>
      <c r="APE1023" s="5"/>
      <c r="APF1023" s="5"/>
      <c r="APG1023" s="5"/>
      <c r="APH1023" s="5"/>
      <c r="API1023" s="5"/>
      <c r="APJ1023" s="5"/>
      <c r="APK1023" s="5"/>
      <c r="APL1023" s="5"/>
      <c r="APM1023" s="5"/>
      <c r="APN1023" s="5"/>
      <c r="APO1023" s="5"/>
      <c r="APP1023" s="5"/>
      <c r="APQ1023" s="5"/>
      <c r="APR1023" s="5"/>
      <c r="APS1023" s="5"/>
      <c r="APT1023" s="5"/>
      <c r="APU1023" s="5"/>
      <c r="APV1023" s="5"/>
      <c r="APW1023" s="5"/>
      <c r="APX1023" s="5"/>
      <c r="APY1023" s="5"/>
      <c r="APZ1023" s="5"/>
      <c r="AQA1023" s="5"/>
      <c r="AQB1023" s="5"/>
      <c r="AQC1023" s="5"/>
      <c r="AQD1023" s="5"/>
      <c r="AQE1023" s="5"/>
      <c r="AQF1023" s="5"/>
      <c r="AQG1023" s="5"/>
      <c r="AQH1023" s="5"/>
      <c r="AQI1023" s="5"/>
      <c r="AQJ1023" s="5"/>
      <c r="AQK1023" s="5"/>
      <c r="AQL1023" s="5"/>
      <c r="AQM1023" s="5"/>
      <c r="AQN1023" s="5"/>
      <c r="AQO1023" s="5"/>
      <c r="AQP1023" s="5"/>
      <c r="AQQ1023" s="5"/>
      <c r="AQR1023" s="5"/>
      <c r="AQS1023" s="5"/>
      <c r="AQT1023" s="5"/>
      <c r="AQU1023" s="5"/>
      <c r="AQV1023" s="5"/>
      <c r="AQW1023" s="5"/>
      <c r="AQX1023" s="5"/>
      <c r="AQY1023" s="5"/>
      <c r="AQZ1023" s="5"/>
      <c r="ARA1023" s="5"/>
      <c r="ARB1023" s="5"/>
      <c r="ARC1023" s="5"/>
      <c r="ARD1023" s="5"/>
      <c r="ARE1023" s="5"/>
      <c r="ARF1023" s="5"/>
      <c r="ARG1023" s="5"/>
      <c r="ARH1023" s="5"/>
      <c r="ARI1023" s="5"/>
      <c r="ARJ1023" s="5"/>
      <c r="ARK1023" s="5"/>
      <c r="ARL1023" s="5"/>
      <c r="ARM1023" s="5"/>
      <c r="ARN1023" s="5"/>
      <c r="ARO1023" s="5"/>
      <c r="ARP1023" s="5"/>
      <c r="ARQ1023" s="5"/>
      <c r="ARR1023" s="5"/>
      <c r="ARS1023" s="5"/>
      <c r="ART1023" s="5"/>
      <c r="ARU1023" s="5"/>
      <c r="ARV1023" s="5"/>
      <c r="ARW1023" s="5"/>
      <c r="ARX1023" s="5"/>
      <c r="ARY1023" s="5"/>
      <c r="ARZ1023" s="5"/>
      <c r="ASA1023" s="5"/>
      <c r="ASB1023" s="5"/>
      <c r="ASC1023" s="5"/>
      <c r="ASD1023" s="5"/>
      <c r="ASE1023" s="5"/>
      <c r="ASF1023" s="5"/>
      <c r="ASG1023" s="5"/>
      <c r="ASH1023" s="5"/>
      <c r="ASI1023" s="5"/>
      <c r="ASJ1023" s="5"/>
      <c r="ASK1023" s="5"/>
      <c r="ASL1023" s="5"/>
      <c r="ASM1023" s="5"/>
      <c r="ASN1023" s="5"/>
      <c r="ASO1023" s="5"/>
      <c r="ASP1023" s="5"/>
      <c r="ASQ1023" s="5"/>
      <c r="ASR1023" s="5"/>
      <c r="ASS1023" s="5"/>
      <c r="AST1023" s="5"/>
      <c r="ASU1023" s="5"/>
      <c r="ASV1023" s="5"/>
      <c r="ASW1023" s="5"/>
      <c r="ASX1023" s="5"/>
      <c r="ASY1023" s="5"/>
      <c r="ASZ1023" s="5"/>
      <c r="ATA1023" s="5"/>
      <c r="ATB1023" s="5"/>
      <c r="ATC1023" s="5"/>
      <c r="ATD1023" s="5"/>
      <c r="ATE1023" s="5"/>
      <c r="ATF1023" s="5"/>
      <c r="ATG1023" s="5"/>
      <c r="ATH1023" s="5"/>
      <c r="ATI1023" s="5"/>
      <c r="ATJ1023" s="5"/>
      <c r="ATK1023" s="5"/>
      <c r="ATL1023" s="5"/>
      <c r="ATM1023" s="5"/>
      <c r="ATN1023" s="5"/>
      <c r="ATO1023" s="5"/>
      <c r="ATP1023" s="5"/>
      <c r="ATQ1023" s="5"/>
      <c r="ATR1023" s="5"/>
      <c r="ATS1023" s="5"/>
      <c r="ATT1023" s="5"/>
      <c r="ATU1023" s="5"/>
      <c r="ATV1023" s="5"/>
      <c r="ATW1023" s="5"/>
      <c r="ATX1023" s="5"/>
      <c r="ATY1023" s="5"/>
      <c r="ATZ1023" s="5"/>
      <c r="AUA1023" s="5"/>
      <c r="AUB1023" s="5"/>
      <c r="AUC1023" s="5"/>
      <c r="AUD1023" s="5"/>
      <c r="AUE1023" s="5"/>
      <c r="AUF1023" s="5"/>
      <c r="AUG1023" s="5"/>
      <c r="AUH1023" s="5"/>
      <c r="AUI1023" s="5"/>
      <c r="AUJ1023" s="5"/>
      <c r="AUK1023" s="5"/>
      <c r="AUL1023" s="5"/>
      <c r="AUM1023" s="5"/>
      <c r="AUN1023" s="5"/>
      <c r="AUO1023" s="5"/>
      <c r="AUP1023" s="5"/>
      <c r="AUQ1023" s="5"/>
      <c r="AUR1023" s="5"/>
      <c r="AUS1023" s="5"/>
      <c r="AUT1023" s="5"/>
      <c r="AUU1023" s="5"/>
      <c r="AUV1023" s="5"/>
      <c r="AUW1023" s="5"/>
      <c r="AUX1023" s="5"/>
      <c r="AUY1023" s="5"/>
      <c r="AUZ1023" s="5"/>
      <c r="AVA1023" s="5"/>
      <c r="AVB1023" s="5"/>
      <c r="AVC1023" s="5"/>
      <c r="AVD1023" s="5"/>
      <c r="AVE1023" s="5"/>
      <c r="AVF1023" s="5"/>
      <c r="AVG1023" s="5"/>
      <c r="AVH1023" s="5"/>
      <c r="AVI1023" s="5"/>
      <c r="AVJ1023" s="5"/>
      <c r="AVK1023" s="5"/>
      <c r="AVL1023" s="5"/>
      <c r="AVM1023" s="5"/>
      <c r="AVN1023" s="5"/>
      <c r="AVO1023" s="5"/>
      <c r="AVP1023" s="5"/>
      <c r="AVQ1023" s="5"/>
      <c r="AVR1023" s="5"/>
      <c r="AVS1023" s="5"/>
      <c r="AVT1023" s="5"/>
      <c r="AVU1023" s="5"/>
      <c r="AVV1023" s="5"/>
      <c r="AVW1023" s="5"/>
      <c r="AVX1023" s="5"/>
      <c r="AVY1023" s="5"/>
      <c r="AVZ1023" s="5"/>
      <c r="AWA1023" s="5"/>
      <c r="AWB1023" s="5"/>
      <c r="AWC1023" s="5"/>
      <c r="AWD1023" s="5"/>
      <c r="AWE1023" s="5"/>
      <c r="AWF1023" s="5"/>
      <c r="AWG1023" s="5"/>
      <c r="AWH1023" s="5"/>
      <c r="AWI1023" s="5"/>
      <c r="AWJ1023" s="5"/>
      <c r="AWK1023" s="5"/>
      <c r="AWL1023" s="5"/>
      <c r="AWM1023" s="5"/>
      <c r="AWN1023" s="5"/>
      <c r="AWO1023" s="5"/>
      <c r="AWP1023" s="5"/>
      <c r="AWQ1023" s="5"/>
      <c r="AWR1023" s="5"/>
      <c r="AWS1023" s="5"/>
      <c r="AWT1023" s="5"/>
      <c r="AWU1023" s="5"/>
      <c r="AWV1023" s="5"/>
      <c r="AWW1023" s="5"/>
      <c r="AWX1023" s="5"/>
      <c r="AWY1023" s="5"/>
      <c r="AWZ1023" s="5"/>
      <c r="AXA1023" s="5"/>
      <c r="AXB1023" s="5"/>
      <c r="AXC1023" s="5"/>
      <c r="AXD1023" s="5"/>
      <c r="AXE1023" s="5"/>
      <c r="AXF1023" s="5"/>
      <c r="AXG1023" s="5"/>
      <c r="AXH1023" s="5"/>
      <c r="AXI1023" s="5"/>
      <c r="AXJ1023" s="5"/>
      <c r="AXK1023" s="5"/>
      <c r="AXL1023" s="5"/>
      <c r="AXM1023" s="5"/>
      <c r="AXN1023" s="5"/>
      <c r="AXO1023" s="5"/>
      <c r="AXP1023" s="5"/>
      <c r="AXQ1023" s="5"/>
      <c r="AXR1023" s="5"/>
      <c r="AXS1023" s="5"/>
      <c r="AXT1023" s="5"/>
      <c r="AXU1023" s="5"/>
      <c r="AXV1023" s="5"/>
      <c r="AXW1023" s="5"/>
      <c r="AXX1023" s="5"/>
      <c r="AXY1023" s="5"/>
      <c r="AXZ1023" s="5"/>
      <c r="AYA1023" s="5"/>
      <c r="AYB1023" s="5"/>
      <c r="AYC1023" s="5"/>
      <c r="AYD1023" s="5"/>
      <c r="AYE1023" s="5"/>
      <c r="AYF1023" s="5"/>
      <c r="AYG1023" s="5"/>
      <c r="AYH1023" s="5"/>
      <c r="AYI1023" s="5"/>
      <c r="AYJ1023" s="5"/>
      <c r="AYK1023" s="5"/>
      <c r="AYL1023" s="5"/>
      <c r="AYM1023" s="5"/>
      <c r="AYN1023" s="5"/>
      <c r="AYO1023" s="5"/>
      <c r="AYP1023" s="5"/>
      <c r="AYQ1023" s="5"/>
      <c r="AYR1023" s="5"/>
      <c r="AYS1023" s="5"/>
      <c r="AYT1023" s="5"/>
      <c r="AYU1023" s="5"/>
      <c r="AYV1023" s="5"/>
      <c r="AYW1023" s="5"/>
      <c r="AYX1023" s="5"/>
      <c r="AYY1023" s="5"/>
      <c r="AYZ1023" s="5"/>
      <c r="AZA1023" s="5"/>
      <c r="AZB1023" s="5"/>
      <c r="AZC1023" s="5"/>
      <c r="AZD1023" s="5"/>
      <c r="AZE1023" s="5"/>
      <c r="AZF1023" s="5"/>
      <c r="AZG1023" s="5"/>
      <c r="AZH1023" s="5"/>
      <c r="AZI1023" s="5"/>
      <c r="AZJ1023" s="5"/>
      <c r="AZK1023" s="5"/>
      <c r="AZL1023" s="5"/>
      <c r="AZM1023" s="5"/>
      <c r="AZN1023" s="5"/>
      <c r="AZO1023" s="5"/>
      <c r="AZP1023" s="5"/>
      <c r="AZQ1023" s="5"/>
      <c r="AZR1023" s="5"/>
      <c r="AZS1023" s="5"/>
      <c r="AZT1023" s="5"/>
      <c r="AZU1023" s="5"/>
      <c r="AZV1023" s="5"/>
      <c r="AZW1023" s="5"/>
      <c r="AZX1023" s="5"/>
      <c r="AZY1023" s="5"/>
      <c r="AZZ1023" s="5"/>
      <c r="BAA1023" s="5"/>
      <c r="BAB1023" s="5"/>
      <c r="BAC1023" s="5"/>
      <c r="BAD1023" s="5"/>
      <c r="BAE1023" s="5"/>
      <c r="BAF1023" s="5"/>
      <c r="BAG1023" s="5"/>
      <c r="BAH1023" s="5"/>
      <c r="BAI1023" s="5"/>
      <c r="BAJ1023" s="5"/>
      <c r="BAK1023" s="5"/>
      <c r="BAL1023" s="5"/>
      <c r="BAM1023" s="5"/>
      <c r="BAN1023" s="5"/>
      <c r="BAO1023" s="5"/>
      <c r="BAP1023" s="5"/>
      <c r="BAQ1023" s="5"/>
      <c r="BAR1023" s="5"/>
      <c r="BAS1023" s="5"/>
      <c r="BAT1023" s="5"/>
      <c r="BAU1023" s="5"/>
      <c r="BAV1023" s="5"/>
      <c r="BAW1023" s="5"/>
      <c r="BAX1023" s="5"/>
      <c r="BAY1023" s="5"/>
      <c r="BAZ1023" s="5"/>
      <c r="BBA1023" s="5"/>
      <c r="BBB1023" s="5"/>
      <c r="BBC1023" s="5"/>
      <c r="BBD1023" s="5"/>
      <c r="BBE1023" s="5"/>
      <c r="BBF1023" s="5"/>
      <c r="BBG1023" s="5"/>
      <c r="BBH1023" s="5"/>
      <c r="BBI1023" s="5"/>
      <c r="BBJ1023" s="5"/>
      <c r="BBK1023" s="5"/>
      <c r="BBL1023" s="5"/>
      <c r="BBM1023" s="5"/>
      <c r="BBN1023" s="5"/>
      <c r="BBO1023" s="5"/>
      <c r="BBP1023" s="5"/>
      <c r="BBQ1023" s="5"/>
      <c r="BBR1023" s="5"/>
      <c r="BBS1023" s="5"/>
      <c r="BBT1023" s="5"/>
      <c r="BBU1023" s="5"/>
      <c r="BBV1023" s="5"/>
      <c r="BBW1023" s="5"/>
      <c r="BBX1023" s="5"/>
      <c r="BBY1023" s="5"/>
      <c r="BBZ1023" s="5"/>
      <c r="BCA1023" s="5"/>
      <c r="BCB1023" s="5"/>
      <c r="BCC1023" s="5"/>
      <c r="BCD1023" s="5"/>
      <c r="BCE1023" s="5"/>
      <c r="BCF1023" s="5"/>
      <c r="BCG1023" s="5"/>
      <c r="BCH1023" s="5"/>
      <c r="BCI1023" s="5"/>
      <c r="BCJ1023" s="5"/>
      <c r="BCK1023" s="5"/>
      <c r="BCL1023" s="5"/>
      <c r="BCM1023" s="5"/>
      <c r="BCN1023" s="5"/>
      <c r="BCO1023" s="5"/>
      <c r="BCP1023" s="5"/>
      <c r="BCQ1023" s="5"/>
      <c r="BCR1023" s="5"/>
      <c r="BCS1023" s="5"/>
      <c r="BCT1023" s="5"/>
      <c r="BCU1023" s="5"/>
      <c r="BCV1023" s="5"/>
      <c r="BCW1023" s="5"/>
      <c r="BCX1023" s="5"/>
      <c r="BCY1023" s="5"/>
      <c r="BCZ1023" s="5"/>
      <c r="BDA1023" s="5"/>
      <c r="BDB1023" s="5"/>
      <c r="BDC1023" s="5"/>
      <c r="BDD1023" s="5"/>
      <c r="BDE1023" s="5"/>
      <c r="BDF1023" s="5"/>
      <c r="BDG1023" s="5"/>
      <c r="BDH1023" s="5"/>
      <c r="BDI1023" s="5"/>
      <c r="BDJ1023" s="5"/>
      <c r="BDK1023" s="5"/>
      <c r="BDL1023" s="5"/>
      <c r="BDM1023" s="5"/>
      <c r="BDN1023" s="5"/>
      <c r="BDO1023" s="5"/>
      <c r="BDP1023" s="5"/>
      <c r="BDQ1023" s="5"/>
      <c r="BDR1023" s="5"/>
      <c r="BDS1023" s="5"/>
      <c r="BDT1023" s="5"/>
      <c r="BDU1023" s="5"/>
      <c r="BDV1023" s="5"/>
      <c r="BDW1023" s="5"/>
      <c r="BDX1023" s="5"/>
      <c r="BDY1023" s="5"/>
      <c r="BDZ1023" s="5"/>
      <c r="BEA1023" s="5"/>
      <c r="BEB1023" s="5"/>
      <c r="BEC1023" s="5"/>
      <c r="BED1023" s="5"/>
      <c r="BEE1023" s="5"/>
      <c r="BEF1023" s="5"/>
      <c r="BEG1023" s="5"/>
      <c r="BEH1023" s="5"/>
      <c r="BEI1023" s="5"/>
      <c r="BEJ1023" s="5"/>
      <c r="BEK1023" s="5"/>
      <c r="BEL1023" s="5"/>
      <c r="BEM1023" s="5"/>
      <c r="BEN1023" s="5"/>
      <c r="BEO1023" s="5"/>
      <c r="BEP1023" s="5"/>
      <c r="BEQ1023" s="5"/>
      <c r="BER1023" s="5"/>
      <c r="BES1023" s="5"/>
      <c r="BET1023" s="5"/>
      <c r="BEU1023" s="5"/>
      <c r="BEV1023" s="5"/>
      <c r="BEW1023" s="5"/>
      <c r="BEX1023" s="5"/>
      <c r="BEY1023" s="5"/>
      <c r="BEZ1023" s="5"/>
      <c r="BFA1023" s="5"/>
      <c r="BFB1023" s="5"/>
      <c r="BFC1023" s="5"/>
      <c r="BFD1023" s="5"/>
      <c r="BFE1023" s="5"/>
      <c r="BFF1023" s="5"/>
      <c r="BFG1023" s="5"/>
      <c r="BFH1023" s="5"/>
      <c r="BFI1023" s="5"/>
      <c r="BFJ1023" s="5"/>
      <c r="BFK1023" s="5"/>
      <c r="BFL1023" s="5"/>
      <c r="BFM1023" s="5"/>
      <c r="BFN1023" s="5"/>
      <c r="BFO1023" s="5"/>
      <c r="BFP1023" s="5"/>
      <c r="BFQ1023" s="5"/>
      <c r="BFR1023" s="5"/>
      <c r="BFS1023" s="5"/>
      <c r="BFT1023" s="5"/>
      <c r="BFU1023" s="5"/>
      <c r="BFV1023" s="5"/>
      <c r="BFW1023" s="5"/>
      <c r="BFX1023" s="5"/>
      <c r="BFY1023" s="5"/>
      <c r="BFZ1023" s="5"/>
      <c r="BGA1023" s="5"/>
      <c r="BGB1023" s="5"/>
      <c r="BGC1023" s="5"/>
      <c r="BGD1023" s="5"/>
      <c r="BGE1023" s="5"/>
      <c r="BGF1023" s="5"/>
      <c r="BGG1023" s="5"/>
      <c r="BGH1023" s="5"/>
      <c r="BGI1023" s="5"/>
      <c r="BGJ1023" s="5"/>
      <c r="BGK1023" s="5"/>
      <c r="BGL1023" s="5"/>
      <c r="BGM1023" s="5"/>
      <c r="BGN1023" s="5"/>
      <c r="BGO1023" s="5"/>
      <c r="BGP1023" s="5"/>
      <c r="BGQ1023" s="5"/>
      <c r="BGR1023" s="5"/>
      <c r="BGS1023" s="5"/>
      <c r="BGT1023" s="5"/>
      <c r="BGU1023" s="5"/>
      <c r="BGV1023" s="5"/>
      <c r="BGW1023" s="5"/>
      <c r="BGX1023" s="5"/>
      <c r="BGY1023" s="5"/>
      <c r="BGZ1023" s="5"/>
      <c r="BHA1023" s="5"/>
      <c r="BHB1023" s="5"/>
      <c r="BHC1023" s="5"/>
      <c r="BHD1023" s="5"/>
      <c r="BHE1023" s="5"/>
      <c r="BHF1023" s="5"/>
      <c r="BHG1023" s="5"/>
      <c r="BHH1023" s="5"/>
      <c r="BHI1023" s="5"/>
      <c r="BHJ1023" s="5"/>
      <c r="BHK1023" s="5"/>
      <c r="BHL1023" s="5"/>
      <c r="BHM1023" s="5"/>
      <c r="BHN1023" s="5"/>
      <c r="BHO1023" s="5"/>
      <c r="BHP1023" s="5"/>
      <c r="BHQ1023" s="5"/>
      <c r="BHR1023" s="5"/>
      <c r="BHS1023" s="5"/>
      <c r="BHT1023" s="5"/>
      <c r="BHU1023" s="5"/>
      <c r="BHV1023" s="5"/>
      <c r="BHW1023" s="5"/>
      <c r="BHX1023" s="5"/>
      <c r="BHY1023" s="5"/>
      <c r="BHZ1023" s="5"/>
      <c r="BIA1023" s="5"/>
      <c r="BIB1023" s="5"/>
      <c r="BIC1023" s="5"/>
      <c r="BID1023" s="5"/>
      <c r="BIE1023" s="5"/>
      <c r="BIF1023" s="5"/>
      <c r="BIG1023" s="5"/>
      <c r="BIH1023" s="5"/>
      <c r="BII1023" s="5"/>
      <c r="BIJ1023" s="5"/>
      <c r="BIK1023" s="5"/>
      <c r="BIL1023" s="5"/>
      <c r="BIM1023" s="5"/>
      <c r="BIN1023" s="5"/>
      <c r="BIO1023" s="5"/>
      <c r="BIP1023" s="5"/>
      <c r="BIQ1023" s="5"/>
      <c r="BIR1023" s="5"/>
      <c r="BIS1023" s="5"/>
      <c r="BIT1023" s="5"/>
      <c r="BIU1023" s="5"/>
      <c r="BIV1023" s="5"/>
      <c r="BIW1023" s="5"/>
      <c r="BIX1023" s="5"/>
      <c r="BIY1023" s="5"/>
      <c r="BIZ1023" s="5"/>
      <c r="BJA1023" s="5"/>
      <c r="BJB1023" s="5"/>
      <c r="BJC1023" s="5"/>
      <c r="BJD1023" s="5"/>
      <c r="BJE1023" s="5"/>
      <c r="BJF1023" s="5"/>
      <c r="BJG1023" s="5"/>
      <c r="BJH1023" s="5"/>
      <c r="BJI1023" s="5"/>
      <c r="BJJ1023" s="5"/>
      <c r="BJK1023" s="5"/>
      <c r="BJL1023" s="5"/>
      <c r="BJM1023" s="5"/>
      <c r="BJN1023" s="5"/>
      <c r="BJO1023" s="5"/>
      <c r="BJP1023" s="5"/>
      <c r="BJQ1023" s="5"/>
      <c r="BJR1023" s="5"/>
      <c r="BJS1023" s="5"/>
      <c r="BJT1023" s="5"/>
      <c r="BJU1023" s="5"/>
      <c r="BJV1023" s="5"/>
      <c r="BJW1023" s="5"/>
      <c r="BJX1023" s="5"/>
      <c r="BJY1023" s="5"/>
      <c r="BJZ1023" s="5"/>
      <c r="BKA1023" s="5"/>
      <c r="BKB1023" s="5"/>
      <c r="BKC1023" s="5"/>
      <c r="BKD1023" s="5"/>
      <c r="BKE1023" s="5"/>
      <c r="BKF1023" s="5"/>
      <c r="BKG1023" s="5"/>
      <c r="BKH1023" s="5"/>
      <c r="BKI1023" s="5"/>
      <c r="BKJ1023" s="5"/>
      <c r="BKK1023" s="5"/>
      <c r="BKL1023" s="5"/>
      <c r="BKM1023" s="5"/>
      <c r="BKN1023" s="5"/>
      <c r="BKO1023" s="5"/>
      <c r="BKP1023" s="5"/>
      <c r="BKQ1023" s="5"/>
      <c r="BKR1023" s="5"/>
      <c r="BKS1023" s="5"/>
      <c r="BKT1023" s="5"/>
      <c r="BKU1023" s="5"/>
      <c r="BKV1023" s="5"/>
      <c r="BKW1023" s="5"/>
      <c r="BKX1023" s="5"/>
      <c r="BKY1023" s="5"/>
      <c r="BKZ1023" s="5"/>
      <c r="BLA1023" s="5"/>
      <c r="BLB1023" s="5"/>
      <c r="BLC1023" s="5"/>
      <c r="BLD1023" s="5"/>
      <c r="BLE1023" s="5"/>
      <c r="BLF1023" s="5"/>
      <c r="BLG1023" s="5"/>
      <c r="BLH1023" s="5"/>
      <c r="BLI1023" s="5"/>
      <c r="BLJ1023" s="5"/>
      <c r="BLK1023" s="5"/>
      <c r="BLL1023" s="5"/>
      <c r="BLM1023" s="5"/>
      <c r="BLN1023" s="5"/>
      <c r="BLO1023" s="5"/>
      <c r="BLP1023" s="5"/>
      <c r="BLQ1023" s="5"/>
      <c r="BLR1023" s="5"/>
      <c r="BLS1023" s="5"/>
      <c r="BLT1023" s="5"/>
      <c r="BLU1023" s="5"/>
      <c r="BLV1023" s="5"/>
      <c r="BLW1023" s="5"/>
      <c r="BLX1023" s="5"/>
      <c r="BLY1023" s="5"/>
      <c r="BLZ1023" s="5"/>
      <c r="BMA1023" s="5"/>
      <c r="BMB1023" s="5"/>
      <c r="BMC1023" s="5"/>
      <c r="BMD1023" s="5"/>
      <c r="BME1023" s="5"/>
      <c r="BMF1023" s="5"/>
      <c r="BMG1023" s="5"/>
      <c r="BMH1023" s="5"/>
      <c r="BMI1023" s="5"/>
      <c r="BMJ1023" s="5"/>
      <c r="BMK1023" s="5"/>
      <c r="BML1023" s="5"/>
      <c r="BMM1023" s="5"/>
      <c r="BMN1023" s="5"/>
      <c r="BMO1023" s="5"/>
      <c r="BMP1023" s="5"/>
      <c r="BMQ1023" s="5"/>
      <c r="BMR1023" s="5"/>
      <c r="BMS1023" s="5"/>
      <c r="BMT1023" s="5"/>
      <c r="BMU1023" s="5"/>
      <c r="BMV1023" s="5"/>
      <c r="BMW1023" s="5"/>
      <c r="BMX1023" s="5"/>
      <c r="BMY1023" s="5"/>
      <c r="BMZ1023" s="5"/>
      <c r="BNA1023" s="5"/>
      <c r="BNB1023" s="5"/>
      <c r="BNC1023" s="5"/>
      <c r="BND1023" s="5"/>
      <c r="BNE1023" s="5"/>
      <c r="BNF1023" s="5"/>
      <c r="BNG1023" s="5"/>
      <c r="BNH1023" s="5"/>
      <c r="BNI1023" s="5"/>
      <c r="BNJ1023" s="5"/>
      <c r="BNK1023" s="5"/>
      <c r="BNL1023" s="5"/>
      <c r="BNM1023" s="5"/>
      <c r="BNN1023" s="5"/>
      <c r="BNO1023" s="5"/>
      <c r="BNP1023" s="5"/>
      <c r="BNQ1023" s="5"/>
      <c r="BNR1023" s="5"/>
      <c r="BNS1023" s="5"/>
      <c r="BNT1023" s="5"/>
      <c r="BNU1023" s="5"/>
      <c r="BNV1023" s="5"/>
      <c r="BNW1023" s="5"/>
      <c r="BNX1023" s="5"/>
      <c r="BNY1023" s="5"/>
      <c r="BNZ1023" s="5"/>
      <c r="BOA1023" s="5"/>
      <c r="BOB1023" s="5"/>
      <c r="BOC1023" s="5"/>
      <c r="BOD1023" s="5"/>
      <c r="BOE1023" s="5"/>
      <c r="BOF1023" s="5"/>
      <c r="BOG1023" s="5"/>
      <c r="BOH1023" s="5"/>
      <c r="BOI1023" s="5"/>
      <c r="BOJ1023" s="5"/>
      <c r="BOK1023" s="5"/>
      <c r="BOL1023" s="5"/>
      <c r="BOM1023" s="5"/>
      <c r="BON1023" s="5"/>
      <c r="BOO1023" s="5"/>
      <c r="BOP1023" s="5"/>
      <c r="BOQ1023" s="5"/>
      <c r="BOR1023" s="5"/>
      <c r="BOS1023" s="5"/>
      <c r="BOT1023" s="5"/>
      <c r="BOU1023" s="5"/>
      <c r="BOV1023" s="5"/>
      <c r="BOW1023" s="5"/>
      <c r="BOX1023" s="5"/>
      <c r="BOY1023" s="5"/>
      <c r="BOZ1023" s="5"/>
      <c r="BPA1023" s="5"/>
      <c r="BPB1023" s="5"/>
      <c r="BPC1023" s="5"/>
      <c r="BPD1023" s="5"/>
      <c r="BPE1023" s="5"/>
      <c r="BPF1023" s="5"/>
      <c r="BPG1023" s="5"/>
      <c r="BPH1023" s="5"/>
      <c r="BPI1023" s="5"/>
      <c r="BPJ1023" s="5"/>
      <c r="BPK1023" s="5"/>
      <c r="BPL1023" s="5"/>
      <c r="BPM1023" s="5"/>
      <c r="BPN1023" s="5"/>
      <c r="BPO1023" s="5"/>
      <c r="BPP1023" s="5"/>
      <c r="BPQ1023" s="5"/>
      <c r="BPR1023" s="5"/>
      <c r="BPS1023" s="5"/>
      <c r="BPT1023" s="5"/>
      <c r="BPU1023" s="5"/>
      <c r="BPV1023" s="5"/>
      <c r="BPW1023" s="5"/>
      <c r="BPX1023" s="5"/>
      <c r="BPY1023" s="5"/>
      <c r="BPZ1023" s="5"/>
      <c r="BQA1023" s="5"/>
      <c r="BQB1023" s="5"/>
      <c r="BQC1023" s="5"/>
      <c r="BQD1023" s="5"/>
      <c r="BQE1023" s="5"/>
      <c r="BQF1023" s="5"/>
      <c r="BQG1023" s="5"/>
      <c r="BQH1023" s="5"/>
      <c r="BQI1023" s="5"/>
      <c r="BQJ1023" s="5"/>
      <c r="BQK1023" s="5"/>
      <c r="BQL1023" s="5"/>
      <c r="BQM1023" s="5"/>
      <c r="BQN1023" s="5"/>
      <c r="BQO1023" s="5"/>
      <c r="BQP1023" s="5"/>
      <c r="BQQ1023" s="5"/>
      <c r="BQR1023" s="5"/>
      <c r="BQS1023" s="5"/>
      <c r="BQT1023" s="5"/>
      <c r="BQU1023" s="5"/>
      <c r="BQV1023" s="5"/>
      <c r="BQW1023" s="5"/>
      <c r="BQX1023" s="5"/>
      <c r="BQY1023" s="5"/>
      <c r="BQZ1023" s="5"/>
      <c r="BRA1023" s="5"/>
      <c r="BRB1023" s="5"/>
      <c r="BRC1023" s="5"/>
      <c r="BRD1023" s="5"/>
      <c r="BRE1023" s="5"/>
      <c r="BRF1023" s="5"/>
      <c r="BRG1023" s="5"/>
      <c r="BRH1023" s="5"/>
      <c r="BRI1023" s="5"/>
      <c r="BRJ1023" s="5"/>
      <c r="BRK1023" s="5"/>
      <c r="BRL1023" s="5"/>
      <c r="BRM1023" s="5"/>
      <c r="BRN1023" s="5"/>
      <c r="BRO1023" s="5"/>
      <c r="BRP1023" s="5"/>
      <c r="BRQ1023" s="5"/>
      <c r="BRR1023" s="5"/>
      <c r="BRS1023" s="5"/>
      <c r="BRT1023" s="5"/>
      <c r="BRU1023" s="5"/>
      <c r="BRV1023" s="5"/>
      <c r="BRW1023" s="5"/>
      <c r="BRX1023" s="5"/>
      <c r="BRY1023" s="5"/>
      <c r="BRZ1023" s="5"/>
      <c r="BSA1023" s="5"/>
      <c r="BSB1023" s="5"/>
      <c r="BSC1023" s="5"/>
      <c r="BSD1023" s="5"/>
      <c r="BSE1023" s="5"/>
      <c r="BSF1023" s="5"/>
      <c r="BSG1023" s="5"/>
      <c r="BSH1023" s="5"/>
      <c r="BSI1023" s="5"/>
      <c r="BSJ1023" s="5"/>
      <c r="BSK1023" s="5"/>
      <c r="BSL1023" s="5"/>
      <c r="BSM1023" s="5"/>
      <c r="BSN1023" s="5"/>
      <c r="BSO1023" s="5"/>
      <c r="BSP1023" s="5"/>
      <c r="BSQ1023" s="5"/>
      <c r="BSR1023" s="5"/>
      <c r="BSS1023" s="5"/>
      <c r="BST1023" s="5"/>
      <c r="BSU1023" s="5"/>
      <c r="BSV1023" s="5"/>
      <c r="BSW1023" s="5"/>
      <c r="BSX1023" s="5"/>
      <c r="BSY1023" s="5"/>
      <c r="BSZ1023" s="5"/>
      <c r="BTA1023" s="5"/>
      <c r="BTB1023" s="5"/>
      <c r="BTC1023" s="5"/>
      <c r="BTD1023" s="5"/>
      <c r="BTE1023" s="5"/>
      <c r="BTF1023" s="5"/>
      <c r="BTG1023" s="5"/>
      <c r="BTH1023" s="5"/>
      <c r="BTI1023" s="5"/>
      <c r="BTJ1023" s="5"/>
      <c r="BTK1023" s="5"/>
      <c r="BTL1023" s="5"/>
      <c r="BTM1023" s="5"/>
      <c r="BTN1023" s="5"/>
      <c r="BTO1023" s="5"/>
      <c r="BTP1023" s="5"/>
      <c r="BTQ1023" s="5"/>
      <c r="BTR1023" s="5"/>
      <c r="BTS1023" s="5"/>
      <c r="BTT1023" s="5"/>
      <c r="BTU1023" s="5"/>
      <c r="BTV1023" s="5"/>
      <c r="BTW1023" s="5"/>
      <c r="BTX1023" s="5"/>
      <c r="BTY1023" s="5"/>
      <c r="BTZ1023" s="5"/>
      <c r="BUA1023" s="5"/>
      <c r="BUB1023" s="5"/>
      <c r="BUC1023" s="5"/>
      <c r="BUD1023" s="5"/>
      <c r="BUE1023" s="5"/>
      <c r="BUF1023" s="5"/>
      <c r="BUG1023" s="5"/>
      <c r="BUH1023" s="5"/>
      <c r="BUI1023" s="5"/>
      <c r="BUJ1023" s="5"/>
      <c r="BUK1023" s="5"/>
      <c r="BUL1023" s="5"/>
      <c r="BUM1023" s="5"/>
      <c r="BUN1023" s="5"/>
      <c r="BUO1023" s="5"/>
      <c r="BUP1023" s="5"/>
      <c r="BUQ1023" s="5"/>
      <c r="BUR1023" s="5"/>
      <c r="BUS1023" s="5"/>
      <c r="BUT1023" s="5"/>
      <c r="BUU1023" s="5"/>
      <c r="BUV1023" s="5"/>
      <c r="BUW1023" s="5"/>
      <c r="BUX1023" s="5"/>
      <c r="BUY1023" s="5"/>
      <c r="BUZ1023" s="5"/>
      <c r="BVA1023" s="5"/>
      <c r="BVB1023" s="5"/>
      <c r="BVC1023" s="5"/>
      <c r="BVD1023" s="5"/>
      <c r="BVE1023" s="5"/>
      <c r="BVF1023" s="5"/>
      <c r="BVG1023" s="5"/>
      <c r="BVH1023" s="5"/>
      <c r="BVI1023" s="5"/>
      <c r="BVJ1023" s="5"/>
      <c r="BVK1023" s="5"/>
      <c r="BVL1023" s="5"/>
      <c r="BVM1023" s="5"/>
      <c r="BVN1023" s="5"/>
      <c r="BVO1023" s="5"/>
      <c r="BVP1023" s="5"/>
      <c r="BVQ1023" s="5"/>
      <c r="BVR1023" s="5"/>
      <c r="BVS1023" s="5"/>
      <c r="BVT1023" s="5"/>
      <c r="BVU1023" s="5"/>
      <c r="BVV1023" s="5"/>
      <c r="BVW1023" s="5"/>
      <c r="BVX1023" s="5"/>
      <c r="BVY1023" s="5"/>
      <c r="BVZ1023" s="5"/>
      <c r="BWA1023" s="5"/>
      <c r="BWB1023" s="5"/>
      <c r="BWC1023" s="5"/>
      <c r="BWD1023" s="5"/>
      <c r="BWE1023" s="5"/>
      <c r="BWF1023" s="5"/>
      <c r="BWG1023" s="5"/>
      <c r="BWH1023" s="5"/>
      <c r="BWI1023" s="5"/>
      <c r="BWJ1023" s="5"/>
      <c r="BWK1023" s="5"/>
      <c r="BWL1023" s="5"/>
      <c r="BWM1023" s="5"/>
      <c r="BWN1023" s="5"/>
      <c r="BWO1023" s="5"/>
      <c r="BWP1023" s="5"/>
      <c r="BWQ1023" s="5"/>
      <c r="BWR1023" s="5"/>
      <c r="BWS1023" s="5"/>
      <c r="BWT1023" s="5"/>
      <c r="BWU1023" s="5"/>
      <c r="BWV1023" s="5"/>
      <c r="BWW1023" s="5"/>
      <c r="BWX1023" s="5"/>
      <c r="BWY1023" s="5"/>
      <c r="BWZ1023" s="5"/>
      <c r="BXA1023" s="5"/>
      <c r="BXB1023" s="5"/>
      <c r="BXC1023" s="5"/>
      <c r="BXD1023" s="5"/>
      <c r="BXE1023" s="5"/>
      <c r="BXF1023" s="5"/>
      <c r="BXG1023" s="5"/>
      <c r="BXH1023" s="5"/>
      <c r="BXI1023" s="5"/>
      <c r="BXJ1023" s="5"/>
      <c r="BXK1023" s="5"/>
      <c r="BXL1023" s="5"/>
      <c r="BXM1023" s="5"/>
      <c r="BXN1023" s="5"/>
      <c r="BXO1023" s="5"/>
      <c r="BXP1023" s="5"/>
      <c r="BXQ1023" s="5"/>
      <c r="BXR1023" s="5"/>
      <c r="BXS1023" s="5"/>
      <c r="BXT1023" s="5"/>
      <c r="BXU1023" s="5"/>
      <c r="BXV1023" s="5"/>
      <c r="BXW1023" s="5"/>
      <c r="BXX1023" s="5"/>
      <c r="BXY1023" s="5"/>
      <c r="BXZ1023" s="5"/>
      <c r="BYA1023" s="5"/>
      <c r="BYB1023" s="5"/>
      <c r="BYC1023" s="5"/>
      <c r="BYD1023" s="5"/>
      <c r="BYE1023" s="5"/>
      <c r="BYF1023" s="5"/>
      <c r="BYG1023" s="5"/>
      <c r="BYH1023" s="5"/>
      <c r="BYI1023" s="5"/>
      <c r="BYJ1023" s="5"/>
      <c r="BYK1023" s="5"/>
      <c r="BYL1023" s="5"/>
      <c r="BYM1023" s="5"/>
      <c r="BYN1023" s="5"/>
      <c r="BYO1023" s="5"/>
      <c r="BYP1023" s="5"/>
      <c r="BYQ1023" s="5"/>
      <c r="BYR1023" s="5"/>
      <c r="BYS1023" s="5"/>
      <c r="BYT1023" s="5"/>
      <c r="BYU1023" s="5"/>
      <c r="BYV1023" s="5"/>
      <c r="BYW1023" s="5"/>
      <c r="BYX1023" s="5"/>
      <c r="BYY1023" s="5"/>
      <c r="BYZ1023" s="5"/>
      <c r="BZA1023" s="5"/>
      <c r="BZB1023" s="5"/>
      <c r="BZC1023" s="5"/>
      <c r="BZD1023" s="5"/>
      <c r="BZE1023" s="5"/>
      <c r="BZF1023" s="5"/>
      <c r="BZG1023" s="5"/>
      <c r="BZH1023" s="5"/>
      <c r="BZI1023" s="5"/>
      <c r="BZJ1023" s="5"/>
      <c r="BZK1023" s="5"/>
      <c r="BZL1023" s="5"/>
      <c r="BZM1023" s="5"/>
      <c r="BZN1023" s="5"/>
      <c r="BZO1023" s="5"/>
      <c r="BZP1023" s="5"/>
      <c r="BZQ1023" s="5"/>
      <c r="BZR1023" s="5"/>
      <c r="BZS1023" s="5"/>
      <c r="BZT1023" s="5"/>
      <c r="BZU1023" s="5"/>
      <c r="BZV1023" s="5"/>
      <c r="BZW1023" s="5"/>
      <c r="BZX1023" s="5"/>
      <c r="BZY1023" s="5"/>
      <c r="BZZ1023" s="5"/>
      <c r="CAA1023" s="5"/>
      <c r="CAB1023" s="5"/>
      <c r="CAC1023" s="5"/>
      <c r="CAD1023" s="5"/>
      <c r="CAE1023" s="5"/>
      <c r="CAF1023" s="5"/>
      <c r="CAG1023" s="5"/>
      <c r="CAH1023" s="5"/>
      <c r="CAI1023" s="5"/>
      <c r="CAJ1023" s="5"/>
      <c r="CAK1023" s="5"/>
      <c r="CAL1023" s="5"/>
      <c r="CAM1023" s="5"/>
      <c r="CAN1023" s="5"/>
      <c r="CAO1023" s="5"/>
      <c r="CAP1023" s="5"/>
      <c r="CAQ1023" s="5"/>
      <c r="CAR1023" s="5"/>
      <c r="CAS1023" s="5"/>
      <c r="CAT1023" s="5"/>
      <c r="CAU1023" s="5"/>
      <c r="CAV1023" s="5"/>
      <c r="CAW1023" s="5"/>
      <c r="CAX1023" s="5"/>
      <c r="CAY1023" s="5"/>
      <c r="CAZ1023" s="5"/>
      <c r="CBA1023" s="5"/>
      <c r="CBB1023" s="5"/>
      <c r="CBC1023" s="5"/>
      <c r="CBD1023" s="5"/>
      <c r="CBE1023" s="5"/>
      <c r="CBF1023" s="5"/>
      <c r="CBG1023" s="5"/>
      <c r="CBH1023" s="5"/>
      <c r="CBI1023" s="5"/>
      <c r="CBJ1023" s="5"/>
      <c r="CBK1023" s="5"/>
      <c r="CBL1023" s="5"/>
      <c r="CBM1023" s="5"/>
      <c r="CBN1023" s="5"/>
      <c r="CBO1023" s="5"/>
      <c r="CBP1023" s="5"/>
      <c r="CBQ1023" s="5"/>
      <c r="CBR1023" s="5"/>
      <c r="CBS1023" s="5"/>
      <c r="CBT1023" s="5"/>
      <c r="CBU1023" s="5"/>
      <c r="CBV1023" s="5"/>
      <c r="CBW1023" s="5"/>
      <c r="CBX1023" s="5"/>
      <c r="CBY1023" s="5"/>
      <c r="CBZ1023" s="5"/>
      <c r="CCA1023" s="5"/>
      <c r="CCB1023" s="5"/>
      <c r="CCC1023" s="5"/>
      <c r="CCD1023" s="5"/>
      <c r="CCE1023" s="5"/>
      <c r="CCF1023" s="5"/>
      <c r="CCG1023" s="5"/>
      <c r="CCH1023" s="5"/>
      <c r="CCI1023" s="5"/>
      <c r="CCJ1023" s="5"/>
      <c r="CCK1023" s="5"/>
      <c r="CCL1023" s="5"/>
      <c r="CCM1023" s="5"/>
      <c r="CCN1023" s="5"/>
      <c r="CCO1023" s="5"/>
      <c r="CCP1023" s="5"/>
      <c r="CCQ1023" s="5"/>
      <c r="CCR1023" s="5"/>
      <c r="CCS1023" s="5"/>
      <c r="CCT1023" s="5"/>
      <c r="CCU1023" s="5"/>
      <c r="CCV1023" s="5"/>
      <c r="CCW1023" s="5"/>
      <c r="CCX1023" s="5"/>
      <c r="CCY1023" s="5"/>
      <c r="CCZ1023" s="5"/>
      <c r="CDA1023" s="5"/>
      <c r="CDB1023" s="5"/>
      <c r="CDC1023" s="5"/>
      <c r="CDD1023" s="5"/>
      <c r="CDE1023" s="5"/>
      <c r="CDF1023" s="5"/>
      <c r="CDG1023" s="5"/>
      <c r="CDH1023" s="5"/>
      <c r="CDI1023" s="5"/>
      <c r="CDJ1023" s="5"/>
      <c r="CDK1023" s="5"/>
      <c r="CDL1023" s="5"/>
      <c r="CDM1023" s="5"/>
      <c r="CDN1023" s="5"/>
      <c r="CDO1023" s="5"/>
      <c r="CDP1023" s="5"/>
      <c r="CDQ1023" s="5"/>
      <c r="CDR1023" s="5"/>
      <c r="CDS1023" s="5"/>
      <c r="CDT1023" s="5"/>
      <c r="CDU1023" s="5"/>
      <c r="CDV1023" s="5"/>
      <c r="CDW1023" s="5"/>
      <c r="CDX1023" s="5"/>
      <c r="CDY1023" s="5"/>
      <c r="CDZ1023" s="5"/>
      <c r="CEA1023" s="5"/>
      <c r="CEB1023" s="5"/>
      <c r="CEC1023" s="5"/>
      <c r="CED1023" s="5"/>
      <c r="CEE1023" s="5"/>
      <c r="CEF1023" s="5"/>
      <c r="CEG1023" s="5"/>
      <c r="CEH1023" s="5"/>
      <c r="CEI1023" s="5"/>
      <c r="CEJ1023" s="5"/>
      <c r="CEK1023" s="5"/>
      <c r="CEL1023" s="5"/>
      <c r="CEM1023" s="5"/>
      <c r="CEN1023" s="5"/>
      <c r="CEO1023" s="5"/>
      <c r="CEP1023" s="5"/>
      <c r="CEQ1023" s="5"/>
      <c r="CER1023" s="5"/>
      <c r="CES1023" s="5"/>
      <c r="CET1023" s="5"/>
      <c r="CEU1023" s="5"/>
      <c r="CEV1023" s="5"/>
      <c r="CEW1023" s="5"/>
      <c r="CEX1023" s="5"/>
      <c r="CEY1023" s="5"/>
      <c r="CEZ1023" s="5"/>
      <c r="CFA1023" s="5"/>
      <c r="CFB1023" s="5"/>
      <c r="CFC1023" s="5"/>
      <c r="CFD1023" s="5"/>
      <c r="CFE1023" s="5"/>
      <c r="CFF1023" s="5"/>
      <c r="CFG1023" s="5"/>
      <c r="CFH1023" s="5"/>
      <c r="CFI1023" s="5"/>
      <c r="CFJ1023" s="5"/>
      <c r="CFK1023" s="5"/>
      <c r="CFL1023" s="5"/>
      <c r="CFM1023" s="5"/>
      <c r="CFN1023" s="5"/>
      <c r="CFO1023" s="5"/>
      <c r="CFP1023" s="5"/>
      <c r="CFQ1023" s="5"/>
      <c r="CFR1023" s="5"/>
      <c r="CFS1023" s="5"/>
      <c r="CFT1023" s="5"/>
      <c r="CFU1023" s="5"/>
      <c r="CFV1023" s="5"/>
      <c r="CFW1023" s="5"/>
      <c r="CFX1023" s="5"/>
      <c r="CFY1023" s="5"/>
      <c r="CFZ1023" s="5"/>
      <c r="CGA1023" s="5"/>
      <c r="CGB1023" s="5"/>
      <c r="CGC1023" s="5"/>
      <c r="CGD1023" s="5"/>
      <c r="CGE1023" s="5"/>
      <c r="CGF1023" s="5"/>
      <c r="CGG1023" s="5"/>
      <c r="CGH1023" s="5"/>
      <c r="CGI1023" s="5"/>
      <c r="CGJ1023" s="5"/>
      <c r="CGK1023" s="5"/>
      <c r="CGL1023" s="5"/>
      <c r="CGM1023" s="5"/>
      <c r="CGN1023" s="5"/>
      <c r="CGO1023" s="5"/>
      <c r="CGP1023" s="5"/>
      <c r="CGQ1023" s="5"/>
      <c r="CGR1023" s="5"/>
      <c r="CGS1023" s="5"/>
      <c r="CGT1023" s="5"/>
      <c r="CGU1023" s="5"/>
      <c r="CGV1023" s="5"/>
      <c r="CGW1023" s="5"/>
      <c r="CGX1023" s="5"/>
      <c r="CGY1023" s="5"/>
      <c r="CGZ1023" s="5"/>
      <c r="CHA1023" s="5"/>
      <c r="CHB1023" s="5"/>
      <c r="CHC1023" s="5"/>
      <c r="CHD1023" s="5"/>
      <c r="CHE1023" s="5"/>
      <c r="CHF1023" s="5"/>
      <c r="CHG1023" s="5"/>
      <c r="CHH1023" s="5"/>
      <c r="CHI1023" s="5"/>
      <c r="CHJ1023" s="5"/>
      <c r="CHK1023" s="5"/>
      <c r="CHL1023" s="5"/>
      <c r="CHM1023" s="5"/>
      <c r="CHN1023" s="5"/>
      <c r="CHO1023" s="5"/>
      <c r="CHP1023" s="5"/>
      <c r="CHQ1023" s="5"/>
      <c r="CHR1023" s="5"/>
      <c r="CHS1023" s="5"/>
      <c r="CHT1023" s="5"/>
      <c r="CHU1023" s="5"/>
      <c r="CHV1023" s="5"/>
      <c r="CHW1023" s="5"/>
      <c r="CHX1023" s="5"/>
      <c r="CHY1023" s="5"/>
      <c r="CHZ1023" s="5"/>
      <c r="CIA1023" s="5"/>
      <c r="CIB1023" s="5"/>
      <c r="CIC1023" s="5"/>
      <c r="CID1023" s="5"/>
      <c r="CIE1023" s="5"/>
      <c r="CIF1023" s="5"/>
      <c r="CIG1023" s="5"/>
      <c r="CIH1023" s="5"/>
      <c r="CII1023" s="5"/>
      <c r="CIJ1023" s="5"/>
      <c r="CIK1023" s="5"/>
      <c r="CIL1023" s="5"/>
      <c r="CIM1023" s="5"/>
      <c r="CIN1023" s="5"/>
      <c r="CIO1023" s="5"/>
      <c r="CIP1023" s="5"/>
      <c r="CIQ1023" s="5"/>
      <c r="CIR1023" s="5"/>
      <c r="CIS1023" s="5"/>
      <c r="CIT1023" s="5"/>
      <c r="CIU1023" s="5"/>
      <c r="CIV1023" s="5"/>
      <c r="CIW1023" s="5"/>
      <c r="CIX1023" s="5"/>
      <c r="CIY1023" s="5"/>
      <c r="CIZ1023" s="5"/>
      <c r="CJA1023" s="5"/>
      <c r="CJB1023" s="5"/>
      <c r="CJC1023" s="5"/>
      <c r="CJD1023" s="5"/>
      <c r="CJE1023" s="5"/>
      <c r="CJF1023" s="5"/>
      <c r="CJG1023" s="5"/>
      <c r="CJH1023" s="5"/>
      <c r="CJI1023" s="5"/>
      <c r="CJJ1023" s="5"/>
      <c r="CJK1023" s="5"/>
      <c r="CJL1023" s="5"/>
      <c r="CJM1023" s="5"/>
      <c r="CJN1023" s="5"/>
      <c r="CJO1023" s="5"/>
      <c r="CJP1023" s="5"/>
      <c r="CJQ1023" s="5"/>
      <c r="CJR1023" s="5"/>
      <c r="CJS1023" s="5"/>
      <c r="CJT1023" s="5"/>
      <c r="CJU1023" s="5"/>
      <c r="CJV1023" s="5"/>
      <c r="CJW1023" s="5"/>
      <c r="CJX1023" s="5"/>
      <c r="CJY1023" s="5"/>
      <c r="CJZ1023" s="5"/>
      <c r="CKA1023" s="5"/>
      <c r="CKB1023" s="5"/>
      <c r="CKC1023" s="5"/>
      <c r="CKD1023" s="5"/>
      <c r="CKE1023" s="5"/>
      <c r="CKF1023" s="5"/>
      <c r="CKG1023" s="5"/>
      <c r="CKH1023" s="5"/>
      <c r="CKI1023" s="5"/>
      <c r="CKJ1023" s="5"/>
      <c r="CKK1023" s="5"/>
      <c r="CKL1023" s="5"/>
      <c r="CKM1023" s="5"/>
      <c r="CKN1023" s="5"/>
      <c r="CKO1023" s="5"/>
      <c r="CKP1023" s="5"/>
      <c r="CKQ1023" s="5"/>
      <c r="CKR1023" s="5"/>
      <c r="CKS1023" s="5"/>
      <c r="CKT1023" s="5"/>
      <c r="CKU1023" s="5"/>
      <c r="CKV1023" s="5"/>
      <c r="CKW1023" s="5"/>
      <c r="CKX1023" s="5"/>
      <c r="CKY1023" s="5"/>
      <c r="CKZ1023" s="5"/>
      <c r="CLA1023" s="5"/>
      <c r="CLB1023" s="5"/>
      <c r="CLC1023" s="5"/>
      <c r="CLD1023" s="5"/>
      <c r="CLE1023" s="5"/>
      <c r="CLF1023" s="5"/>
      <c r="CLG1023" s="5"/>
      <c r="CLH1023" s="5"/>
      <c r="CLI1023" s="5"/>
      <c r="CLJ1023" s="5"/>
      <c r="CLK1023" s="5"/>
      <c r="CLL1023" s="5"/>
      <c r="CLM1023" s="5"/>
      <c r="CLN1023" s="5"/>
      <c r="CLO1023" s="5"/>
      <c r="CLP1023" s="5"/>
      <c r="CLQ1023" s="5"/>
      <c r="CLR1023" s="5"/>
      <c r="CLS1023" s="5"/>
      <c r="CLT1023" s="5"/>
      <c r="CLU1023" s="5"/>
      <c r="CLV1023" s="5"/>
      <c r="CLW1023" s="5"/>
      <c r="CLX1023" s="5"/>
      <c r="CLY1023" s="5"/>
      <c r="CLZ1023" s="5"/>
      <c r="CMA1023" s="5"/>
      <c r="CMB1023" s="5"/>
      <c r="CMC1023" s="5"/>
      <c r="CMD1023" s="5"/>
      <c r="CME1023" s="5"/>
      <c r="CMF1023" s="5"/>
      <c r="CMG1023" s="5"/>
      <c r="CMH1023" s="5"/>
      <c r="CMI1023" s="5"/>
      <c r="CMJ1023" s="5"/>
      <c r="CMK1023" s="5"/>
      <c r="CML1023" s="5"/>
      <c r="CMM1023" s="5"/>
      <c r="CMN1023" s="5"/>
      <c r="CMO1023" s="5"/>
      <c r="CMP1023" s="5"/>
      <c r="CMQ1023" s="5"/>
      <c r="CMR1023" s="5"/>
      <c r="CMS1023" s="5"/>
      <c r="CMT1023" s="5"/>
      <c r="CMU1023" s="5"/>
      <c r="CMV1023" s="5"/>
      <c r="CMW1023" s="5"/>
      <c r="CMX1023" s="5"/>
      <c r="CMY1023" s="5"/>
      <c r="CMZ1023" s="5"/>
      <c r="CNA1023" s="5"/>
      <c r="CNB1023" s="5"/>
      <c r="CNC1023" s="5"/>
      <c r="CND1023" s="5"/>
      <c r="CNE1023" s="5"/>
      <c r="CNF1023" s="5"/>
      <c r="CNG1023" s="5"/>
      <c r="CNH1023" s="5"/>
      <c r="CNI1023" s="5"/>
      <c r="CNJ1023" s="5"/>
      <c r="CNK1023" s="5"/>
      <c r="CNL1023" s="5"/>
      <c r="CNM1023" s="5"/>
      <c r="CNN1023" s="5"/>
      <c r="CNO1023" s="5"/>
      <c r="CNP1023" s="5"/>
      <c r="CNQ1023" s="5"/>
      <c r="CNR1023" s="5"/>
      <c r="CNS1023" s="5"/>
      <c r="CNT1023" s="5"/>
      <c r="CNU1023" s="5"/>
      <c r="CNV1023" s="5"/>
      <c r="CNW1023" s="5"/>
      <c r="CNX1023" s="5"/>
      <c r="CNY1023" s="5"/>
      <c r="CNZ1023" s="5"/>
      <c r="COA1023" s="5"/>
      <c r="COB1023" s="5"/>
      <c r="COC1023" s="5"/>
      <c r="COD1023" s="5"/>
      <c r="COE1023" s="5"/>
      <c r="COF1023" s="5"/>
      <c r="COG1023" s="5"/>
      <c r="COH1023" s="5"/>
      <c r="COI1023" s="5"/>
      <c r="COJ1023" s="5"/>
      <c r="COK1023" s="5"/>
      <c r="COL1023" s="5"/>
      <c r="COM1023" s="5"/>
      <c r="CON1023" s="5"/>
      <c r="COO1023" s="5"/>
      <c r="COP1023" s="5"/>
      <c r="COQ1023" s="5"/>
      <c r="COR1023" s="5"/>
      <c r="COS1023" s="5"/>
      <c r="COT1023" s="5"/>
      <c r="COU1023" s="5"/>
      <c r="COV1023" s="5"/>
      <c r="COW1023" s="5"/>
      <c r="COX1023" s="5"/>
      <c r="COY1023" s="5"/>
      <c r="COZ1023" s="5"/>
      <c r="CPA1023" s="5"/>
      <c r="CPB1023" s="5"/>
      <c r="CPC1023" s="5"/>
      <c r="CPD1023" s="5"/>
      <c r="CPE1023" s="5"/>
      <c r="CPF1023" s="5"/>
      <c r="CPG1023" s="5"/>
      <c r="CPH1023" s="5"/>
      <c r="CPI1023" s="5"/>
      <c r="CPJ1023" s="5"/>
      <c r="CPK1023" s="5"/>
      <c r="CPL1023" s="5"/>
      <c r="CPM1023" s="5"/>
      <c r="CPN1023" s="5"/>
      <c r="CPO1023" s="5"/>
      <c r="CPP1023" s="5"/>
      <c r="CPQ1023" s="5"/>
      <c r="CPR1023" s="5"/>
      <c r="CPS1023" s="5"/>
      <c r="CPT1023" s="5"/>
      <c r="CPU1023" s="5"/>
      <c r="CPV1023" s="5"/>
      <c r="CPW1023" s="5"/>
      <c r="CPX1023" s="5"/>
      <c r="CPY1023" s="5"/>
      <c r="CPZ1023" s="5"/>
      <c r="CQA1023" s="5"/>
      <c r="CQB1023" s="5"/>
      <c r="CQC1023" s="5"/>
      <c r="CQD1023" s="5"/>
      <c r="CQE1023" s="5"/>
      <c r="CQF1023" s="5"/>
      <c r="CQG1023" s="5"/>
      <c r="CQH1023" s="5"/>
      <c r="CQI1023" s="5"/>
      <c r="CQJ1023" s="5"/>
      <c r="CQK1023" s="5"/>
      <c r="CQL1023" s="5"/>
      <c r="CQM1023" s="5"/>
      <c r="CQN1023" s="5"/>
      <c r="CQO1023" s="5"/>
      <c r="CQP1023" s="5"/>
      <c r="CQQ1023" s="5"/>
      <c r="CQR1023" s="5"/>
      <c r="CQS1023" s="5"/>
      <c r="CQT1023" s="5"/>
      <c r="CQU1023" s="5"/>
      <c r="CQV1023" s="5"/>
      <c r="CQW1023" s="5"/>
      <c r="CQX1023" s="5"/>
      <c r="CQY1023" s="5"/>
      <c r="CQZ1023" s="5"/>
      <c r="CRA1023" s="5"/>
      <c r="CRB1023" s="5"/>
      <c r="CRC1023" s="5"/>
      <c r="CRD1023" s="5"/>
      <c r="CRE1023" s="5"/>
      <c r="CRF1023" s="5"/>
      <c r="CRG1023" s="5"/>
      <c r="CRH1023" s="5"/>
      <c r="CRI1023" s="5"/>
      <c r="CRJ1023" s="5"/>
      <c r="CRK1023" s="5"/>
      <c r="CRL1023" s="5"/>
      <c r="CRM1023" s="5"/>
      <c r="CRN1023" s="5"/>
      <c r="CRO1023" s="5"/>
      <c r="CRP1023" s="5"/>
      <c r="CRQ1023" s="5"/>
      <c r="CRR1023" s="5"/>
      <c r="CRS1023" s="5"/>
      <c r="CRT1023" s="5"/>
      <c r="CRU1023" s="5"/>
      <c r="CRV1023" s="5"/>
      <c r="CRW1023" s="5"/>
      <c r="CRX1023" s="5"/>
      <c r="CRY1023" s="5"/>
      <c r="CRZ1023" s="5"/>
      <c r="CSA1023" s="5"/>
      <c r="CSB1023" s="5"/>
      <c r="CSC1023" s="5"/>
      <c r="CSD1023" s="5"/>
      <c r="CSE1023" s="5"/>
      <c r="CSF1023" s="5"/>
      <c r="CSG1023" s="5"/>
      <c r="CSH1023" s="5"/>
      <c r="CSI1023" s="5"/>
      <c r="CSJ1023" s="5"/>
      <c r="CSK1023" s="5"/>
      <c r="CSL1023" s="5"/>
      <c r="CSM1023" s="5"/>
      <c r="CSN1023" s="5"/>
      <c r="CSO1023" s="5"/>
      <c r="CSP1023" s="5"/>
      <c r="CSQ1023" s="5"/>
      <c r="CSR1023" s="5"/>
      <c r="CSS1023" s="5"/>
      <c r="CST1023" s="5"/>
      <c r="CSU1023" s="5"/>
      <c r="CSV1023" s="5"/>
      <c r="CSW1023" s="5"/>
      <c r="CSX1023" s="5"/>
      <c r="CSY1023" s="5"/>
      <c r="CSZ1023" s="5"/>
      <c r="CTA1023" s="5"/>
      <c r="CTB1023" s="5"/>
      <c r="CTC1023" s="5"/>
      <c r="CTD1023" s="5"/>
      <c r="CTE1023" s="5"/>
      <c r="CTF1023" s="5"/>
      <c r="CTG1023" s="5"/>
      <c r="CTH1023" s="5"/>
      <c r="CTI1023" s="5"/>
      <c r="CTJ1023" s="5"/>
      <c r="CTK1023" s="5"/>
      <c r="CTL1023" s="5"/>
      <c r="CTM1023" s="5"/>
      <c r="CTN1023" s="5"/>
      <c r="CTO1023" s="5"/>
      <c r="CTP1023" s="5"/>
      <c r="CTQ1023" s="5"/>
      <c r="CTR1023" s="5"/>
      <c r="CTS1023" s="5"/>
      <c r="CTT1023" s="5"/>
      <c r="CTU1023" s="5"/>
      <c r="CTV1023" s="5"/>
      <c r="CTW1023" s="5"/>
      <c r="CTX1023" s="5"/>
      <c r="CTY1023" s="5"/>
      <c r="CTZ1023" s="5"/>
      <c r="CUA1023" s="5"/>
      <c r="CUB1023" s="5"/>
      <c r="CUC1023" s="5"/>
      <c r="CUD1023" s="5"/>
      <c r="CUE1023" s="5"/>
      <c r="CUF1023" s="5"/>
      <c r="CUG1023" s="5"/>
      <c r="CUH1023" s="5"/>
      <c r="CUI1023" s="5"/>
      <c r="CUJ1023" s="5"/>
      <c r="CUK1023" s="5"/>
      <c r="CUL1023" s="5"/>
      <c r="CUM1023" s="5"/>
      <c r="CUN1023" s="5"/>
      <c r="CUO1023" s="5"/>
      <c r="CUP1023" s="5"/>
      <c r="CUQ1023" s="5"/>
      <c r="CUR1023" s="5"/>
      <c r="CUS1023" s="5"/>
      <c r="CUT1023" s="5"/>
      <c r="CUU1023" s="5"/>
      <c r="CUV1023" s="5"/>
      <c r="CUW1023" s="5"/>
      <c r="CUX1023" s="5"/>
      <c r="CUY1023" s="5"/>
      <c r="CUZ1023" s="5"/>
      <c r="CVA1023" s="5"/>
      <c r="CVB1023" s="5"/>
      <c r="CVC1023" s="5"/>
      <c r="CVD1023" s="5"/>
      <c r="CVE1023" s="5"/>
      <c r="CVF1023" s="5"/>
      <c r="CVG1023" s="5"/>
      <c r="CVH1023" s="5"/>
      <c r="CVI1023" s="5"/>
      <c r="CVJ1023" s="5"/>
      <c r="CVK1023" s="5"/>
      <c r="CVL1023" s="5"/>
      <c r="CVM1023" s="5"/>
      <c r="CVN1023" s="5"/>
      <c r="CVO1023" s="5"/>
      <c r="CVP1023" s="5"/>
      <c r="CVQ1023" s="5"/>
      <c r="CVR1023" s="5"/>
      <c r="CVS1023" s="5"/>
      <c r="CVT1023" s="5"/>
      <c r="CVU1023" s="5"/>
      <c r="CVV1023" s="5"/>
      <c r="CVW1023" s="5"/>
      <c r="CVX1023" s="5"/>
      <c r="CVY1023" s="5"/>
      <c r="CVZ1023" s="5"/>
      <c r="CWA1023" s="5"/>
      <c r="CWB1023" s="5"/>
      <c r="CWC1023" s="5"/>
      <c r="CWD1023" s="5"/>
      <c r="CWE1023" s="5"/>
      <c r="CWF1023" s="5"/>
      <c r="CWG1023" s="5"/>
      <c r="CWH1023" s="5"/>
      <c r="CWI1023" s="5"/>
      <c r="CWJ1023" s="5"/>
      <c r="CWK1023" s="5"/>
      <c r="CWL1023" s="5"/>
      <c r="CWM1023" s="5"/>
      <c r="CWN1023" s="5"/>
      <c r="CWO1023" s="5"/>
      <c r="CWP1023" s="5"/>
      <c r="CWQ1023" s="5"/>
      <c r="CWR1023" s="5"/>
      <c r="CWS1023" s="5"/>
      <c r="CWT1023" s="5"/>
      <c r="CWU1023" s="5"/>
      <c r="CWV1023" s="5"/>
      <c r="CWW1023" s="5"/>
      <c r="CWX1023" s="5"/>
      <c r="CWY1023" s="5"/>
      <c r="CWZ1023" s="5"/>
      <c r="CXA1023" s="5"/>
      <c r="CXB1023" s="5"/>
      <c r="CXC1023" s="5"/>
      <c r="CXD1023" s="5"/>
      <c r="CXE1023" s="5"/>
      <c r="CXF1023" s="5"/>
      <c r="CXG1023" s="5"/>
      <c r="CXH1023" s="5"/>
      <c r="CXI1023" s="5"/>
      <c r="CXJ1023" s="5"/>
      <c r="CXK1023" s="5"/>
      <c r="CXL1023" s="5"/>
      <c r="CXM1023" s="5"/>
      <c r="CXN1023" s="5"/>
      <c r="CXO1023" s="5"/>
      <c r="CXP1023" s="5"/>
      <c r="CXQ1023" s="5"/>
      <c r="CXR1023" s="5"/>
      <c r="CXS1023" s="5"/>
      <c r="CXT1023" s="5"/>
      <c r="CXU1023" s="5"/>
      <c r="CXV1023" s="5"/>
      <c r="CXW1023" s="5"/>
      <c r="CXX1023" s="5"/>
      <c r="CXY1023" s="5"/>
      <c r="CXZ1023" s="5"/>
      <c r="CYA1023" s="5"/>
      <c r="CYB1023" s="5"/>
      <c r="CYC1023" s="5"/>
      <c r="CYD1023" s="5"/>
      <c r="CYE1023" s="5"/>
      <c r="CYF1023" s="5"/>
      <c r="CYG1023" s="5"/>
      <c r="CYH1023" s="5"/>
      <c r="CYI1023" s="5"/>
      <c r="CYJ1023" s="5"/>
      <c r="CYK1023" s="5"/>
      <c r="CYL1023" s="5"/>
      <c r="CYM1023" s="5"/>
      <c r="CYN1023" s="5"/>
      <c r="CYO1023" s="5"/>
      <c r="CYP1023" s="5"/>
      <c r="CYQ1023" s="5"/>
      <c r="CYR1023" s="5"/>
      <c r="CYS1023" s="5"/>
      <c r="CYT1023" s="5"/>
      <c r="CYU1023" s="5"/>
      <c r="CYV1023" s="5"/>
      <c r="CYW1023" s="5"/>
      <c r="CYX1023" s="5"/>
      <c r="CYY1023" s="5"/>
      <c r="CYZ1023" s="5"/>
      <c r="CZA1023" s="5"/>
      <c r="CZB1023" s="5"/>
      <c r="CZC1023" s="5"/>
      <c r="CZD1023" s="5"/>
      <c r="CZE1023" s="5"/>
      <c r="CZF1023" s="5"/>
      <c r="CZG1023" s="5"/>
      <c r="CZH1023" s="5"/>
      <c r="CZI1023" s="5"/>
      <c r="CZJ1023" s="5"/>
      <c r="CZK1023" s="5"/>
      <c r="CZL1023" s="5"/>
      <c r="CZM1023" s="5"/>
      <c r="CZN1023" s="5"/>
      <c r="CZO1023" s="5"/>
      <c r="CZP1023" s="5"/>
      <c r="CZQ1023" s="5"/>
      <c r="CZR1023" s="5"/>
      <c r="CZS1023" s="5"/>
      <c r="CZT1023" s="5"/>
      <c r="CZU1023" s="5"/>
      <c r="CZV1023" s="5"/>
      <c r="CZW1023" s="5"/>
      <c r="CZX1023" s="5"/>
      <c r="CZY1023" s="5"/>
      <c r="CZZ1023" s="5"/>
      <c r="DAA1023" s="5"/>
      <c r="DAB1023" s="5"/>
      <c r="DAC1023" s="5"/>
      <c r="DAD1023" s="5"/>
      <c r="DAE1023" s="5"/>
      <c r="DAF1023" s="5"/>
      <c r="DAG1023" s="5"/>
      <c r="DAH1023" s="5"/>
      <c r="DAI1023" s="5"/>
      <c r="DAJ1023" s="5"/>
      <c r="DAK1023" s="5"/>
      <c r="DAL1023" s="5"/>
      <c r="DAM1023" s="5"/>
      <c r="DAN1023" s="5"/>
      <c r="DAO1023" s="5"/>
      <c r="DAP1023" s="5"/>
      <c r="DAQ1023" s="5"/>
      <c r="DAR1023" s="5"/>
      <c r="DAS1023" s="5"/>
      <c r="DAT1023" s="5"/>
      <c r="DAU1023" s="5"/>
      <c r="DAV1023" s="5"/>
      <c r="DAW1023" s="5"/>
      <c r="DAX1023" s="5"/>
      <c r="DAY1023" s="5"/>
      <c r="DAZ1023" s="5"/>
      <c r="DBA1023" s="5"/>
      <c r="DBB1023" s="5"/>
      <c r="DBC1023" s="5"/>
      <c r="DBD1023" s="5"/>
      <c r="DBE1023" s="5"/>
      <c r="DBF1023" s="5"/>
      <c r="DBG1023" s="5"/>
      <c r="DBH1023" s="5"/>
      <c r="DBI1023" s="5"/>
      <c r="DBJ1023" s="5"/>
      <c r="DBK1023" s="5"/>
      <c r="DBL1023" s="5"/>
      <c r="DBM1023" s="5"/>
      <c r="DBN1023" s="5"/>
      <c r="DBO1023" s="5"/>
      <c r="DBP1023" s="5"/>
      <c r="DBQ1023" s="5"/>
      <c r="DBR1023" s="5"/>
      <c r="DBS1023" s="5"/>
      <c r="DBT1023" s="5"/>
      <c r="DBU1023" s="5"/>
      <c r="DBV1023" s="5"/>
      <c r="DBW1023" s="5"/>
      <c r="DBX1023" s="5"/>
      <c r="DBY1023" s="5"/>
      <c r="DBZ1023" s="5"/>
      <c r="DCA1023" s="5"/>
      <c r="DCB1023" s="5"/>
      <c r="DCC1023" s="5"/>
      <c r="DCD1023" s="5"/>
      <c r="DCE1023" s="5"/>
      <c r="DCF1023" s="5"/>
      <c r="DCG1023" s="5"/>
      <c r="DCH1023" s="5"/>
      <c r="DCI1023" s="5"/>
      <c r="DCJ1023" s="5"/>
      <c r="DCK1023" s="5"/>
      <c r="DCL1023" s="5"/>
      <c r="DCM1023" s="5"/>
      <c r="DCN1023" s="5"/>
      <c r="DCO1023" s="5"/>
      <c r="DCP1023" s="5"/>
      <c r="DCQ1023" s="5"/>
      <c r="DCR1023" s="5"/>
      <c r="DCS1023" s="5"/>
      <c r="DCT1023" s="5"/>
      <c r="DCU1023" s="5"/>
      <c r="DCV1023" s="5"/>
      <c r="DCW1023" s="5"/>
      <c r="DCX1023" s="5"/>
      <c r="DCY1023" s="5"/>
      <c r="DCZ1023" s="5"/>
      <c r="DDA1023" s="5"/>
      <c r="DDB1023" s="5"/>
      <c r="DDC1023" s="5"/>
      <c r="DDD1023" s="5"/>
      <c r="DDE1023" s="5"/>
      <c r="DDF1023" s="5"/>
      <c r="DDG1023" s="5"/>
      <c r="DDH1023" s="5"/>
      <c r="DDI1023" s="5"/>
      <c r="DDJ1023" s="5"/>
      <c r="DDK1023" s="5"/>
      <c r="DDL1023" s="5"/>
      <c r="DDM1023" s="5"/>
      <c r="DDN1023" s="5"/>
      <c r="DDO1023" s="5"/>
      <c r="DDP1023" s="5"/>
      <c r="DDQ1023" s="5"/>
      <c r="DDR1023" s="5"/>
      <c r="DDS1023" s="5"/>
      <c r="DDT1023" s="5"/>
      <c r="DDU1023" s="5"/>
      <c r="DDV1023" s="5"/>
      <c r="DDW1023" s="5"/>
      <c r="DDX1023" s="5"/>
      <c r="DDY1023" s="5"/>
      <c r="DDZ1023" s="5"/>
      <c r="DEA1023" s="5"/>
      <c r="DEB1023" s="5"/>
      <c r="DEC1023" s="5"/>
      <c r="DED1023" s="5"/>
      <c r="DEE1023" s="5"/>
      <c r="DEF1023" s="5"/>
      <c r="DEG1023" s="5"/>
      <c r="DEH1023" s="5"/>
      <c r="DEI1023" s="5"/>
      <c r="DEJ1023" s="5"/>
      <c r="DEK1023" s="5"/>
      <c r="DEL1023" s="5"/>
      <c r="DEM1023" s="5"/>
      <c r="DEN1023" s="5"/>
      <c r="DEO1023" s="5"/>
      <c r="DEP1023" s="5"/>
      <c r="DEQ1023" s="5"/>
      <c r="DER1023" s="5"/>
      <c r="DES1023" s="5"/>
      <c r="DET1023" s="5"/>
      <c r="DEU1023" s="5"/>
      <c r="DEV1023" s="5"/>
      <c r="DEW1023" s="5"/>
      <c r="DEX1023" s="5"/>
      <c r="DEY1023" s="5"/>
      <c r="DEZ1023" s="5"/>
      <c r="DFA1023" s="5"/>
      <c r="DFB1023" s="5"/>
      <c r="DFC1023" s="5"/>
      <c r="DFD1023" s="5"/>
      <c r="DFE1023" s="5"/>
      <c r="DFF1023" s="5"/>
      <c r="DFG1023" s="5"/>
      <c r="DFH1023" s="5"/>
      <c r="DFI1023" s="5"/>
      <c r="DFJ1023" s="5"/>
      <c r="DFK1023" s="5"/>
      <c r="DFL1023" s="5"/>
      <c r="DFM1023" s="5"/>
      <c r="DFN1023" s="5"/>
      <c r="DFO1023" s="5"/>
      <c r="DFP1023" s="5"/>
      <c r="DFQ1023" s="5"/>
      <c r="DFR1023" s="5"/>
      <c r="DFS1023" s="5"/>
      <c r="DFT1023" s="5"/>
      <c r="DFU1023" s="5"/>
      <c r="DFV1023" s="5"/>
      <c r="DFW1023" s="5"/>
      <c r="DFX1023" s="5"/>
      <c r="DFY1023" s="5"/>
      <c r="DFZ1023" s="5"/>
      <c r="DGA1023" s="5"/>
      <c r="DGB1023" s="5"/>
      <c r="DGC1023" s="5"/>
      <c r="DGD1023" s="5"/>
      <c r="DGE1023" s="5"/>
      <c r="DGF1023" s="5"/>
      <c r="DGG1023" s="5"/>
      <c r="DGH1023" s="5"/>
      <c r="DGI1023" s="5"/>
      <c r="DGJ1023" s="5"/>
      <c r="DGK1023" s="5"/>
      <c r="DGL1023" s="5"/>
      <c r="DGM1023" s="5"/>
      <c r="DGN1023" s="5"/>
      <c r="DGO1023" s="5"/>
      <c r="DGP1023" s="5"/>
      <c r="DGQ1023" s="5"/>
      <c r="DGR1023" s="5"/>
      <c r="DGS1023" s="5"/>
      <c r="DGT1023" s="5"/>
      <c r="DGU1023" s="5"/>
      <c r="DGV1023" s="5"/>
      <c r="DGW1023" s="5"/>
      <c r="DGX1023" s="5"/>
      <c r="DGY1023" s="5"/>
      <c r="DGZ1023" s="5"/>
      <c r="DHA1023" s="5"/>
      <c r="DHB1023" s="5"/>
      <c r="DHC1023" s="5"/>
      <c r="DHD1023" s="5"/>
      <c r="DHE1023" s="5"/>
      <c r="DHF1023" s="5"/>
      <c r="DHG1023" s="5"/>
      <c r="DHH1023" s="5"/>
      <c r="DHI1023" s="5"/>
      <c r="DHJ1023" s="5"/>
      <c r="DHK1023" s="5"/>
      <c r="DHL1023" s="5"/>
      <c r="DHM1023" s="5"/>
      <c r="DHN1023" s="5"/>
      <c r="DHO1023" s="5"/>
      <c r="DHP1023" s="5"/>
      <c r="DHQ1023" s="5"/>
      <c r="DHR1023" s="5"/>
      <c r="DHS1023" s="5"/>
      <c r="DHT1023" s="5"/>
      <c r="DHU1023" s="5"/>
      <c r="DHV1023" s="5"/>
      <c r="DHW1023" s="5"/>
      <c r="DHX1023" s="5"/>
      <c r="DHY1023" s="5"/>
      <c r="DHZ1023" s="5"/>
      <c r="DIA1023" s="5"/>
      <c r="DIB1023" s="5"/>
      <c r="DIC1023" s="5"/>
      <c r="DID1023" s="5"/>
      <c r="DIE1023" s="5"/>
      <c r="DIF1023" s="5"/>
      <c r="DIG1023" s="5"/>
      <c r="DIH1023" s="5"/>
      <c r="DII1023" s="5"/>
      <c r="DIJ1023" s="5"/>
      <c r="DIK1023" s="5"/>
      <c r="DIL1023" s="5"/>
      <c r="DIM1023" s="5"/>
      <c r="DIN1023" s="5"/>
      <c r="DIO1023" s="5"/>
      <c r="DIP1023" s="5"/>
      <c r="DIQ1023" s="5"/>
      <c r="DIR1023" s="5"/>
      <c r="DIS1023" s="5"/>
      <c r="DIT1023" s="5"/>
      <c r="DIU1023" s="5"/>
      <c r="DIV1023" s="5"/>
      <c r="DIW1023" s="5"/>
      <c r="DIX1023" s="5"/>
      <c r="DIY1023" s="5"/>
      <c r="DIZ1023" s="5"/>
      <c r="DJA1023" s="5"/>
      <c r="DJB1023" s="5"/>
      <c r="DJC1023" s="5"/>
      <c r="DJD1023" s="5"/>
      <c r="DJE1023" s="5"/>
      <c r="DJF1023" s="5"/>
      <c r="DJG1023" s="5"/>
      <c r="DJH1023" s="5"/>
      <c r="DJI1023" s="5"/>
      <c r="DJJ1023" s="5"/>
      <c r="DJK1023" s="5"/>
      <c r="DJL1023" s="5"/>
      <c r="DJM1023" s="5"/>
      <c r="DJN1023" s="5"/>
      <c r="DJO1023" s="5"/>
      <c r="DJP1023" s="5"/>
      <c r="DJQ1023" s="5"/>
      <c r="DJR1023" s="5"/>
      <c r="DJS1023" s="5"/>
      <c r="DJT1023" s="5"/>
      <c r="DJU1023" s="5"/>
      <c r="DJV1023" s="5"/>
      <c r="DJW1023" s="5"/>
      <c r="DJX1023" s="5"/>
      <c r="DJY1023" s="5"/>
      <c r="DJZ1023" s="5"/>
      <c r="DKA1023" s="5"/>
      <c r="DKB1023" s="5"/>
      <c r="DKC1023" s="5"/>
      <c r="DKD1023" s="5"/>
      <c r="DKE1023" s="5"/>
      <c r="DKF1023" s="5"/>
      <c r="DKG1023" s="5"/>
      <c r="DKH1023" s="5"/>
      <c r="DKI1023" s="5"/>
      <c r="DKJ1023" s="5"/>
      <c r="DKK1023" s="5"/>
      <c r="DKL1023" s="5"/>
      <c r="DKM1023" s="5"/>
      <c r="DKN1023" s="5"/>
      <c r="DKO1023" s="5"/>
      <c r="DKP1023" s="5"/>
      <c r="DKQ1023" s="5"/>
      <c r="DKR1023" s="5"/>
      <c r="DKS1023" s="5"/>
      <c r="DKT1023" s="5"/>
      <c r="DKU1023" s="5"/>
      <c r="DKV1023" s="5"/>
      <c r="DKW1023" s="5"/>
      <c r="DKX1023" s="5"/>
      <c r="DKY1023" s="5"/>
      <c r="DKZ1023" s="5"/>
      <c r="DLA1023" s="5"/>
      <c r="DLB1023" s="5"/>
      <c r="DLC1023" s="5"/>
      <c r="DLD1023" s="5"/>
      <c r="DLE1023" s="5"/>
      <c r="DLF1023" s="5"/>
      <c r="DLG1023" s="5"/>
      <c r="DLH1023" s="5"/>
      <c r="DLI1023" s="5"/>
      <c r="DLJ1023" s="5"/>
      <c r="DLK1023" s="5"/>
      <c r="DLL1023" s="5"/>
      <c r="DLM1023" s="5"/>
      <c r="DLN1023" s="5"/>
      <c r="DLO1023" s="5"/>
      <c r="DLP1023" s="5"/>
      <c r="DLQ1023" s="5"/>
      <c r="DLR1023" s="5"/>
      <c r="DLS1023" s="5"/>
      <c r="DLT1023" s="5"/>
      <c r="DLU1023" s="5"/>
      <c r="DLV1023" s="5"/>
      <c r="DLW1023" s="5"/>
      <c r="DLX1023" s="5"/>
      <c r="DLY1023" s="5"/>
      <c r="DLZ1023" s="5"/>
      <c r="DMA1023" s="5"/>
      <c r="DMB1023" s="5"/>
      <c r="DMC1023" s="5"/>
      <c r="DMD1023" s="5"/>
      <c r="DME1023" s="5"/>
      <c r="DMF1023" s="5"/>
      <c r="DMG1023" s="5"/>
      <c r="DMH1023" s="5"/>
      <c r="DMI1023" s="5"/>
      <c r="DMJ1023" s="5"/>
      <c r="DMK1023" s="5"/>
      <c r="DML1023" s="5"/>
      <c r="DMM1023" s="5"/>
      <c r="DMN1023" s="5"/>
      <c r="DMO1023" s="5"/>
      <c r="DMP1023" s="5"/>
      <c r="DMQ1023" s="5"/>
      <c r="DMR1023" s="5"/>
      <c r="DMS1023" s="5"/>
      <c r="DMT1023" s="5"/>
      <c r="DMU1023" s="5"/>
      <c r="DMV1023" s="5"/>
      <c r="DMW1023" s="5"/>
      <c r="DMX1023" s="5"/>
      <c r="DMY1023" s="5"/>
      <c r="DMZ1023" s="5"/>
      <c r="DNA1023" s="5"/>
      <c r="DNB1023" s="5"/>
      <c r="DNC1023" s="5"/>
      <c r="DND1023" s="5"/>
      <c r="DNE1023" s="5"/>
      <c r="DNF1023" s="5"/>
      <c r="DNG1023" s="5"/>
      <c r="DNH1023" s="5"/>
      <c r="DNI1023" s="5"/>
      <c r="DNJ1023" s="5"/>
      <c r="DNK1023" s="5"/>
      <c r="DNL1023" s="5"/>
      <c r="DNM1023" s="5"/>
      <c r="DNN1023" s="5"/>
      <c r="DNO1023" s="5"/>
      <c r="DNP1023" s="5"/>
      <c r="DNQ1023" s="5"/>
      <c r="DNR1023" s="5"/>
      <c r="DNS1023" s="5"/>
      <c r="DNT1023" s="5"/>
      <c r="DNU1023" s="5"/>
      <c r="DNV1023" s="5"/>
      <c r="DNW1023" s="5"/>
      <c r="DNX1023" s="5"/>
      <c r="DNY1023" s="5"/>
      <c r="DNZ1023" s="5"/>
      <c r="DOA1023" s="5"/>
      <c r="DOB1023" s="5"/>
      <c r="DOC1023" s="5"/>
      <c r="DOD1023" s="5"/>
      <c r="DOE1023" s="5"/>
      <c r="DOF1023" s="5"/>
      <c r="DOG1023" s="5"/>
      <c r="DOH1023" s="5"/>
      <c r="DOI1023" s="5"/>
      <c r="DOJ1023" s="5"/>
      <c r="DOK1023" s="5"/>
      <c r="DOL1023" s="5"/>
      <c r="DOM1023" s="5"/>
      <c r="DON1023" s="5"/>
      <c r="DOO1023" s="5"/>
      <c r="DOP1023" s="5"/>
      <c r="DOQ1023" s="5"/>
      <c r="DOR1023" s="5"/>
      <c r="DOS1023" s="5"/>
      <c r="DOT1023" s="5"/>
      <c r="DOU1023" s="5"/>
      <c r="DOV1023" s="5"/>
      <c r="DOW1023" s="5"/>
      <c r="DOX1023" s="5"/>
      <c r="DOY1023" s="5"/>
      <c r="DOZ1023" s="5"/>
      <c r="DPA1023" s="5"/>
      <c r="DPB1023" s="5"/>
      <c r="DPC1023" s="5"/>
      <c r="DPD1023" s="5"/>
      <c r="DPE1023" s="5"/>
      <c r="DPF1023" s="5"/>
      <c r="DPG1023" s="5"/>
      <c r="DPH1023" s="5"/>
      <c r="DPI1023" s="5"/>
      <c r="DPJ1023" s="5"/>
      <c r="DPK1023" s="5"/>
      <c r="DPL1023" s="5"/>
      <c r="DPM1023" s="5"/>
      <c r="DPN1023" s="5"/>
      <c r="DPO1023" s="5"/>
      <c r="DPP1023" s="5"/>
      <c r="DPQ1023" s="5"/>
      <c r="DPR1023" s="5"/>
      <c r="DPS1023" s="5"/>
      <c r="DPT1023" s="5"/>
      <c r="DPU1023" s="5"/>
      <c r="DPV1023" s="5"/>
      <c r="DPW1023" s="5"/>
      <c r="DPX1023" s="5"/>
      <c r="DPY1023" s="5"/>
      <c r="DPZ1023" s="5"/>
      <c r="DQA1023" s="5"/>
      <c r="DQB1023" s="5"/>
      <c r="DQC1023" s="5"/>
      <c r="DQD1023" s="5"/>
      <c r="DQE1023" s="5"/>
      <c r="DQF1023" s="5"/>
      <c r="DQG1023" s="5"/>
      <c r="DQH1023" s="5"/>
      <c r="DQI1023" s="5"/>
      <c r="DQJ1023" s="5"/>
      <c r="DQK1023" s="5"/>
      <c r="DQL1023" s="5"/>
      <c r="DQM1023" s="5"/>
      <c r="DQN1023" s="5"/>
      <c r="DQO1023" s="5"/>
      <c r="DQP1023" s="5"/>
      <c r="DQQ1023" s="5"/>
      <c r="DQR1023" s="5"/>
      <c r="DQS1023" s="5"/>
      <c r="DQT1023" s="5"/>
      <c r="DQU1023" s="5"/>
      <c r="DQV1023" s="5"/>
      <c r="DQW1023" s="5"/>
      <c r="DQX1023" s="5"/>
      <c r="DQY1023" s="5"/>
      <c r="DQZ1023" s="5"/>
      <c r="DRA1023" s="5"/>
      <c r="DRB1023" s="5"/>
      <c r="DRC1023" s="5"/>
      <c r="DRD1023" s="5"/>
      <c r="DRE1023" s="5"/>
      <c r="DRF1023" s="5"/>
      <c r="DRG1023" s="5"/>
      <c r="DRH1023" s="5"/>
      <c r="DRI1023" s="5"/>
      <c r="DRJ1023" s="5"/>
      <c r="DRK1023" s="5"/>
      <c r="DRL1023" s="5"/>
      <c r="DRM1023" s="5"/>
      <c r="DRN1023" s="5"/>
      <c r="DRO1023" s="5"/>
      <c r="DRP1023" s="5"/>
      <c r="DRQ1023" s="5"/>
      <c r="DRR1023" s="5"/>
      <c r="DRS1023" s="5"/>
      <c r="DRT1023" s="5"/>
      <c r="DRU1023" s="5"/>
      <c r="DRV1023" s="5"/>
      <c r="DRW1023" s="5"/>
      <c r="DRX1023" s="5"/>
      <c r="DRY1023" s="5"/>
      <c r="DRZ1023" s="5"/>
      <c r="DSA1023" s="5"/>
      <c r="DSB1023" s="5"/>
      <c r="DSC1023" s="5"/>
      <c r="DSD1023" s="5"/>
      <c r="DSE1023" s="5"/>
      <c r="DSF1023" s="5"/>
      <c r="DSG1023" s="5"/>
      <c r="DSH1023" s="5"/>
      <c r="DSI1023" s="5"/>
      <c r="DSJ1023" s="5"/>
      <c r="DSK1023" s="5"/>
      <c r="DSL1023" s="5"/>
      <c r="DSM1023" s="5"/>
      <c r="DSN1023" s="5"/>
      <c r="DSO1023" s="5"/>
      <c r="DSP1023" s="5"/>
      <c r="DSQ1023" s="5"/>
      <c r="DSR1023" s="5"/>
      <c r="DSS1023" s="5"/>
      <c r="DST1023" s="5"/>
      <c r="DSU1023" s="5"/>
      <c r="DSV1023" s="5"/>
      <c r="DSW1023" s="5"/>
      <c r="DSX1023" s="5"/>
      <c r="DSY1023" s="5"/>
      <c r="DSZ1023" s="5"/>
      <c r="DTA1023" s="5"/>
      <c r="DTB1023" s="5"/>
      <c r="DTC1023" s="5"/>
      <c r="DTD1023" s="5"/>
      <c r="DTE1023" s="5"/>
      <c r="DTF1023" s="5"/>
      <c r="DTG1023" s="5"/>
      <c r="DTH1023" s="5"/>
      <c r="DTI1023" s="5"/>
      <c r="DTJ1023" s="5"/>
      <c r="DTK1023" s="5"/>
      <c r="DTL1023" s="5"/>
      <c r="DTM1023" s="5"/>
      <c r="DTN1023" s="5"/>
      <c r="DTO1023" s="5"/>
      <c r="DTP1023" s="5"/>
      <c r="DTQ1023" s="5"/>
      <c r="DTR1023" s="5"/>
      <c r="DTS1023" s="5"/>
      <c r="DTT1023" s="5"/>
      <c r="DTU1023" s="5"/>
      <c r="DTV1023" s="5"/>
      <c r="DTW1023" s="5"/>
      <c r="DTX1023" s="5"/>
      <c r="DTY1023" s="5"/>
      <c r="DTZ1023" s="5"/>
      <c r="DUA1023" s="5"/>
      <c r="DUB1023" s="5"/>
      <c r="DUC1023" s="5"/>
      <c r="DUD1023" s="5"/>
      <c r="DUE1023" s="5"/>
      <c r="DUF1023" s="5"/>
      <c r="DUG1023" s="5"/>
      <c r="DUH1023" s="5"/>
      <c r="DUI1023" s="5"/>
      <c r="DUJ1023" s="5"/>
      <c r="DUK1023" s="5"/>
      <c r="DUL1023" s="5"/>
      <c r="DUM1023" s="5"/>
      <c r="DUN1023" s="5"/>
      <c r="DUO1023" s="5"/>
      <c r="DUP1023" s="5"/>
      <c r="DUQ1023" s="5"/>
      <c r="DUR1023" s="5"/>
      <c r="DUS1023" s="5"/>
      <c r="DUT1023" s="5"/>
      <c r="DUU1023" s="5"/>
      <c r="DUV1023" s="5"/>
      <c r="DUW1023" s="5"/>
      <c r="DUX1023" s="5"/>
      <c r="DUY1023" s="5"/>
      <c r="DUZ1023" s="5"/>
      <c r="DVA1023" s="5"/>
      <c r="DVB1023" s="5"/>
      <c r="DVC1023" s="5"/>
      <c r="DVD1023" s="5"/>
      <c r="DVE1023" s="5"/>
      <c r="DVF1023" s="5"/>
      <c r="DVG1023" s="5"/>
      <c r="DVH1023" s="5"/>
      <c r="DVI1023" s="5"/>
      <c r="DVJ1023" s="5"/>
      <c r="DVK1023" s="5"/>
      <c r="DVL1023" s="5"/>
      <c r="DVM1023" s="5"/>
      <c r="DVN1023" s="5"/>
      <c r="DVO1023" s="5"/>
      <c r="DVP1023" s="5"/>
      <c r="DVQ1023" s="5"/>
      <c r="DVR1023" s="5"/>
      <c r="DVS1023" s="5"/>
      <c r="DVT1023" s="5"/>
      <c r="DVU1023" s="5"/>
      <c r="DVV1023" s="5"/>
      <c r="DVW1023" s="5"/>
      <c r="DVX1023" s="5"/>
      <c r="DVY1023" s="5"/>
      <c r="DVZ1023" s="5"/>
      <c r="DWA1023" s="5"/>
      <c r="DWB1023" s="5"/>
      <c r="DWC1023" s="5"/>
      <c r="DWD1023" s="5"/>
      <c r="DWE1023" s="5"/>
      <c r="DWF1023" s="5"/>
      <c r="DWG1023" s="5"/>
      <c r="DWH1023" s="5"/>
      <c r="DWI1023" s="5"/>
      <c r="DWJ1023" s="5"/>
      <c r="DWK1023" s="5"/>
      <c r="DWL1023" s="5"/>
      <c r="DWM1023" s="5"/>
      <c r="DWN1023" s="5"/>
      <c r="DWO1023" s="5"/>
      <c r="DWP1023" s="5"/>
      <c r="DWQ1023" s="5"/>
      <c r="DWR1023" s="5"/>
      <c r="DWS1023" s="5"/>
      <c r="DWT1023" s="5"/>
      <c r="DWU1023" s="5"/>
      <c r="DWV1023" s="5"/>
      <c r="DWW1023" s="5"/>
      <c r="DWX1023" s="5"/>
      <c r="DWY1023" s="5"/>
      <c r="DWZ1023" s="5"/>
      <c r="DXA1023" s="5"/>
      <c r="DXB1023" s="5"/>
      <c r="DXC1023" s="5"/>
      <c r="DXD1023" s="5"/>
      <c r="DXE1023" s="5"/>
      <c r="DXF1023" s="5"/>
      <c r="DXG1023" s="5"/>
      <c r="DXH1023" s="5"/>
      <c r="DXI1023" s="5"/>
      <c r="DXJ1023" s="5"/>
      <c r="DXK1023" s="5"/>
      <c r="DXL1023" s="5"/>
      <c r="DXM1023" s="5"/>
      <c r="DXN1023" s="5"/>
      <c r="DXO1023" s="5"/>
      <c r="DXP1023" s="5"/>
      <c r="DXQ1023" s="5"/>
      <c r="DXR1023" s="5"/>
      <c r="DXS1023" s="5"/>
      <c r="DXT1023" s="5"/>
      <c r="DXU1023" s="5"/>
      <c r="DXV1023" s="5"/>
      <c r="DXW1023" s="5"/>
      <c r="DXX1023" s="5"/>
      <c r="DXY1023" s="5"/>
      <c r="DXZ1023" s="5"/>
      <c r="DYA1023" s="5"/>
      <c r="DYB1023" s="5"/>
      <c r="DYC1023" s="5"/>
      <c r="DYD1023" s="5"/>
      <c r="DYE1023" s="5"/>
      <c r="DYF1023" s="5"/>
      <c r="DYG1023" s="5"/>
      <c r="DYH1023" s="5"/>
      <c r="DYI1023" s="5"/>
      <c r="DYJ1023" s="5"/>
      <c r="DYK1023" s="5"/>
      <c r="DYL1023" s="5"/>
      <c r="DYM1023" s="5"/>
      <c r="DYN1023" s="5"/>
      <c r="DYO1023" s="5"/>
      <c r="DYP1023" s="5"/>
      <c r="DYQ1023" s="5"/>
      <c r="DYR1023" s="5"/>
      <c r="DYS1023" s="5"/>
      <c r="DYT1023" s="5"/>
      <c r="DYU1023" s="5"/>
      <c r="DYV1023" s="5"/>
      <c r="DYW1023" s="5"/>
      <c r="DYX1023" s="5"/>
      <c r="DYY1023" s="5"/>
      <c r="DYZ1023" s="5"/>
      <c r="DZA1023" s="5"/>
      <c r="DZB1023" s="5"/>
      <c r="DZC1023" s="5"/>
      <c r="DZD1023" s="5"/>
      <c r="DZE1023" s="5"/>
      <c r="DZF1023" s="5"/>
      <c r="DZG1023" s="5"/>
      <c r="DZH1023" s="5"/>
      <c r="DZI1023" s="5"/>
      <c r="DZJ1023" s="5"/>
      <c r="DZK1023" s="5"/>
      <c r="DZL1023" s="5"/>
      <c r="DZM1023" s="5"/>
      <c r="DZN1023" s="5"/>
      <c r="DZO1023" s="5"/>
      <c r="DZP1023" s="5"/>
      <c r="DZQ1023" s="5"/>
      <c r="DZR1023" s="5"/>
      <c r="DZS1023" s="5"/>
      <c r="DZT1023" s="5"/>
      <c r="DZU1023" s="5"/>
      <c r="DZV1023" s="5"/>
      <c r="DZW1023" s="5"/>
      <c r="DZX1023" s="5"/>
      <c r="DZY1023" s="5"/>
      <c r="DZZ1023" s="5"/>
      <c r="EAA1023" s="5"/>
      <c r="EAB1023" s="5"/>
      <c r="EAC1023" s="5"/>
      <c r="EAD1023" s="5"/>
      <c r="EAE1023" s="5"/>
      <c r="EAF1023" s="5"/>
      <c r="EAG1023" s="5"/>
      <c r="EAH1023" s="5"/>
      <c r="EAI1023" s="5"/>
      <c r="EAJ1023" s="5"/>
      <c r="EAK1023" s="5"/>
      <c r="EAL1023" s="5"/>
      <c r="EAM1023" s="5"/>
      <c r="EAN1023" s="5"/>
      <c r="EAO1023" s="5"/>
      <c r="EAP1023" s="5"/>
      <c r="EAQ1023" s="5"/>
      <c r="EAR1023" s="5"/>
      <c r="EAS1023" s="5"/>
      <c r="EAT1023" s="5"/>
      <c r="EAU1023" s="5"/>
      <c r="EAV1023" s="5"/>
      <c r="EAW1023" s="5"/>
      <c r="EAX1023" s="5"/>
      <c r="EAY1023" s="5"/>
      <c r="EAZ1023" s="5"/>
      <c r="EBA1023" s="5"/>
      <c r="EBB1023" s="5"/>
      <c r="EBC1023" s="5"/>
      <c r="EBD1023" s="5"/>
      <c r="EBE1023" s="5"/>
      <c r="EBF1023" s="5"/>
      <c r="EBG1023" s="5"/>
      <c r="EBH1023" s="5"/>
      <c r="EBI1023" s="5"/>
      <c r="EBJ1023" s="5"/>
      <c r="EBK1023" s="5"/>
      <c r="EBL1023" s="5"/>
      <c r="EBM1023" s="5"/>
      <c r="EBN1023" s="5"/>
      <c r="EBO1023" s="5"/>
      <c r="EBP1023" s="5"/>
      <c r="EBQ1023" s="5"/>
      <c r="EBR1023" s="5"/>
      <c r="EBS1023" s="5"/>
      <c r="EBT1023" s="5"/>
      <c r="EBU1023" s="5"/>
      <c r="EBV1023" s="5"/>
      <c r="EBW1023" s="5"/>
      <c r="EBX1023" s="5"/>
      <c r="EBY1023" s="5"/>
      <c r="EBZ1023" s="5"/>
      <c r="ECA1023" s="5"/>
      <c r="ECB1023" s="5"/>
      <c r="ECC1023" s="5"/>
      <c r="ECD1023" s="5"/>
      <c r="ECE1023" s="5"/>
      <c r="ECF1023" s="5"/>
      <c r="ECG1023" s="5"/>
      <c r="ECH1023" s="5"/>
      <c r="ECI1023" s="5"/>
      <c r="ECJ1023" s="5"/>
      <c r="ECK1023" s="5"/>
      <c r="ECL1023" s="5"/>
      <c r="ECM1023" s="5"/>
      <c r="ECN1023" s="5"/>
      <c r="ECO1023" s="5"/>
      <c r="ECP1023" s="5"/>
      <c r="ECQ1023" s="5"/>
      <c r="ECR1023" s="5"/>
      <c r="ECS1023" s="5"/>
      <c r="ECT1023" s="5"/>
      <c r="ECU1023" s="5"/>
      <c r="ECV1023" s="5"/>
      <c r="ECW1023" s="5"/>
      <c r="ECX1023" s="5"/>
      <c r="ECY1023" s="5"/>
      <c r="ECZ1023" s="5"/>
      <c r="EDA1023" s="5"/>
      <c r="EDB1023" s="5"/>
      <c r="EDC1023" s="5"/>
      <c r="EDD1023" s="5"/>
      <c r="EDE1023" s="5"/>
      <c r="EDF1023" s="5"/>
      <c r="EDG1023" s="5"/>
      <c r="EDH1023" s="5"/>
      <c r="EDI1023" s="5"/>
      <c r="EDJ1023" s="5"/>
      <c r="EDK1023" s="5"/>
      <c r="EDL1023" s="5"/>
      <c r="EDM1023" s="5"/>
      <c r="EDN1023" s="5"/>
      <c r="EDO1023" s="5"/>
      <c r="EDP1023" s="5"/>
      <c r="EDQ1023" s="5"/>
      <c r="EDR1023" s="5"/>
      <c r="EDS1023" s="5"/>
      <c r="EDT1023" s="5"/>
      <c r="EDU1023" s="5"/>
      <c r="EDV1023" s="5"/>
      <c r="EDW1023" s="5"/>
      <c r="EDX1023" s="5"/>
      <c r="EDY1023" s="5"/>
      <c r="EDZ1023" s="5"/>
      <c r="EEA1023" s="5"/>
      <c r="EEB1023" s="5"/>
      <c r="EEC1023" s="5"/>
      <c r="EED1023" s="5"/>
      <c r="EEE1023" s="5"/>
      <c r="EEF1023" s="5"/>
      <c r="EEG1023" s="5"/>
      <c r="EEH1023" s="5"/>
      <c r="EEI1023" s="5"/>
      <c r="EEJ1023" s="5"/>
      <c r="EEK1023" s="5"/>
      <c r="EEL1023" s="5"/>
      <c r="EEM1023" s="5"/>
      <c r="EEN1023" s="5"/>
      <c r="EEO1023" s="5"/>
      <c r="EEP1023" s="5"/>
      <c r="EEQ1023" s="5"/>
      <c r="EER1023" s="5"/>
      <c r="EES1023" s="5"/>
      <c r="EET1023" s="5"/>
      <c r="EEU1023" s="5"/>
      <c r="EEV1023" s="5"/>
      <c r="EEW1023" s="5"/>
      <c r="EEX1023" s="5"/>
      <c r="EEY1023" s="5"/>
      <c r="EEZ1023" s="5"/>
      <c r="EFA1023" s="5"/>
      <c r="EFB1023" s="5"/>
      <c r="EFC1023" s="5"/>
      <c r="EFD1023" s="5"/>
      <c r="EFE1023" s="5"/>
      <c r="EFF1023" s="5"/>
      <c r="EFG1023" s="5"/>
      <c r="EFH1023" s="5"/>
      <c r="EFI1023" s="5"/>
      <c r="EFJ1023" s="5"/>
      <c r="EFK1023" s="5"/>
      <c r="EFL1023" s="5"/>
      <c r="EFM1023" s="5"/>
      <c r="EFN1023" s="5"/>
      <c r="EFO1023" s="5"/>
      <c r="EFP1023" s="5"/>
      <c r="EFQ1023" s="5"/>
      <c r="EFR1023" s="5"/>
      <c r="EFS1023" s="5"/>
      <c r="EFT1023" s="5"/>
      <c r="EFU1023" s="5"/>
      <c r="EFV1023" s="5"/>
      <c r="EFW1023" s="5"/>
      <c r="EFX1023" s="5"/>
      <c r="EFY1023" s="5"/>
      <c r="EFZ1023" s="5"/>
      <c r="EGA1023" s="5"/>
      <c r="EGB1023" s="5"/>
      <c r="EGC1023" s="5"/>
      <c r="EGD1023" s="5"/>
      <c r="EGE1023" s="5"/>
      <c r="EGF1023" s="5"/>
      <c r="EGG1023" s="5"/>
      <c r="EGH1023" s="5"/>
      <c r="EGI1023" s="5"/>
      <c r="EGJ1023" s="5"/>
      <c r="EGK1023" s="5"/>
      <c r="EGL1023" s="5"/>
      <c r="EGM1023" s="5"/>
      <c r="EGN1023" s="5"/>
      <c r="EGO1023" s="5"/>
      <c r="EGP1023" s="5"/>
      <c r="EGQ1023" s="5"/>
      <c r="EGR1023" s="5"/>
      <c r="EGS1023" s="5"/>
      <c r="EGT1023" s="5"/>
      <c r="EGU1023" s="5"/>
      <c r="EGV1023" s="5"/>
      <c r="EGW1023" s="5"/>
      <c r="EGX1023" s="5"/>
      <c r="EGY1023" s="5"/>
      <c r="EGZ1023" s="5"/>
      <c r="EHA1023" s="5"/>
      <c r="EHB1023" s="5"/>
      <c r="EHC1023" s="5"/>
      <c r="EHD1023" s="5"/>
      <c r="EHE1023" s="5"/>
      <c r="EHF1023" s="5"/>
      <c r="EHG1023" s="5"/>
      <c r="EHH1023" s="5"/>
      <c r="EHI1023" s="5"/>
      <c r="EHJ1023" s="5"/>
      <c r="EHK1023" s="5"/>
      <c r="EHL1023" s="5"/>
      <c r="EHM1023" s="5"/>
      <c r="EHN1023" s="5"/>
      <c r="EHO1023" s="5"/>
      <c r="EHP1023" s="5"/>
      <c r="EHQ1023" s="5"/>
      <c r="EHR1023" s="5"/>
      <c r="EHS1023" s="5"/>
      <c r="EHT1023" s="5"/>
      <c r="EHU1023" s="5"/>
      <c r="EHV1023" s="5"/>
      <c r="EHW1023" s="5"/>
      <c r="EHX1023" s="5"/>
      <c r="EHY1023" s="5"/>
      <c r="EHZ1023" s="5"/>
      <c r="EIA1023" s="5"/>
      <c r="EIB1023" s="5"/>
      <c r="EIC1023" s="5"/>
      <c r="EID1023" s="5"/>
      <c r="EIE1023" s="5"/>
      <c r="EIF1023" s="5"/>
      <c r="EIG1023" s="5"/>
      <c r="EIH1023" s="5"/>
      <c r="EII1023" s="5"/>
      <c r="EIJ1023" s="5"/>
      <c r="EIK1023" s="5"/>
      <c r="EIL1023" s="5"/>
      <c r="EIM1023" s="5"/>
      <c r="EIN1023" s="5"/>
      <c r="EIO1023" s="5"/>
      <c r="EIP1023" s="5"/>
      <c r="EIQ1023" s="5"/>
      <c r="EIR1023" s="5"/>
      <c r="EIS1023" s="5"/>
      <c r="EIT1023" s="5"/>
      <c r="EIU1023" s="5"/>
      <c r="EIV1023" s="5"/>
      <c r="EIW1023" s="5"/>
      <c r="EIX1023" s="5"/>
      <c r="EIY1023" s="5"/>
      <c r="EIZ1023" s="5"/>
      <c r="EJA1023" s="5"/>
      <c r="EJB1023" s="5"/>
      <c r="EJC1023" s="5"/>
      <c r="EJD1023" s="5"/>
      <c r="EJE1023" s="5"/>
      <c r="EJF1023" s="5"/>
      <c r="EJG1023" s="5"/>
      <c r="EJH1023" s="5"/>
      <c r="EJI1023" s="5"/>
      <c r="EJJ1023" s="5"/>
      <c r="EJK1023" s="5"/>
      <c r="EJL1023" s="5"/>
      <c r="EJM1023" s="5"/>
      <c r="EJN1023" s="5"/>
      <c r="EJO1023" s="5"/>
      <c r="EJP1023" s="5"/>
      <c r="EJQ1023" s="5"/>
      <c r="EJR1023" s="5"/>
      <c r="EJS1023" s="5"/>
      <c r="EJT1023" s="5"/>
      <c r="EJU1023" s="5"/>
      <c r="EJV1023" s="5"/>
      <c r="EJW1023" s="5"/>
      <c r="EJX1023" s="5"/>
      <c r="EJY1023" s="5"/>
      <c r="EJZ1023" s="5"/>
      <c r="EKA1023" s="5"/>
      <c r="EKB1023" s="5"/>
      <c r="EKC1023" s="5"/>
      <c r="EKD1023" s="5"/>
      <c r="EKE1023" s="5"/>
      <c r="EKF1023" s="5"/>
      <c r="EKG1023" s="5"/>
      <c r="EKH1023" s="5"/>
      <c r="EKI1023" s="5"/>
      <c r="EKJ1023" s="5"/>
      <c r="EKK1023" s="5"/>
      <c r="EKL1023" s="5"/>
      <c r="EKM1023" s="5"/>
      <c r="EKN1023" s="5"/>
      <c r="EKO1023" s="5"/>
      <c r="EKP1023" s="5"/>
      <c r="EKQ1023" s="5"/>
      <c r="EKR1023" s="5"/>
      <c r="EKS1023" s="5"/>
      <c r="EKT1023" s="5"/>
      <c r="EKU1023" s="5"/>
      <c r="EKV1023" s="5"/>
      <c r="EKW1023" s="5"/>
      <c r="EKX1023" s="5"/>
      <c r="EKY1023" s="5"/>
      <c r="EKZ1023" s="5"/>
      <c r="ELA1023" s="5"/>
      <c r="ELB1023" s="5"/>
      <c r="ELC1023" s="5"/>
      <c r="ELD1023" s="5"/>
      <c r="ELE1023" s="5"/>
      <c r="ELF1023" s="5"/>
      <c r="ELG1023" s="5"/>
      <c r="ELH1023" s="5"/>
      <c r="ELI1023" s="5"/>
      <c r="ELJ1023" s="5"/>
      <c r="ELK1023" s="5"/>
      <c r="ELL1023" s="5"/>
      <c r="ELM1023" s="5"/>
      <c r="ELN1023" s="5"/>
      <c r="ELO1023" s="5"/>
      <c r="ELP1023" s="5"/>
      <c r="ELQ1023" s="5"/>
      <c r="ELR1023" s="5"/>
      <c r="ELS1023" s="5"/>
      <c r="ELT1023" s="5"/>
      <c r="ELU1023" s="5"/>
      <c r="ELV1023" s="5"/>
      <c r="ELW1023" s="5"/>
      <c r="ELX1023" s="5"/>
      <c r="ELY1023" s="5"/>
      <c r="ELZ1023" s="5"/>
      <c r="EMA1023" s="5"/>
      <c r="EMB1023" s="5"/>
      <c r="EMC1023" s="5"/>
      <c r="EMD1023" s="5"/>
      <c r="EME1023" s="5"/>
      <c r="EMF1023" s="5"/>
      <c r="EMG1023" s="5"/>
      <c r="EMH1023" s="5"/>
      <c r="EMI1023" s="5"/>
      <c r="EMJ1023" s="5"/>
      <c r="EMK1023" s="5"/>
      <c r="EML1023" s="5"/>
      <c r="EMM1023" s="5"/>
      <c r="EMN1023" s="5"/>
      <c r="EMO1023" s="5"/>
      <c r="EMP1023" s="5"/>
      <c r="EMQ1023" s="5"/>
      <c r="EMR1023" s="5"/>
      <c r="EMS1023" s="5"/>
      <c r="EMT1023" s="5"/>
      <c r="EMU1023" s="5"/>
      <c r="EMV1023" s="5"/>
      <c r="EMW1023" s="5"/>
      <c r="EMX1023" s="5"/>
      <c r="EMY1023" s="5"/>
      <c r="EMZ1023" s="5"/>
      <c r="ENA1023" s="5"/>
      <c r="ENB1023" s="5"/>
      <c r="ENC1023" s="5"/>
      <c r="END1023" s="5"/>
      <c r="ENE1023" s="5"/>
      <c r="ENF1023" s="5"/>
      <c r="ENG1023" s="5"/>
      <c r="ENH1023" s="5"/>
      <c r="ENI1023" s="5"/>
      <c r="ENJ1023" s="5"/>
      <c r="ENK1023" s="5"/>
      <c r="ENL1023" s="5"/>
      <c r="ENM1023" s="5"/>
      <c r="ENN1023" s="5"/>
      <c r="ENO1023" s="5"/>
      <c r="ENP1023" s="5"/>
      <c r="ENQ1023" s="5"/>
      <c r="ENR1023" s="5"/>
      <c r="ENS1023" s="5"/>
      <c r="ENT1023" s="5"/>
      <c r="ENU1023" s="5"/>
      <c r="ENV1023" s="5"/>
      <c r="ENW1023" s="5"/>
      <c r="ENX1023" s="5"/>
      <c r="ENY1023" s="5"/>
      <c r="ENZ1023" s="5"/>
      <c r="EOA1023" s="5"/>
      <c r="EOB1023" s="5"/>
      <c r="EOC1023" s="5"/>
      <c r="EOD1023" s="5"/>
      <c r="EOE1023" s="5"/>
      <c r="EOF1023" s="5"/>
      <c r="EOG1023" s="5"/>
      <c r="EOH1023" s="5"/>
      <c r="EOI1023" s="5"/>
      <c r="EOJ1023" s="5"/>
      <c r="EOK1023" s="5"/>
      <c r="EOL1023" s="5"/>
      <c r="EOM1023" s="5"/>
      <c r="EON1023" s="5"/>
      <c r="EOO1023" s="5"/>
      <c r="EOP1023" s="5"/>
      <c r="EOQ1023" s="5"/>
      <c r="EOR1023" s="5"/>
      <c r="EOS1023" s="5"/>
      <c r="EOT1023" s="5"/>
      <c r="EOU1023" s="5"/>
      <c r="EOV1023" s="5"/>
      <c r="EOW1023" s="5"/>
      <c r="EOX1023" s="5"/>
      <c r="EOY1023" s="5"/>
      <c r="EOZ1023" s="5"/>
      <c r="EPA1023" s="5"/>
      <c r="EPB1023" s="5"/>
      <c r="EPC1023" s="5"/>
      <c r="EPD1023" s="5"/>
      <c r="EPE1023" s="5"/>
      <c r="EPF1023" s="5"/>
      <c r="EPG1023" s="5"/>
      <c r="EPH1023" s="5"/>
      <c r="EPI1023" s="5"/>
      <c r="EPJ1023" s="5"/>
      <c r="EPK1023" s="5"/>
      <c r="EPL1023" s="5"/>
      <c r="EPM1023" s="5"/>
      <c r="EPN1023" s="5"/>
      <c r="EPO1023" s="5"/>
      <c r="EPP1023" s="5"/>
      <c r="EPQ1023" s="5"/>
      <c r="EPR1023" s="5"/>
      <c r="EPS1023" s="5"/>
      <c r="EPT1023" s="5"/>
      <c r="EPU1023" s="5"/>
      <c r="EPV1023" s="5"/>
      <c r="EPW1023" s="5"/>
      <c r="EPX1023" s="5"/>
      <c r="EPY1023" s="5"/>
      <c r="EPZ1023" s="5"/>
      <c r="EQA1023" s="5"/>
      <c r="EQB1023" s="5"/>
      <c r="EQC1023" s="5"/>
      <c r="EQD1023" s="5"/>
      <c r="EQE1023" s="5"/>
      <c r="EQF1023" s="5"/>
      <c r="EQG1023" s="5"/>
      <c r="EQH1023" s="5"/>
      <c r="EQI1023" s="5"/>
      <c r="EQJ1023" s="5"/>
      <c r="EQK1023" s="5"/>
      <c r="EQL1023" s="5"/>
      <c r="EQM1023" s="5"/>
      <c r="EQN1023" s="5"/>
      <c r="EQO1023" s="5"/>
      <c r="EQP1023" s="5"/>
      <c r="EQQ1023" s="5"/>
      <c r="EQR1023" s="5"/>
      <c r="EQS1023" s="5"/>
      <c r="EQT1023" s="5"/>
      <c r="EQU1023" s="5"/>
      <c r="EQV1023" s="5"/>
      <c r="EQW1023" s="5"/>
      <c r="EQX1023" s="5"/>
      <c r="EQY1023" s="5"/>
      <c r="EQZ1023" s="5"/>
      <c r="ERA1023" s="5"/>
      <c r="ERB1023" s="5"/>
      <c r="ERC1023" s="5"/>
      <c r="ERD1023" s="5"/>
      <c r="ERE1023" s="5"/>
      <c r="ERF1023" s="5"/>
      <c r="ERG1023" s="5"/>
      <c r="ERH1023" s="5"/>
      <c r="ERI1023" s="5"/>
      <c r="ERJ1023" s="5"/>
      <c r="ERK1023" s="5"/>
      <c r="ERL1023" s="5"/>
      <c r="ERM1023" s="5"/>
      <c r="ERN1023" s="5"/>
      <c r="ERO1023" s="5"/>
      <c r="ERP1023" s="5"/>
      <c r="ERQ1023" s="5"/>
      <c r="ERR1023" s="5"/>
      <c r="ERS1023" s="5"/>
      <c r="ERT1023" s="5"/>
      <c r="ERU1023" s="5"/>
      <c r="ERV1023" s="5"/>
      <c r="ERW1023" s="5"/>
      <c r="ERX1023" s="5"/>
      <c r="ERY1023" s="5"/>
      <c r="ERZ1023" s="5"/>
      <c r="ESA1023" s="5"/>
      <c r="ESB1023" s="5"/>
      <c r="ESC1023" s="5"/>
      <c r="ESD1023" s="5"/>
      <c r="ESE1023" s="5"/>
      <c r="ESF1023" s="5"/>
      <c r="ESG1023" s="5"/>
      <c r="ESH1023" s="5"/>
      <c r="ESI1023" s="5"/>
      <c r="ESJ1023" s="5"/>
      <c r="ESK1023" s="5"/>
      <c r="ESL1023" s="5"/>
      <c r="ESM1023" s="5"/>
      <c r="ESN1023" s="5"/>
      <c r="ESO1023" s="5"/>
      <c r="ESP1023" s="5"/>
      <c r="ESQ1023" s="5"/>
      <c r="ESR1023" s="5"/>
      <c r="ESS1023" s="5"/>
      <c r="EST1023" s="5"/>
      <c r="ESU1023" s="5"/>
      <c r="ESV1023" s="5"/>
      <c r="ESW1023" s="5"/>
      <c r="ESX1023" s="5"/>
      <c r="ESY1023" s="5"/>
      <c r="ESZ1023" s="5"/>
      <c r="ETA1023" s="5"/>
      <c r="ETB1023" s="5"/>
      <c r="ETC1023" s="5"/>
      <c r="ETD1023" s="5"/>
      <c r="ETE1023" s="5"/>
      <c r="ETF1023" s="5"/>
      <c r="ETG1023" s="5"/>
      <c r="ETH1023" s="5"/>
      <c r="ETI1023" s="5"/>
      <c r="ETJ1023" s="5"/>
      <c r="ETK1023" s="5"/>
      <c r="ETL1023" s="5"/>
      <c r="ETM1023" s="5"/>
      <c r="ETN1023" s="5"/>
      <c r="ETO1023" s="5"/>
      <c r="ETP1023" s="5"/>
      <c r="ETQ1023" s="5"/>
      <c r="ETR1023" s="5"/>
      <c r="ETS1023" s="5"/>
      <c r="ETT1023" s="5"/>
      <c r="ETU1023" s="5"/>
      <c r="ETV1023" s="5"/>
      <c r="ETW1023" s="5"/>
      <c r="ETX1023" s="5"/>
      <c r="ETY1023" s="5"/>
      <c r="ETZ1023" s="5"/>
      <c r="EUA1023" s="5"/>
      <c r="EUB1023" s="5"/>
      <c r="EUC1023" s="5"/>
      <c r="EUD1023" s="5"/>
      <c r="EUE1023" s="5"/>
      <c r="EUF1023" s="5"/>
      <c r="EUG1023" s="5"/>
      <c r="EUH1023" s="5"/>
      <c r="EUI1023" s="5"/>
      <c r="EUJ1023" s="5"/>
      <c r="EUK1023" s="5"/>
      <c r="EUL1023" s="5"/>
      <c r="EUM1023" s="5"/>
      <c r="EUN1023" s="5"/>
      <c r="EUO1023" s="5"/>
      <c r="EUP1023" s="5"/>
      <c r="EUQ1023" s="5"/>
      <c r="EUR1023" s="5"/>
      <c r="EUS1023" s="5"/>
      <c r="EUT1023" s="5"/>
      <c r="EUU1023" s="5"/>
      <c r="EUV1023" s="5"/>
      <c r="EUW1023" s="5"/>
      <c r="EUX1023" s="5"/>
      <c r="EUY1023" s="5"/>
      <c r="EUZ1023" s="5"/>
      <c r="EVA1023" s="5"/>
      <c r="EVB1023" s="5"/>
      <c r="EVC1023" s="5"/>
      <c r="EVD1023" s="5"/>
      <c r="EVE1023" s="5"/>
      <c r="EVF1023" s="5"/>
      <c r="EVG1023" s="5"/>
      <c r="EVH1023" s="5"/>
      <c r="EVI1023" s="5"/>
      <c r="EVJ1023" s="5"/>
      <c r="EVK1023" s="5"/>
      <c r="EVL1023" s="5"/>
      <c r="EVM1023" s="5"/>
      <c r="EVN1023" s="5"/>
      <c r="EVO1023" s="5"/>
      <c r="EVP1023" s="5"/>
      <c r="EVQ1023" s="5"/>
      <c r="EVR1023" s="5"/>
      <c r="EVS1023" s="5"/>
      <c r="EVT1023" s="5"/>
      <c r="EVU1023" s="5"/>
      <c r="EVV1023" s="5"/>
      <c r="EVW1023" s="5"/>
      <c r="EVX1023" s="5"/>
      <c r="EVY1023" s="5"/>
      <c r="EVZ1023" s="5"/>
      <c r="EWA1023" s="5"/>
      <c r="EWB1023" s="5"/>
      <c r="EWC1023" s="5"/>
      <c r="EWD1023" s="5"/>
      <c r="EWE1023" s="5"/>
      <c r="EWF1023" s="5"/>
      <c r="EWG1023" s="5"/>
      <c r="EWH1023" s="5"/>
      <c r="EWI1023" s="5"/>
      <c r="EWJ1023" s="5"/>
      <c r="EWK1023" s="5"/>
      <c r="EWL1023" s="5"/>
      <c r="EWM1023" s="5"/>
      <c r="EWN1023" s="5"/>
      <c r="EWO1023" s="5"/>
      <c r="EWP1023" s="5"/>
      <c r="EWQ1023" s="5"/>
      <c r="EWR1023" s="5"/>
      <c r="EWS1023" s="5"/>
      <c r="EWT1023" s="5"/>
      <c r="EWU1023" s="5"/>
      <c r="EWV1023" s="5"/>
      <c r="EWW1023" s="5"/>
      <c r="EWX1023" s="5"/>
      <c r="EWY1023" s="5"/>
      <c r="EWZ1023" s="5"/>
      <c r="EXA1023" s="5"/>
      <c r="EXB1023" s="5"/>
      <c r="EXC1023" s="5"/>
      <c r="EXD1023" s="5"/>
      <c r="EXE1023" s="5"/>
      <c r="EXF1023" s="5"/>
      <c r="EXG1023" s="5"/>
      <c r="EXH1023" s="5"/>
      <c r="EXI1023" s="5"/>
      <c r="EXJ1023" s="5"/>
      <c r="EXK1023" s="5"/>
      <c r="EXL1023" s="5"/>
      <c r="EXM1023" s="5"/>
      <c r="EXN1023" s="5"/>
      <c r="EXO1023" s="5"/>
      <c r="EXP1023" s="5"/>
      <c r="EXQ1023" s="5"/>
      <c r="EXR1023" s="5"/>
      <c r="EXS1023" s="5"/>
      <c r="EXT1023" s="5"/>
      <c r="EXU1023" s="5"/>
      <c r="EXV1023" s="5"/>
      <c r="EXW1023" s="5"/>
      <c r="EXX1023" s="5"/>
      <c r="EXY1023" s="5"/>
      <c r="EXZ1023" s="5"/>
      <c r="EYA1023" s="5"/>
      <c r="EYB1023" s="5"/>
      <c r="EYC1023" s="5"/>
      <c r="EYD1023" s="5"/>
      <c r="EYE1023" s="5"/>
      <c r="EYF1023" s="5"/>
      <c r="EYG1023" s="5"/>
      <c r="EYH1023" s="5"/>
      <c r="EYI1023" s="5"/>
      <c r="EYJ1023" s="5"/>
      <c r="EYK1023" s="5"/>
      <c r="EYL1023" s="5"/>
      <c r="EYM1023" s="5"/>
      <c r="EYN1023" s="5"/>
      <c r="EYO1023" s="5"/>
      <c r="EYP1023" s="5"/>
      <c r="EYQ1023" s="5"/>
      <c r="EYR1023" s="5"/>
      <c r="EYS1023" s="5"/>
      <c r="EYT1023" s="5"/>
      <c r="EYU1023" s="5"/>
      <c r="EYV1023" s="5"/>
      <c r="EYW1023" s="5"/>
      <c r="EYX1023" s="5"/>
      <c r="EYY1023" s="5"/>
      <c r="EYZ1023" s="5"/>
      <c r="EZA1023" s="5"/>
      <c r="EZB1023" s="5"/>
      <c r="EZC1023" s="5"/>
      <c r="EZD1023" s="5"/>
      <c r="EZE1023" s="5"/>
      <c r="EZF1023" s="5"/>
      <c r="EZG1023" s="5"/>
      <c r="EZH1023" s="5"/>
      <c r="EZI1023" s="5"/>
      <c r="EZJ1023" s="5"/>
      <c r="EZK1023" s="5"/>
      <c r="EZL1023" s="5"/>
      <c r="EZM1023" s="5"/>
      <c r="EZN1023" s="5"/>
      <c r="EZO1023" s="5"/>
      <c r="EZP1023" s="5"/>
      <c r="EZQ1023" s="5"/>
      <c r="EZR1023" s="5"/>
      <c r="EZS1023" s="5"/>
      <c r="EZT1023" s="5"/>
      <c r="EZU1023" s="5"/>
      <c r="EZV1023" s="5"/>
      <c r="EZW1023" s="5"/>
      <c r="EZX1023" s="5"/>
      <c r="EZY1023" s="5"/>
      <c r="EZZ1023" s="5"/>
      <c r="FAA1023" s="5"/>
      <c r="FAB1023" s="5"/>
      <c r="FAC1023" s="5"/>
      <c r="FAD1023" s="5"/>
      <c r="FAE1023" s="5"/>
      <c r="FAF1023" s="5"/>
      <c r="FAG1023" s="5"/>
      <c r="FAH1023" s="5"/>
      <c r="FAI1023" s="5"/>
      <c r="FAJ1023" s="5"/>
      <c r="FAK1023" s="5"/>
      <c r="FAL1023" s="5"/>
      <c r="FAM1023" s="5"/>
      <c r="FAN1023" s="5"/>
      <c r="FAO1023" s="5"/>
      <c r="FAP1023" s="5"/>
      <c r="FAQ1023" s="5"/>
      <c r="FAR1023" s="5"/>
      <c r="FAS1023" s="5"/>
      <c r="FAT1023" s="5"/>
      <c r="FAU1023" s="5"/>
      <c r="FAV1023" s="5"/>
      <c r="FAW1023" s="5"/>
      <c r="FAX1023" s="5"/>
      <c r="FAY1023" s="5"/>
      <c r="FAZ1023" s="5"/>
      <c r="FBA1023" s="5"/>
      <c r="FBB1023" s="5"/>
      <c r="FBC1023" s="5"/>
      <c r="FBD1023" s="5"/>
      <c r="FBE1023" s="5"/>
      <c r="FBF1023" s="5"/>
      <c r="FBG1023" s="5"/>
      <c r="FBH1023" s="5"/>
      <c r="FBI1023" s="5"/>
      <c r="FBJ1023" s="5"/>
      <c r="FBK1023" s="5"/>
      <c r="FBL1023" s="5"/>
      <c r="FBM1023" s="5"/>
      <c r="FBN1023" s="5"/>
      <c r="FBO1023" s="5"/>
      <c r="FBP1023" s="5"/>
      <c r="FBQ1023" s="5"/>
      <c r="FBR1023" s="5"/>
      <c r="FBS1023" s="5"/>
      <c r="FBT1023" s="5"/>
      <c r="FBU1023" s="5"/>
      <c r="FBV1023" s="5"/>
      <c r="FBW1023" s="5"/>
      <c r="FBX1023" s="5"/>
      <c r="FBY1023" s="5"/>
      <c r="FBZ1023" s="5"/>
      <c r="FCA1023" s="5"/>
      <c r="FCB1023" s="5"/>
      <c r="FCC1023" s="5"/>
      <c r="FCD1023" s="5"/>
      <c r="FCE1023" s="5"/>
      <c r="FCF1023" s="5"/>
      <c r="FCG1023" s="5"/>
      <c r="FCH1023" s="5"/>
      <c r="FCI1023" s="5"/>
      <c r="FCJ1023" s="5"/>
      <c r="FCK1023" s="5"/>
      <c r="FCL1023" s="5"/>
      <c r="FCM1023" s="5"/>
      <c r="FCN1023" s="5"/>
      <c r="FCO1023" s="5"/>
      <c r="FCP1023" s="5"/>
      <c r="FCQ1023" s="5"/>
      <c r="FCR1023" s="5"/>
      <c r="FCS1023" s="5"/>
      <c r="FCT1023" s="5"/>
      <c r="FCU1023" s="5"/>
      <c r="FCV1023" s="5"/>
      <c r="FCW1023" s="5"/>
      <c r="FCX1023" s="5"/>
      <c r="FCY1023" s="5"/>
      <c r="FCZ1023" s="5"/>
      <c r="FDA1023" s="5"/>
      <c r="FDB1023" s="5"/>
      <c r="FDC1023" s="5"/>
      <c r="FDD1023" s="5"/>
      <c r="FDE1023" s="5"/>
      <c r="FDF1023" s="5"/>
      <c r="FDG1023" s="5"/>
      <c r="FDH1023" s="5"/>
      <c r="FDI1023" s="5"/>
      <c r="FDJ1023" s="5"/>
      <c r="FDK1023" s="5"/>
      <c r="FDL1023" s="5"/>
      <c r="FDM1023" s="5"/>
      <c r="FDN1023" s="5"/>
      <c r="FDO1023" s="5"/>
      <c r="FDP1023" s="5"/>
      <c r="FDQ1023" s="5"/>
      <c r="FDR1023" s="5"/>
      <c r="FDS1023" s="5"/>
      <c r="FDT1023" s="5"/>
      <c r="FDU1023" s="5"/>
      <c r="FDV1023" s="5"/>
      <c r="FDW1023" s="5"/>
      <c r="FDX1023" s="5"/>
      <c r="FDY1023" s="5"/>
      <c r="FDZ1023" s="5"/>
      <c r="FEA1023" s="5"/>
      <c r="FEB1023" s="5"/>
      <c r="FEC1023" s="5"/>
      <c r="FED1023" s="5"/>
      <c r="FEE1023" s="5"/>
      <c r="FEF1023" s="5"/>
      <c r="FEG1023" s="5"/>
      <c r="FEH1023" s="5"/>
      <c r="FEI1023" s="5"/>
      <c r="FEJ1023" s="5"/>
      <c r="FEK1023" s="5"/>
      <c r="FEL1023" s="5"/>
      <c r="FEM1023" s="5"/>
      <c r="FEN1023" s="5"/>
      <c r="FEO1023" s="5"/>
      <c r="FEP1023" s="5"/>
      <c r="FEQ1023" s="5"/>
      <c r="FER1023" s="5"/>
      <c r="FES1023" s="5"/>
      <c r="FET1023" s="5"/>
      <c r="FEU1023" s="5"/>
      <c r="FEV1023" s="5"/>
      <c r="FEW1023" s="5"/>
      <c r="FEX1023" s="5"/>
      <c r="FEY1023" s="5"/>
      <c r="FEZ1023" s="5"/>
      <c r="FFA1023" s="5"/>
      <c r="FFB1023" s="5"/>
      <c r="FFC1023" s="5"/>
      <c r="FFD1023" s="5"/>
      <c r="FFE1023" s="5"/>
      <c r="FFF1023" s="5"/>
      <c r="FFG1023" s="5"/>
      <c r="FFH1023" s="5"/>
      <c r="FFI1023" s="5"/>
      <c r="FFJ1023" s="5"/>
      <c r="FFK1023" s="5"/>
      <c r="FFL1023" s="5"/>
      <c r="FFM1023" s="5"/>
      <c r="FFN1023" s="5"/>
      <c r="FFO1023" s="5"/>
      <c r="FFP1023" s="5"/>
      <c r="FFQ1023" s="5"/>
      <c r="FFR1023" s="5"/>
      <c r="FFS1023" s="5"/>
      <c r="FFT1023" s="5"/>
      <c r="FFU1023" s="5"/>
      <c r="FFV1023" s="5"/>
      <c r="FFW1023" s="5"/>
      <c r="FFX1023" s="5"/>
      <c r="FFY1023" s="5"/>
      <c r="FFZ1023" s="5"/>
      <c r="FGA1023" s="5"/>
      <c r="FGB1023" s="5"/>
      <c r="FGC1023" s="5"/>
      <c r="FGD1023" s="5"/>
      <c r="FGE1023" s="5"/>
      <c r="FGF1023" s="5"/>
      <c r="FGG1023" s="5"/>
      <c r="FGH1023" s="5"/>
      <c r="FGI1023" s="5"/>
      <c r="FGJ1023" s="5"/>
      <c r="FGK1023" s="5"/>
      <c r="FGL1023" s="5"/>
      <c r="FGM1023" s="5"/>
      <c r="FGN1023" s="5"/>
      <c r="FGO1023" s="5"/>
      <c r="FGP1023" s="5"/>
      <c r="FGQ1023" s="5"/>
      <c r="FGR1023" s="5"/>
      <c r="FGS1023" s="5"/>
      <c r="FGT1023" s="5"/>
      <c r="FGU1023" s="5"/>
      <c r="FGV1023" s="5"/>
      <c r="FGW1023" s="5"/>
      <c r="FGX1023" s="5"/>
      <c r="FGY1023" s="5"/>
      <c r="FGZ1023" s="5"/>
      <c r="FHA1023" s="5"/>
      <c r="FHB1023" s="5"/>
      <c r="FHC1023" s="5"/>
      <c r="FHD1023" s="5"/>
      <c r="FHE1023" s="5"/>
      <c r="FHF1023" s="5"/>
      <c r="FHG1023" s="5"/>
      <c r="FHH1023" s="5"/>
      <c r="FHI1023" s="5"/>
      <c r="FHJ1023" s="5"/>
      <c r="FHK1023" s="5"/>
      <c r="FHL1023" s="5"/>
      <c r="FHM1023" s="5"/>
      <c r="FHN1023" s="5"/>
      <c r="FHO1023" s="5"/>
      <c r="FHP1023" s="5"/>
      <c r="FHQ1023" s="5"/>
      <c r="FHR1023" s="5"/>
      <c r="FHS1023" s="5"/>
      <c r="FHT1023" s="5"/>
      <c r="FHU1023" s="5"/>
      <c r="FHV1023" s="5"/>
      <c r="FHW1023" s="5"/>
      <c r="FHX1023" s="5"/>
      <c r="FHY1023" s="5"/>
      <c r="FHZ1023" s="5"/>
      <c r="FIA1023" s="5"/>
      <c r="FIB1023" s="5"/>
      <c r="FIC1023" s="5"/>
      <c r="FID1023" s="5"/>
      <c r="FIE1023" s="5"/>
      <c r="FIF1023" s="5"/>
      <c r="FIG1023" s="5"/>
      <c r="FIH1023" s="5"/>
      <c r="FII1023" s="5"/>
      <c r="FIJ1023" s="5"/>
      <c r="FIK1023" s="5"/>
      <c r="FIL1023" s="5"/>
      <c r="FIM1023" s="5"/>
      <c r="FIN1023" s="5"/>
      <c r="FIO1023" s="5"/>
      <c r="FIP1023" s="5"/>
      <c r="FIQ1023" s="5"/>
      <c r="FIR1023" s="5"/>
      <c r="FIS1023" s="5"/>
      <c r="FIT1023" s="5"/>
      <c r="FIU1023" s="5"/>
      <c r="FIV1023" s="5"/>
      <c r="FIW1023" s="5"/>
      <c r="FIX1023" s="5"/>
      <c r="FIY1023" s="5"/>
      <c r="FIZ1023" s="5"/>
      <c r="FJA1023" s="5"/>
      <c r="FJB1023" s="5"/>
      <c r="FJC1023" s="5"/>
      <c r="FJD1023" s="5"/>
      <c r="FJE1023" s="5"/>
      <c r="FJF1023" s="5"/>
      <c r="FJG1023" s="5"/>
      <c r="FJH1023" s="5"/>
      <c r="FJI1023" s="5"/>
      <c r="FJJ1023" s="5"/>
      <c r="FJK1023" s="5"/>
      <c r="FJL1023" s="5"/>
      <c r="FJM1023" s="5"/>
      <c r="FJN1023" s="5"/>
      <c r="FJO1023" s="5"/>
      <c r="FJP1023" s="5"/>
      <c r="FJQ1023" s="5"/>
      <c r="FJR1023" s="5"/>
      <c r="FJS1023" s="5"/>
      <c r="FJT1023" s="5"/>
      <c r="FJU1023" s="5"/>
      <c r="FJV1023" s="5"/>
      <c r="FJW1023" s="5"/>
      <c r="FJX1023" s="5"/>
      <c r="FJY1023" s="5"/>
      <c r="FJZ1023" s="5"/>
      <c r="FKA1023" s="5"/>
      <c r="FKB1023" s="5"/>
      <c r="FKC1023" s="5"/>
      <c r="FKD1023" s="5"/>
      <c r="FKE1023" s="5"/>
      <c r="FKF1023" s="5"/>
      <c r="FKG1023" s="5"/>
      <c r="FKH1023" s="5"/>
      <c r="FKI1023" s="5"/>
      <c r="FKJ1023" s="5"/>
      <c r="FKK1023" s="5"/>
      <c r="FKL1023" s="5"/>
      <c r="FKM1023" s="5"/>
      <c r="FKN1023" s="5"/>
      <c r="FKO1023" s="5"/>
      <c r="FKP1023" s="5"/>
      <c r="FKQ1023" s="5"/>
      <c r="FKR1023" s="5"/>
      <c r="FKS1023" s="5"/>
      <c r="FKT1023" s="5"/>
      <c r="FKU1023" s="5"/>
      <c r="FKV1023" s="5"/>
      <c r="FKW1023" s="5"/>
      <c r="FKX1023" s="5"/>
      <c r="FKY1023" s="5"/>
      <c r="FKZ1023" s="5"/>
      <c r="FLA1023" s="5"/>
      <c r="FLB1023" s="5"/>
      <c r="FLC1023" s="5"/>
      <c r="FLD1023" s="5"/>
      <c r="FLE1023" s="5"/>
      <c r="FLF1023" s="5"/>
      <c r="FLG1023" s="5"/>
      <c r="FLH1023" s="5"/>
      <c r="FLI1023" s="5"/>
      <c r="FLJ1023" s="5"/>
      <c r="FLK1023" s="5"/>
      <c r="FLL1023" s="5"/>
      <c r="FLM1023" s="5"/>
      <c r="FLN1023" s="5"/>
      <c r="FLO1023" s="5"/>
      <c r="FLP1023" s="5"/>
      <c r="FLQ1023" s="5"/>
      <c r="FLR1023" s="5"/>
      <c r="FLS1023" s="5"/>
      <c r="FLT1023" s="5"/>
      <c r="FLU1023" s="5"/>
      <c r="FLV1023" s="5"/>
      <c r="FLW1023" s="5"/>
      <c r="FLX1023" s="5"/>
      <c r="FLY1023" s="5"/>
      <c r="FLZ1023" s="5"/>
      <c r="FMA1023" s="5"/>
      <c r="FMB1023" s="5"/>
      <c r="FMC1023" s="5"/>
      <c r="FMD1023" s="5"/>
      <c r="FME1023" s="5"/>
      <c r="FMF1023" s="5"/>
      <c r="FMG1023" s="5"/>
      <c r="FMH1023" s="5"/>
      <c r="FMI1023" s="5"/>
      <c r="FMJ1023" s="5"/>
      <c r="FMK1023" s="5"/>
      <c r="FML1023" s="5"/>
      <c r="FMM1023" s="5"/>
      <c r="FMN1023" s="5"/>
      <c r="FMO1023" s="5"/>
      <c r="FMP1023" s="5"/>
      <c r="FMQ1023" s="5"/>
      <c r="FMR1023" s="5"/>
      <c r="FMS1023" s="5"/>
      <c r="FMT1023" s="5"/>
      <c r="FMU1023" s="5"/>
      <c r="FMV1023" s="5"/>
      <c r="FMW1023" s="5"/>
      <c r="FMX1023" s="5"/>
      <c r="FMY1023" s="5"/>
      <c r="FMZ1023" s="5"/>
      <c r="FNA1023" s="5"/>
      <c r="FNB1023" s="5"/>
      <c r="FNC1023" s="5"/>
      <c r="FND1023" s="5"/>
      <c r="FNE1023" s="5"/>
      <c r="FNF1023" s="5"/>
      <c r="FNG1023" s="5"/>
      <c r="FNH1023" s="5"/>
      <c r="FNI1023" s="5"/>
      <c r="FNJ1023" s="5"/>
      <c r="FNK1023" s="5"/>
      <c r="FNL1023" s="5"/>
      <c r="FNM1023" s="5"/>
      <c r="FNN1023" s="5"/>
      <c r="FNO1023" s="5"/>
      <c r="FNP1023" s="5"/>
      <c r="FNQ1023" s="5"/>
      <c r="FNR1023" s="5"/>
      <c r="FNS1023" s="5"/>
      <c r="FNT1023" s="5"/>
      <c r="FNU1023" s="5"/>
      <c r="FNV1023" s="5"/>
      <c r="FNW1023" s="5"/>
      <c r="FNX1023" s="5"/>
      <c r="FNY1023" s="5"/>
      <c r="FNZ1023" s="5"/>
      <c r="FOA1023" s="5"/>
      <c r="FOB1023" s="5"/>
      <c r="FOC1023" s="5"/>
      <c r="FOD1023" s="5"/>
      <c r="FOE1023" s="5"/>
      <c r="FOF1023" s="5"/>
      <c r="FOG1023" s="5"/>
      <c r="FOH1023" s="5"/>
      <c r="FOI1023" s="5"/>
      <c r="FOJ1023" s="5"/>
      <c r="FOK1023" s="5"/>
      <c r="FOL1023" s="5"/>
      <c r="FOM1023" s="5"/>
      <c r="FON1023" s="5"/>
      <c r="FOO1023" s="5"/>
      <c r="FOP1023" s="5"/>
      <c r="FOQ1023" s="5"/>
      <c r="FOR1023" s="5"/>
      <c r="FOS1023" s="5"/>
      <c r="FOT1023" s="5"/>
      <c r="FOU1023" s="5"/>
      <c r="FOV1023" s="5"/>
      <c r="FOW1023" s="5"/>
      <c r="FOX1023" s="5"/>
      <c r="FOY1023" s="5"/>
      <c r="FOZ1023" s="5"/>
      <c r="FPA1023" s="5"/>
      <c r="FPB1023" s="5"/>
      <c r="FPC1023" s="5"/>
      <c r="FPD1023" s="5"/>
      <c r="FPE1023" s="5"/>
      <c r="FPF1023" s="5"/>
      <c r="FPG1023" s="5"/>
      <c r="FPH1023" s="5"/>
      <c r="FPI1023" s="5"/>
      <c r="FPJ1023" s="5"/>
      <c r="FPK1023" s="5"/>
      <c r="FPL1023" s="5"/>
      <c r="FPM1023" s="5"/>
      <c r="FPN1023" s="5"/>
      <c r="FPO1023" s="5"/>
      <c r="FPP1023" s="5"/>
      <c r="FPQ1023" s="5"/>
      <c r="FPR1023" s="5"/>
      <c r="FPS1023" s="5"/>
      <c r="FPT1023" s="5"/>
      <c r="FPU1023" s="5"/>
      <c r="FPV1023" s="5"/>
      <c r="FPW1023" s="5"/>
      <c r="FPX1023" s="5"/>
      <c r="FPY1023" s="5"/>
      <c r="FPZ1023" s="5"/>
      <c r="FQA1023" s="5"/>
      <c r="FQB1023" s="5"/>
      <c r="FQC1023" s="5"/>
      <c r="FQD1023" s="5"/>
      <c r="FQE1023" s="5"/>
      <c r="FQF1023" s="5"/>
      <c r="FQG1023" s="5"/>
      <c r="FQH1023" s="5"/>
      <c r="FQI1023" s="5"/>
      <c r="FQJ1023" s="5"/>
      <c r="FQK1023" s="5"/>
      <c r="FQL1023" s="5"/>
      <c r="FQM1023" s="5"/>
      <c r="FQN1023" s="5"/>
      <c r="FQO1023" s="5"/>
      <c r="FQP1023" s="5"/>
      <c r="FQQ1023" s="5"/>
      <c r="FQR1023" s="5"/>
      <c r="FQS1023" s="5"/>
      <c r="FQT1023" s="5"/>
      <c r="FQU1023" s="5"/>
      <c r="FQV1023" s="5"/>
      <c r="FQW1023" s="5"/>
      <c r="FQX1023" s="5"/>
      <c r="FQY1023" s="5"/>
      <c r="FQZ1023" s="5"/>
      <c r="FRA1023" s="5"/>
      <c r="FRB1023" s="5"/>
      <c r="FRC1023" s="5"/>
      <c r="FRD1023" s="5"/>
      <c r="FRE1023" s="5"/>
      <c r="FRF1023" s="5"/>
      <c r="FRG1023" s="5"/>
      <c r="FRH1023" s="5"/>
      <c r="FRI1023" s="5"/>
      <c r="FRJ1023" s="5"/>
      <c r="FRK1023" s="5"/>
      <c r="FRL1023" s="5"/>
      <c r="FRM1023" s="5"/>
      <c r="FRN1023" s="5"/>
      <c r="FRO1023" s="5"/>
      <c r="FRP1023" s="5"/>
      <c r="FRQ1023" s="5"/>
      <c r="FRR1023" s="5"/>
      <c r="FRS1023" s="5"/>
      <c r="FRT1023" s="5"/>
      <c r="FRU1023" s="5"/>
      <c r="FRV1023" s="5"/>
      <c r="FRW1023" s="5"/>
      <c r="FRX1023" s="5"/>
      <c r="FRY1023" s="5"/>
      <c r="FRZ1023" s="5"/>
      <c r="FSA1023" s="5"/>
      <c r="FSB1023" s="5"/>
      <c r="FSC1023" s="5"/>
      <c r="FSD1023" s="5"/>
      <c r="FSE1023" s="5"/>
      <c r="FSF1023" s="5"/>
      <c r="FSG1023" s="5"/>
      <c r="FSH1023" s="5"/>
      <c r="FSI1023" s="5"/>
      <c r="FSJ1023" s="5"/>
      <c r="FSK1023" s="5"/>
      <c r="FSL1023" s="5"/>
      <c r="FSM1023" s="5"/>
      <c r="FSN1023" s="5"/>
      <c r="FSO1023" s="5"/>
      <c r="FSP1023" s="5"/>
      <c r="FSQ1023" s="5"/>
      <c r="FSR1023" s="5"/>
      <c r="FSS1023" s="5"/>
      <c r="FST1023" s="5"/>
      <c r="FSU1023" s="5"/>
      <c r="FSV1023" s="5"/>
      <c r="FSW1023" s="5"/>
      <c r="FSX1023" s="5"/>
      <c r="FSY1023" s="5"/>
      <c r="FSZ1023" s="5"/>
      <c r="FTA1023" s="5"/>
      <c r="FTB1023" s="5"/>
      <c r="FTC1023" s="5"/>
      <c r="FTD1023" s="5"/>
      <c r="FTE1023" s="5"/>
      <c r="FTF1023" s="5"/>
      <c r="FTG1023" s="5"/>
      <c r="FTH1023" s="5"/>
      <c r="FTI1023" s="5"/>
      <c r="FTJ1023" s="5"/>
      <c r="FTK1023" s="5"/>
      <c r="FTL1023" s="5"/>
      <c r="FTM1023" s="5"/>
      <c r="FTN1023" s="5"/>
      <c r="FTO1023" s="5"/>
      <c r="FTP1023" s="5"/>
      <c r="FTQ1023" s="5"/>
      <c r="FTR1023" s="5"/>
      <c r="FTS1023" s="5"/>
      <c r="FTT1023" s="5"/>
      <c r="FTU1023" s="5"/>
      <c r="FTV1023" s="5"/>
      <c r="FTW1023" s="5"/>
      <c r="FTX1023" s="5"/>
      <c r="FTY1023" s="5"/>
      <c r="FTZ1023" s="5"/>
      <c r="FUA1023" s="5"/>
      <c r="FUB1023" s="5"/>
      <c r="FUC1023" s="5"/>
      <c r="FUD1023" s="5"/>
      <c r="FUE1023" s="5"/>
      <c r="FUF1023" s="5"/>
      <c r="FUG1023" s="5"/>
      <c r="FUH1023" s="5"/>
      <c r="FUI1023" s="5"/>
      <c r="FUJ1023" s="5"/>
      <c r="FUK1023" s="5"/>
      <c r="FUL1023" s="5"/>
      <c r="FUM1023" s="5"/>
      <c r="FUN1023" s="5"/>
      <c r="FUO1023" s="5"/>
      <c r="FUP1023" s="5"/>
      <c r="FUQ1023" s="5"/>
      <c r="FUR1023" s="5"/>
      <c r="FUS1023" s="5"/>
      <c r="FUT1023" s="5"/>
      <c r="FUU1023" s="5"/>
      <c r="FUV1023" s="5"/>
      <c r="FUW1023" s="5"/>
      <c r="FUX1023" s="5"/>
      <c r="FUY1023" s="5"/>
      <c r="FUZ1023" s="5"/>
      <c r="FVA1023" s="5"/>
      <c r="FVB1023" s="5"/>
      <c r="FVC1023" s="5"/>
      <c r="FVD1023" s="5"/>
      <c r="FVE1023" s="5"/>
      <c r="FVF1023" s="5"/>
      <c r="FVG1023" s="5"/>
      <c r="FVH1023" s="5"/>
      <c r="FVI1023" s="5"/>
      <c r="FVJ1023" s="5"/>
      <c r="FVK1023" s="5"/>
      <c r="FVL1023" s="5"/>
      <c r="FVM1023" s="5"/>
      <c r="FVN1023" s="5"/>
      <c r="FVO1023" s="5"/>
      <c r="FVP1023" s="5"/>
      <c r="FVQ1023" s="5"/>
      <c r="FVR1023" s="5"/>
      <c r="FVS1023" s="5"/>
      <c r="FVT1023" s="5"/>
      <c r="FVU1023" s="5"/>
      <c r="FVV1023" s="5"/>
      <c r="FVW1023" s="5"/>
      <c r="FVX1023" s="5"/>
      <c r="FVY1023" s="5"/>
      <c r="FVZ1023" s="5"/>
      <c r="FWA1023" s="5"/>
      <c r="FWB1023" s="5"/>
      <c r="FWC1023" s="5"/>
      <c r="FWD1023" s="5"/>
      <c r="FWE1023" s="5"/>
      <c r="FWF1023" s="5"/>
      <c r="FWG1023" s="5"/>
      <c r="FWH1023" s="5"/>
      <c r="FWI1023" s="5"/>
      <c r="FWJ1023" s="5"/>
      <c r="FWK1023" s="5"/>
      <c r="FWL1023" s="5"/>
      <c r="FWM1023" s="5"/>
      <c r="FWN1023" s="5"/>
      <c r="FWO1023" s="5"/>
      <c r="FWP1023" s="5"/>
      <c r="FWQ1023" s="5"/>
      <c r="FWR1023" s="5"/>
      <c r="FWS1023" s="5"/>
      <c r="FWT1023" s="5"/>
      <c r="FWU1023" s="5"/>
      <c r="FWV1023" s="5"/>
      <c r="FWW1023" s="5"/>
      <c r="FWX1023" s="5"/>
      <c r="FWY1023" s="5"/>
      <c r="FWZ1023" s="5"/>
      <c r="FXA1023" s="5"/>
      <c r="FXB1023" s="5"/>
      <c r="FXC1023" s="5"/>
      <c r="FXD1023" s="5"/>
      <c r="FXE1023" s="5"/>
      <c r="FXF1023" s="5"/>
      <c r="FXG1023" s="5"/>
      <c r="FXH1023" s="5"/>
      <c r="FXI1023" s="5"/>
      <c r="FXJ1023" s="5"/>
      <c r="FXK1023" s="5"/>
      <c r="FXL1023" s="5"/>
      <c r="FXM1023" s="5"/>
      <c r="FXN1023" s="5"/>
      <c r="FXO1023" s="5"/>
      <c r="FXP1023" s="5"/>
      <c r="FXQ1023" s="5"/>
      <c r="FXR1023" s="5"/>
      <c r="FXS1023" s="5"/>
      <c r="FXT1023" s="5"/>
      <c r="FXU1023" s="5"/>
      <c r="FXV1023" s="5"/>
      <c r="FXW1023" s="5"/>
      <c r="FXX1023" s="5"/>
      <c r="FXY1023" s="5"/>
      <c r="FXZ1023" s="5"/>
      <c r="FYA1023" s="5"/>
      <c r="FYB1023" s="5"/>
      <c r="FYC1023" s="5"/>
      <c r="FYD1023" s="5"/>
      <c r="FYE1023" s="5"/>
      <c r="FYF1023" s="5"/>
      <c r="FYG1023" s="5"/>
      <c r="FYH1023" s="5"/>
      <c r="FYI1023" s="5"/>
      <c r="FYJ1023" s="5"/>
      <c r="FYK1023" s="5"/>
      <c r="FYL1023" s="5"/>
      <c r="FYM1023" s="5"/>
      <c r="FYN1023" s="5"/>
      <c r="FYO1023" s="5"/>
      <c r="FYP1023" s="5"/>
      <c r="FYQ1023" s="5"/>
      <c r="FYR1023" s="5"/>
      <c r="FYS1023" s="5"/>
      <c r="FYT1023" s="5"/>
      <c r="FYU1023" s="5"/>
      <c r="FYV1023" s="5"/>
      <c r="FYW1023" s="5"/>
      <c r="FYX1023" s="5"/>
      <c r="FYY1023" s="5"/>
      <c r="FYZ1023" s="5"/>
      <c r="FZA1023" s="5"/>
      <c r="FZB1023" s="5"/>
      <c r="FZC1023" s="5"/>
      <c r="FZD1023" s="5"/>
      <c r="FZE1023" s="5"/>
      <c r="FZF1023" s="5"/>
      <c r="FZG1023" s="5"/>
      <c r="FZH1023" s="5"/>
      <c r="FZI1023" s="5"/>
      <c r="FZJ1023" s="5"/>
      <c r="FZK1023" s="5"/>
      <c r="FZL1023" s="5"/>
      <c r="FZM1023" s="5"/>
      <c r="FZN1023" s="5"/>
      <c r="FZO1023" s="5"/>
      <c r="FZP1023" s="5"/>
      <c r="FZQ1023" s="5"/>
      <c r="FZR1023" s="5"/>
      <c r="FZS1023" s="5"/>
      <c r="FZT1023" s="5"/>
      <c r="FZU1023" s="5"/>
      <c r="FZV1023" s="5"/>
      <c r="FZW1023" s="5"/>
      <c r="FZX1023" s="5"/>
      <c r="FZY1023" s="5"/>
      <c r="FZZ1023" s="5"/>
      <c r="GAA1023" s="5"/>
      <c r="GAB1023" s="5"/>
      <c r="GAC1023" s="5"/>
      <c r="GAD1023" s="5"/>
      <c r="GAE1023" s="5"/>
      <c r="GAF1023" s="5"/>
      <c r="GAG1023" s="5"/>
      <c r="GAH1023" s="5"/>
      <c r="GAI1023" s="5"/>
      <c r="GAJ1023" s="5"/>
      <c r="GAK1023" s="5"/>
      <c r="GAL1023" s="5"/>
      <c r="GAM1023" s="5"/>
      <c r="GAN1023" s="5"/>
      <c r="GAO1023" s="5"/>
      <c r="GAP1023" s="5"/>
      <c r="GAQ1023" s="5"/>
      <c r="GAR1023" s="5"/>
      <c r="GAS1023" s="5"/>
      <c r="GAT1023" s="5"/>
      <c r="GAU1023" s="5"/>
      <c r="GAV1023" s="5"/>
      <c r="GAW1023" s="5"/>
      <c r="GAX1023" s="5"/>
      <c r="GAY1023" s="5"/>
      <c r="GAZ1023" s="5"/>
      <c r="GBA1023" s="5"/>
      <c r="GBB1023" s="5"/>
      <c r="GBC1023" s="5"/>
      <c r="GBD1023" s="5"/>
      <c r="GBE1023" s="5"/>
      <c r="GBF1023" s="5"/>
      <c r="GBG1023" s="5"/>
      <c r="GBH1023" s="5"/>
      <c r="GBI1023" s="5"/>
      <c r="GBJ1023" s="5"/>
      <c r="GBK1023" s="5"/>
      <c r="GBL1023" s="5"/>
      <c r="GBM1023" s="5"/>
      <c r="GBN1023" s="5"/>
      <c r="GBO1023" s="5"/>
      <c r="GBP1023" s="5"/>
      <c r="GBQ1023" s="5"/>
      <c r="GBR1023" s="5"/>
      <c r="GBS1023" s="5"/>
      <c r="GBT1023" s="5"/>
      <c r="GBU1023" s="5"/>
      <c r="GBV1023" s="5"/>
      <c r="GBW1023" s="5"/>
      <c r="GBX1023" s="5"/>
      <c r="GBY1023" s="5"/>
      <c r="GBZ1023" s="5"/>
      <c r="GCA1023" s="5"/>
      <c r="GCB1023" s="5"/>
      <c r="GCC1023" s="5"/>
      <c r="GCD1023" s="5"/>
      <c r="GCE1023" s="5"/>
      <c r="GCF1023" s="5"/>
      <c r="GCG1023" s="5"/>
      <c r="GCH1023" s="5"/>
      <c r="GCI1023" s="5"/>
      <c r="GCJ1023" s="5"/>
      <c r="GCK1023" s="5"/>
      <c r="GCL1023" s="5"/>
      <c r="GCM1023" s="5"/>
      <c r="GCN1023" s="5"/>
      <c r="GCO1023" s="5"/>
      <c r="GCP1023" s="5"/>
      <c r="GCQ1023" s="5"/>
      <c r="GCR1023" s="5"/>
      <c r="GCS1023" s="5"/>
      <c r="GCT1023" s="5"/>
      <c r="GCU1023" s="5"/>
      <c r="GCV1023" s="5"/>
      <c r="GCW1023" s="5"/>
      <c r="GCX1023" s="5"/>
      <c r="GCY1023" s="5"/>
      <c r="GCZ1023" s="5"/>
      <c r="GDA1023" s="5"/>
      <c r="GDB1023" s="5"/>
      <c r="GDC1023" s="5"/>
      <c r="GDD1023" s="5"/>
      <c r="GDE1023" s="5"/>
      <c r="GDF1023" s="5"/>
      <c r="GDG1023" s="5"/>
      <c r="GDH1023" s="5"/>
      <c r="GDI1023" s="5"/>
      <c r="GDJ1023" s="5"/>
      <c r="GDK1023" s="5"/>
      <c r="GDL1023" s="5"/>
      <c r="GDM1023" s="5"/>
      <c r="GDN1023" s="5"/>
      <c r="GDO1023" s="5"/>
      <c r="GDP1023" s="5"/>
      <c r="GDQ1023" s="5"/>
      <c r="GDR1023" s="5"/>
      <c r="GDS1023" s="5"/>
      <c r="GDT1023" s="5"/>
      <c r="GDU1023" s="5"/>
      <c r="GDV1023" s="5"/>
      <c r="GDW1023" s="5"/>
      <c r="GDX1023" s="5"/>
      <c r="GDY1023" s="5"/>
      <c r="GDZ1023" s="5"/>
      <c r="GEA1023" s="5"/>
      <c r="GEB1023" s="5"/>
      <c r="GEC1023" s="5"/>
      <c r="GED1023" s="5"/>
      <c r="GEE1023" s="5"/>
      <c r="GEF1023" s="5"/>
      <c r="GEG1023" s="5"/>
      <c r="GEH1023" s="5"/>
      <c r="GEI1023" s="5"/>
      <c r="GEJ1023" s="5"/>
      <c r="GEK1023" s="5"/>
      <c r="GEL1023" s="5"/>
      <c r="GEM1023" s="5"/>
      <c r="GEN1023" s="5"/>
      <c r="GEO1023" s="5"/>
      <c r="GEP1023" s="5"/>
      <c r="GEQ1023" s="5"/>
      <c r="GER1023" s="5"/>
      <c r="GES1023" s="5"/>
      <c r="GET1023" s="5"/>
      <c r="GEU1023" s="5"/>
      <c r="GEV1023" s="5"/>
      <c r="GEW1023" s="5"/>
      <c r="GEX1023" s="5"/>
      <c r="GEY1023" s="5"/>
      <c r="GEZ1023" s="5"/>
      <c r="GFA1023" s="5"/>
      <c r="GFB1023" s="5"/>
      <c r="GFC1023" s="5"/>
      <c r="GFD1023" s="5"/>
      <c r="GFE1023" s="5"/>
      <c r="GFF1023" s="5"/>
      <c r="GFG1023" s="5"/>
      <c r="GFH1023" s="5"/>
      <c r="GFI1023" s="5"/>
      <c r="GFJ1023" s="5"/>
      <c r="GFK1023" s="5"/>
      <c r="GFL1023" s="5"/>
      <c r="GFM1023" s="5"/>
      <c r="GFN1023" s="5"/>
      <c r="GFO1023" s="5"/>
      <c r="GFP1023" s="5"/>
      <c r="GFQ1023" s="5"/>
      <c r="GFR1023" s="5"/>
      <c r="GFS1023" s="5"/>
      <c r="GFT1023" s="5"/>
      <c r="GFU1023" s="5"/>
      <c r="GFV1023" s="5"/>
      <c r="GFW1023" s="5"/>
      <c r="GFX1023" s="5"/>
      <c r="GFY1023" s="5"/>
      <c r="GFZ1023" s="5"/>
      <c r="GGA1023" s="5"/>
      <c r="GGB1023" s="5"/>
      <c r="GGC1023" s="5"/>
      <c r="GGD1023" s="5"/>
      <c r="GGE1023" s="5"/>
      <c r="GGF1023" s="5"/>
      <c r="GGG1023" s="5"/>
      <c r="GGH1023" s="5"/>
      <c r="GGI1023" s="5"/>
      <c r="GGJ1023" s="5"/>
      <c r="GGK1023" s="5"/>
      <c r="GGL1023" s="5"/>
      <c r="GGM1023" s="5"/>
      <c r="GGN1023" s="5"/>
      <c r="GGO1023" s="5"/>
      <c r="GGP1023" s="5"/>
      <c r="GGQ1023" s="5"/>
      <c r="GGR1023" s="5"/>
      <c r="GGS1023" s="5"/>
      <c r="GGT1023" s="5"/>
      <c r="GGU1023" s="5"/>
      <c r="GGV1023" s="5"/>
      <c r="GGW1023" s="5"/>
      <c r="GGX1023" s="5"/>
      <c r="GGY1023" s="5"/>
      <c r="GGZ1023" s="5"/>
      <c r="GHA1023" s="5"/>
      <c r="GHB1023" s="5"/>
      <c r="GHC1023" s="5"/>
      <c r="GHD1023" s="5"/>
      <c r="GHE1023" s="5"/>
      <c r="GHF1023" s="5"/>
      <c r="GHG1023" s="5"/>
      <c r="GHH1023" s="5"/>
      <c r="GHI1023" s="5"/>
      <c r="GHJ1023" s="5"/>
      <c r="GHK1023" s="5"/>
      <c r="GHL1023" s="5"/>
      <c r="GHM1023" s="5"/>
      <c r="GHN1023" s="5"/>
      <c r="GHO1023" s="5"/>
      <c r="GHP1023" s="5"/>
      <c r="GHQ1023" s="5"/>
      <c r="GHR1023" s="5"/>
      <c r="GHS1023" s="5"/>
      <c r="GHT1023" s="5"/>
      <c r="GHU1023" s="5"/>
      <c r="GHV1023" s="5"/>
      <c r="GHW1023" s="5"/>
      <c r="GHX1023" s="5"/>
      <c r="GHY1023" s="5"/>
      <c r="GHZ1023" s="5"/>
      <c r="GIA1023" s="5"/>
      <c r="GIB1023" s="5"/>
      <c r="GIC1023" s="5"/>
      <c r="GID1023" s="5"/>
      <c r="GIE1023" s="5"/>
      <c r="GIF1023" s="5"/>
      <c r="GIG1023" s="5"/>
      <c r="GIH1023" s="5"/>
      <c r="GII1023" s="5"/>
      <c r="GIJ1023" s="5"/>
      <c r="GIK1023" s="5"/>
      <c r="GIL1023" s="5"/>
      <c r="GIM1023" s="5"/>
      <c r="GIN1023" s="5"/>
      <c r="GIO1023" s="5"/>
      <c r="GIP1023" s="5"/>
      <c r="GIQ1023" s="5"/>
      <c r="GIR1023" s="5"/>
      <c r="GIS1023" s="5"/>
      <c r="GIT1023" s="5"/>
      <c r="GIU1023" s="5"/>
      <c r="GIV1023" s="5"/>
      <c r="GIW1023" s="5"/>
      <c r="GIX1023" s="5"/>
      <c r="GIY1023" s="5"/>
      <c r="GIZ1023" s="5"/>
      <c r="GJA1023" s="5"/>
      <c r="GJB1023" s="5"/>
      <c r="GJC1023" s="5"/>
      <c r="GJD1023" s="5"/>
      <c r="GJE1023" s="5"/>
      <c r="GJF1023" s="5"/>
      <c r="GJG1023" s="5"/>
      <c r="GJH1023" s="5"/>
      <c r="GJI1023" s="5"/>
      <c r="GJJ1023" s="5"/>
      <c r="GJK1023" s="5"/>
      <c r="GJL1023" s="5"/>
      <c r="GJM1023" s="5"/>
      <c r="GJN1023" s="5"/>
      <c r="GJO1023" s="5"/>
      <c r="GJP1023" s="5"/>
      <c r="GJQ1023" s="5"/>
      <c r="GJR1023" s="5"/>
      <c r="GJS1023" s="5"/>
      <c r="GJT1023" s="5"/>
      <c r="GJU1023" s="5"/>
      <c r="GJV1023" s="5"/>
      <c r="GJW1023" s="5"/>
      <c r="GJX1023" s="5"/>
      <c r="GJY1023" s="5"/>
      <c r="GJZ1023" s="5"/>
      <c r="GKA1023" s="5"/>
      <c r="GKB1023" s="5"/>
      <c r="GKC1023" s="5"/>
      <c r="GKD1023" s="5"/>
      <c r="GKE1023" s="5"/>
      <c r="GKF1023" s="5"/>
      <c r="GKG1023" s="5"/>
      <c r="GKH1023" s="5"/>
      <c r="GKI1023" s="5"/>
      <c r="GKJ1023" s="5"/>
      <c r="GKK1023" s="5"/>
      <c r="GKL1023" s="5"/>
      <c r="GKM1023" s="5"/>
      <c r="GKN1023" s="5"/>
      <c r="GKO1023" s="5"/>
      <c r="GKP1023" s="5"/>
      <c r="GKQ1023" s="5"/>
      <c r="GKR1023" s="5"/>
      <c r="GKS1023" s="5"/>
      <c r="GKT1023" s="5"/>
      <c r="GKU1023" s="5"/>
      <c r="GKV1023" s="5"/>
      <c r="GKW1023" s="5"/>
      <c r="GKX1023" s="5"/>
      <c r="GKY1023" s="5"/>
      <c r="GKZ1023" s="5"/>
      <c r="GLA1023" s="5"/>
      <c r="GLB1023" s="5"/>
      <c r="GLC1023" s="5"/>
      <c r="GLD1023" s="5"/>
      <c r="GLE1023" s="5"/>
      <c r="GLF1023" s="5"/>
      <c r="GLG1023" s="5"/>
      <c r="GLH1023" s="5"/>
      <c r="GLI1023" s="5"/>
      <c r="GLJ1023" s="5"/>
      <c r="GLK1023" s="5"/>
      <c r="GLL1023" s="5"/>
      <c r="GLM1023" s="5"/>
      <c r="GLN1023" s="5"/>
      <c r="GLO1023" s="5"/>
      <c r="GLP1023" s="5"/>
      <c r="GLQ1023" s="5"/>
      <c r="GLR1023" s="5"/>
      <c r="GLS1023" s="5"/>
      <c r="GLT1023" s="5"/>
      <c r="GLU1023" s="5"/>
      <c r="GLV1023" s="5"/>
      <c r="GLW1023" s="5"/>
      <c r="GLX1023" s="5"/>
      <c r="GLY1023" s="5"/>
      <c r="GLZ1023" s="5"/>
      <c r="GMA1023" s="5"/>
      <c r="GMB1023" s="5"/>
      <c r="GMC1023" s="5"/>
      <c r="GMD1023" s="5"/>
      <c r="GME1023" s="5"/>
      <c r="GMF1023" s="5"/>
      <c r="GMG1023" s="5"/>
      <c r="GMH1023" s="5"/>
      <c r="GMI1023" s="5"/>
      <c r="GMJ1023" s="5"/>
      <c r="GMK1023" s="5"/>
      <c r="GML1023" s="5"/>
      <c r="GMM1023" s="5"/>
      <c r="GMN1023" s="5"/>
      <c r="GMO1023" s="5"/>
      <c r="GMP1023" s="5"/>
      <c r="GMQ1023" s="5"/>
      <c r="GMR1023" s="5"/>
      <c r="GMS1023" s="5"/>
      <c r="GMT1023" s="5"/>
      <c r="GMU1023" s="5"/>
      <c r="GMV1023" s="5"/>
      <c r="GMW1023" s="5"/>
      <c r="GMX1023" s="5"/>
      <c r="GMY1023" s="5"/>
      <c r="GMZ1023" s="5"/>
      <c r="GNA1023" s="5"/>
      <c r="GNB1023" s="5"/>
      <c r="GNC1023" s="5"/>
      <c r="GND1023" s="5"/>
      <c r="GNE1023" s="5"/>
      <c r="GNF1023" s="5"/>
      <c r="GNG1023" s="5"/>
      <c r="GNH1023" s="5"/>
      <c r="GNI1023" s="5"/>
      <c r="GNJ1023" s="5"/>
      <c r="GNK1023" s="5"/>
      <c r="GNL1023" s="5"/>
      <c r="GNM1023" s="5"/>
      <c r="GNN1023" s="5"/>
      <c r="GNO1023" s="5"/>
      <c r="GNP1023" s="5"/>
      <c r="GNQ1023" s="5"/>
      <c r="GNR1023" s="5"/>
      <c r="GNS1023" s="5"/>
      <c r="GNT1023" s="5"/>
      <c r="GNU1023" s="5"/>
      <c r="GNV1023" s="5"/>
      <c r="GNW1023" s="5"/>
      <c r="GNX1023" s="5"/>
      <c r="GNY1023" s="5"/>
      <c r="GNZ1023" s="5"/>
      <c r="GOA1023" s="5"/>
      <c r="GOB1023" s="5"/>
      <c r="GOC1023" s="5"/>
      <c r="GOD1023" s="5"/>
      <c r="GOE1023" s="5"/>
      <c r="GOF1023" s="5"/>
      <c r="GOG1023" s="5"/>
      <c r="GOH1023" s="5"/>
      <c r="GOI1023" s="5"/>
      <c r="GOJ1023" s="5"/>
      <c r="GOK1023" s="5"/>
      <c r="GOL1023" s="5"/>
      <c r="GOM1023" s="5"/>
      <c r="GON1023" s="5"/>
      <c r="GOO1023" s="5"/>
      <c r="GOP1023" s="5"/>
      <c r="GOQ1023" s="5"/>
      <c r="GOR1023" s="5"/>
      <c r="GOS1023" s="5"/>
      <c r="GOT1023" s="5"/>
      <c r="GOU1023" s="5"/>
      <c r="GOV1023" s="5"/>
      <c r="GOW1023" s="5"/>
      <c r="GOX1023" s="5"/>
      <c r="GOY1023" s="5"/>
      <c r="GOZ1023" s="5"/>
      <c r="GPA1023" s="5"/>
      <c r="GPB1023" s="5"/>
      <c r="GPC1023" s="5"/>
      <c r="GPD1023" s="5"/>
      <c r="GPE1023" s="5"/>
      <c r="GPF1023" s="5"/>
      <c r="GPG1023" s="5"/>
      <c r="GPH1023" s="5"/>
      <c r="GPI1023" s="5"/>
      <c r="GPJ1023" s="5"/>
      <c r="GPK1023" s="5"/>
      <c r="GPL1023" s="5"/>
      <c r="GPM1023" s="5"/>
      <c r="GPN1023" s="5"/>
      <c r="GPO1023" s="5"/>
      <c r="GPP1023" s="5"/>
      <c r="GPQ1023" s="5"/>
      <c r="GPR1023" s="5"/>
      <c r="GPS1023" s="5"/>
      <c r="GPT1023" s="5"/>
      <c r="GPU1023" s="5"/>
      <c r="GPV1023" s="5"/>
      <c r="GPW1023" s="5"/>
      <c r="GPX1023" s="5"/>
      <c r="GPY1023" s="5"/>
      <c r="GPZ1023" s="5"/>
      <c r="GQA1023" s="5"/>
      <c r="GQB1023" s="5"/>
      <c r="GQC1023" s="5"/>
      <c r="GQD1023" s="5"/>
      <c r="GQE1023" s="5"/>
      <c r="GQF1023" s="5"/>
      <c r="GQG1023" s="5"/>
      <c r="GQH1023" s="5"/>
      <c r="GQI1023" s="5"/>
      <c r="GQJ1023" s="5"/>
      <c r="GQK1023" s="5"/>
      <c r="GQL1023" s="5"/>
      <c r="GQM1023" s="5"/>
      <c r="GQN1023" s="5"/>
      <c r="GQO1023" s="5"/>
      <c r="GQP1023" s="5"/>
      <c r="GQQ1023" s="5"/>
      <c r="GQR1023" s="5"/>
      <c r="GQS1023" s="5"/>
      <c r="GQT1023" s="5"/>
      <c r="GQU1023" s="5"/>
      <c r="GQV1023" s="5"/>
      <c r="GQW1023" s="5"/>
      <c r="GQX1023" s="5"/>
      <c r="GQY1023" s="5"/>
      <c r="GQZ1023" s="5"/>
      <c r="GRA1023" s="5"/>
      <c r="GRB1023" s="5"/>
      <c r="GRC1023" s="5"/>
      <c r="GRD1023" s="5"/>
      <c r="GRE1023" s="5"/>
      <c r="GRF1023" s="5"/>
      <c r="GRG1023" s="5"/>
      <c r="GRH1023" s="5"/>
      <c r="GRI1023" s="5"/>
      <c r="GRJ1023" s="5"/>
      <c r="GRK1023" s="5"/>
      <c r="GRL1023" s="5"/>
      <c r="GRM1023" s="5"/>
      <c r="GRN1023" s="5"/>
      <c r="GRO1023" s="5"/>
      <c r="GRP1023" s="5"/>
      <c r="GRQ1023" s="5"/>
      <c r="GRR1023" s="5"/>
      <c r="GRS1023" s="5"/>
      <c r="GRT1023" s="5"/>
      <c r="GRU1023" s="5"/>
      <c r="GRV1023" s="5"/>
      <c r="GRW1023" s="5"/>
      <c r="GRX1023" s="5"/>
      <c r="GRY1023" s="5"/>
      <c r="GRZ1023" s="5"/>
      <c r="GSA1023" s="5"/>
      <c r="GSB1023" s="5"/>
      <c r="GSC1023" s="5"/>
      <c r="GSD1023" s="5"/>
      <c r="GSE1023" s="5"/>
      <c r="GSF1023" s="5"/>
      <c r="GSG1023" s="5"/>
      <c r="GSH1023" s="5"/>
      <c r="GSI1023" s="5"/>
      <c r="GSJ1023" s="5"/>
      <c r="GSK1023" s="5"/>
      <c r="GSL1023" s="5"/>
      <c r="GSM1023" s="5"/>
      <c r="GSN1023" s="5"/>
      <c r="GSO1023" s="5"/>
      <c r="GSP1023" s="5"/>
      <c r="GSQ1023" s="5"/>
      <c r="GSR1023" s="5"/>
      <c r="GSS1023" s="5"/>
      <c r="GST1023" s="5"/>
      <c r="GSU1023" s="5"/>
      <c r="GSV1023" s="5"/>
      <c r="GSW1023" s="5"/>
      <c r="GSX1023" s="5"/>
      <c r="GSY1023" s="5"/>
      <c r="GSZ1023" s="5"/>
      <c r="GTA1023" s="5"/>
      <c r="GTB1023" s="5"/>
      <c r="GTC1023" s="5"/>
      <c r="GTD1023" s="5"/>
      <c r="GTE1023" s="5"/>
      <c r="GTF1023" s="5"/>
      <c r="GTG1023" s="5"/>
      <c r="GTH1023" s="5"/>
      <c r="GTI1023" s="5"/>
      <c r="GTJ1023" s="5"/>
      <c r="GTK1023" s="5"/>
      <c r="GTL1023" s="5"/>
      <c r="GTM1023" s="5"/>
      <c r="GTN1023" s="5"/>
      <c r="GTO1023" s="5"/>
      <c r="GTP1023" s="5"/>
      <c r="GTQ1023" s="5"/>
      <c r="GTR1023" s="5"/>
      <c r="GTS1023" s="5"/>
      <c r="GTT1023" s="5"/>
      <c r="GTU1023" s="5"/>
      <c r="GTV1023" s="5"/>
      <c r="GTW1023" s="5"/>
      <c r="GTX1023" s="5"/>
      <c r="GTY1023" s="5"/>
      <c r="GTZ1023" s="5"/>
      <c r="GUA1023" s="5"/>
      <c r="GUB1023" s="5"/>
      <c r="GUC1023" s="5"/>
      <c r="GUD1023" s="5"/>
      <c r="GUE1023" s="5"/>
      <c r="GUF1023" s="5"/>
      <c r="GUG1023" s="5"/>
      <c r="GUH1023" s="5"/>
      <c r="GUI1023" s="5"/>
      <c r="GUJ1023" s="5"/>
      <c r="GUK1023" s="5"/>
      <c r="GUL1023" s="5"/>
      <c r="GUM1023" s="5"/>
      <c r="GUN1023" s="5"/>
      <c r="GUO1023" s="5"/>
      <c r="GUP1023" s="5"/>
      <c r="GUQ1023" s="5"/>
      <c r="GUR1023" s="5"/>
      <c r="GUS1023" s="5"/>
      <c r="GUT1023" s="5"/>
      <c r="GUU1023" s="5"/>
      <c r="GUV1023" s="5"/>
      <c r="GUW1023" s="5"/>
      <c r="GUX1023" s="5"/>
      <c r="GUY1023" s="5"/>
      <c r="GUZ1023" s="5"/>
      <c r="GVA1023" s="5"/>
      <c r="GVB1023" s="5"/>
      <c r="GVC1023" s="5"/>
      <c r="GVD1023" s="5"/>
      <c r="GVE1023" s="5"/>
      <c r="GVF1023" s="5"/>
      <c r="GVG1023" s="5"/>
      <c r="GVH1023" s="5"/>
      <c r="GVI1023" s="5"/>
      <c r="GVJ1023" s="5"/>
      <c r="GVK1023" s="5"/>
      <c r="GVL1023" s="5"/>
      <c r="GVM1023" s="5"/>
      <c r="GVN1023" s="5"/>
      <c r="GVO1023" s="5"/>
      <c r="GVP1023" s="5"/>
      <c r="GVQ1023" s="5"/>
      <c r="GVR1023" s="5"/>
      <c r="GVS1023" s="5"/>
      <c r="GVT1023" s="5"/>
      <c r="GVU1023" s="5"/>
      <c r="GVV1023" s="5"/>
      <c r="GVW1023" s="5"/>
      <c r="GVX1023" s="5"/>
      <c r="GVY1023" s="5"/>
      <c r="GVZ1023" s="5"/>
      <c r="GWA1023" s="5"/>
      <c r="GWB1023" s="5"/>
      <c r="GWC1023" s="5"/>
      <c r="GWD1023" s="5"/>
      <c r="GWE1023" s="5"/>
      <c r="GWF1023" s="5"/>
      <c r="GWG1023" s="5"/>
      <c r="GWH1023" s="5"/>
      <c r="GWI1023" s="5"/>
      <c r="GWJ1023" s="5"/>
      <c r="GWK1023" s="5"/>
      <c r="GWL1023" s="5"/>
      <c r="GWM1023" s="5"/>
      <c r="GWN1023" s="5"/>
      <c r="GWO1023" s="5"/>
      <c r="GWP1023" s="5"/>
      <c r="GWQ1023" s="5"/>
      <c r="GWR1023" s="5"/>
      <c r="GWS1023" s="5"/>
      <c r="GWT1023" s="5"/>
      <c r="GWU1023" s="5"/>
      <c r="GWV1023" s="5"/>
      <c r="GWW1023" s="5"/>
      <c r="GWX1023" s="5"/>
      <c r="GWY1023" s="5"/>
      <c r="GWZ1023" s="5"/>
      <c r="GXA1023" s="5"/>
      <c r="GXB1023" s="5"/>
      <c r="GXC1023" s="5"/>
      <c r="GXD1023" s="5"/>
      <c r="GXE1023" s="5"/>
      <c r="GXF1023" s="5"/>
      <c r="GXG1023" s="5"/>
      <c r="GXH1023" s="5"/>
      <c r="GXI1023" s="5"/>
      <c r="GXJ1023" s="5"/>
      <c r="GXK1023" s="5"/>
      <c r="GXL1023" s="5"/>
      <c r="GXM1023" s="5"/>
      <c r="GXN1023" s="5"/>
      <c r="GXO1023" s="5"/>
      <c r="GXP1023" s="5"/>
      <c r="GXQ1023" s="5"/>
      <c r="GXR1023" s="5"/>
      <c r="GXS1023" s="5"/>
      <c r="GXT1023" s="5"/>
      <c r="GXU1023" s="5"/>
      <c r="GXV1023" s="5"/>
      <c r="GXW1023" s="5"/>
      <c r="GXX1023" s="5"/>
      <c r="GXY1023" s="5"/>
      <c r="GXZ1023" s="5"/>
      <c r="GYA1023" s="5"/>
      <c r="GYB1023" s="5"/>
      <c r="GYC1023" s="5"/>
      <c r="GYD1023" s="5"/>
      <c r="GYE1023" s="5"/>
      <c r="GYF1023" s="5"/>
      <c r="GYG1023" s="5"/>
      <c r="GYH1023" s="5"/>
      <c r="GYI1023" s="5"/>
      <c r="GYJ1023" s="5"/>
      <c r="GYK1023" s="5"/>
      <c r="GYL1023" s="5"/>
      <c r="GYM1023" s="5"/>
      <c r="GYN1023" s="5"/>
      <c r="GYO1023" s="5"/>
      <c r="GYP1023" s="5"/>
      <c r="GYQ1023" s="5"/>
      <c r="GYR1023" s="5"/>
      <c r="GYS1023" s="5"/>
      <c r="GYT1023" s="5"/>
      <c r="GYU1023" s="5"/>
      <c r="GYV1023" s="5"/>
      <c r="GYW1023" s="5"/>
      <c r="GYX1023" s="5"/>
      <c r="GYY1023" s="5"/>
      <c r="GYZ1023" s="5"/>
      <c r="GZA1023" s="5"/>
      <c r="GZB1023" s="5"/>
      <c r="GZC1023" s="5"/>
      <c r="GZD1023" s="5"/>
      <c r="GZE1023" s="5"/>
      <c r="GZF1023" s="5"/>
      <c r="GZG1023" s="5"/>
      <c r="GZH1023" s="5"/>
      <c r="GZI1023" s="5"/>
      <c r="GZJ1023" s="5"/>
      <c r="GZK1023" s="5"/>
      <c r="GZL1023" s="5"/>
      <c r="GZM1023" s="5"/>
      <c r="GZN1023" s="5"/>
      <c r="GZO1023" s="5"/>
      <c r="GZP1023" s="5"/>
      <c r="GZQ1023" s="5"/>
      <c r="GZR1023" s="5"/>
      <c r="GZS1023" s="5"/>
      <c r="GZT1023" s="5"/>
      <c r="GZU1023" s="5"/>
      <c r="GZV1023" s="5"/>
      <c r="GZW1023" s="5"/>
      <c r="GZX1023" s="5"/>
      <c r="GZY1023" s="5"/>
      <c r="GZZ1023" s="5"/>
      <c r="HAA1023" s="5"/>
      <c r="HAB1023" s="5"/>
      <c r="HAC1023" s="5"/>
      <c r="HAD1023" s="5"/>
      <c r="HAE1023" s="5"/>
      <c r="HAF1023" s="5"/>
      <c r="HAG1023" s="5"/>
      <c r="HAH1023" s="5"/>
      <c r="HAI1023" s="5"/>
      <c r="HAJ1023" s="5"/>
      <c r="HAK1023" s="5"/>
      <c r="HAL1023" s="5"/>
      <c r="HAM1023" s="5"/>
      <c r="HAN1023" s="5"/>
      <c r="HAO1023" s="5"/>
      <c r="HAP1023" s="5"/>
      <c r="HAQ1023" s="5"/>
      <c r="HAR1023" s="5"/>
      <c r="HAS1023" s="5"/>
      <c r="HAT1023" s="5"/>
      <c r="HAU1023" s="5"/>
      <c r="HAV1023" s="5"/>
      <c r="HAW1023" s="5"/>
      <c r="HAX1023" s="5"/>
      <c r="HAY1023" s="5"/>
      <c r="HAZ1023" s="5"/>
      <c r="HBA1023" s="5"/>
      <c r="HBB1023" s="5"/>
      <c r="HBC1023" s="5"/>
      <c r="HBD1023" s="5"/>
      <c r="HBE1023" s="5"/>
      <c r="HBF1023" s="5"/>
      <c r="HBG1023" s="5"/>
      <c r="HBH1023" s="5"/>
      <c r="HBI1023" s="5"/>
      <c r="HBJ1023" s="5"/>
      <c r="HBK1023" s="5"/>
      <c r="HBL1023" s="5"/>
      <c r="HBM1023" s="5"/>
      <c r="HBN1023" s="5"/>
      <c r="HBO1023" s="5"/>
      <c r="HBP1023" s="5"/>
      <c r="HBQ1023" s="5"/>
      <c r="HBR1023" s="5"/>
      <c r="HBS1023" s="5"/>
      <c r="HBT1023" s="5"/>
      <c r="HBU1023" s="5"/>
      <c r="HBV1023" s="5"/>
      <c r="HBW1023" s="5"/>
      <c r="HBX1023" s="5"/>
      <c r="HBY1023" s="5"/>
      <c r="HBZ1023" s="5"/>
      <c r="HCA1023" s="5"/>
      <c r="HCB1023" s="5"/>
      <c r="HCC1023" s="5"/>
      <c r="HCD1023" s="5"/>
      <c r="HCE1023" s="5"/>
      <c r="HCF1023" s="5"/>
      <c r="HCG1023" s="5"/>
      <c r="HCH1023" s="5"/>
      <c r="HCI1023" s="5"/>
      <c r="HCJ1023" s="5"/>
      <c r="HCK1023" s="5"/>
      <c r="HCL1023" s="5"/>
      <c r="HCM1023" s="5"/>
      <c r="HCN1023" s="5"/>
      <c r="HCO1023" s="5"/>
      <c r="HCP1023" s="5"/>
      <c r="HCQ1023" s="5"/>
      <c r="HCR1023" s="5"/>
      <c r="HCS1023" s="5"/>
      <c r="HCT1023" s="5"/>
      <c r="HCU1023" s="5"/>
      <c r="HCV1023" s="5"/>
      <c r="HCW1023" s="5"/>
      <c r="HCX1023" s="5"/>
      <c r="HCY1023" s="5"/>
      <c r="HCZ1023" s="5"/>
      <c r="HDA1023" s="5"/>
      <c r="HDB1023" s="5"/>
      <c r="HDC1023" s="5"/>
      <c r="HDD1023" s="5"/>
      <c r="HDE1023" s="5"/>
      <c r="HDF1023" s="5"/>
      <c r="HDG1023" s="5"/>
      <c r="HDH1023" s="5"/>
      <c r="HDI1023" s="5"/>
      <c r="HDJ1023" s="5"/>
      <c r="HDK1023" s="5"/>
      <c r="HDL1023" s="5"/>
      <c r="HDM1023" s="5"/>
      <c r="HDN1023" s="5"/>
      <c r="HDO1023" s="5"/>
      <c r="HDP1023" s="5"/>
      <c r="HDQ1023" s="5"/>
      <c r="HDR1023" s="5"/>
      <c r="HDS1023" s="5"/>
      <c r="HDT1023" s="5"/>
      <c r="HDU1023" s="5"/>
      <c r="HDV1023" s="5"/>
      <c r="HDW1023" s="5"/>
      <c r="HDX1023" s="5"/>
      <c r="HDY1023" s="5"/>
      <c r="HDZ1023" s="5"/>
      <c r="HEA1023" s="5"/>
      <c r="HEB1023" s="5"/>
      <c r="HEC1023" s="5"/>
      <c r="HED1023" s="5"/>
      <c r="HEE1023" s="5"/>
      <c r="HEF1023" s="5"/>
      <c r="HEG1023" s="5"/>
      <c r="HEH1023" s="5"/>
      <c r="HEI1023" s="5"/>
      <c r="HEJ1023" s="5"/>
      <c r="HEK1023" s="5"/>
      <c r="HEL1023" s="5"/>
      <c r="HEM1023" s="5"/>
      <c r="HEN1023" s="5"/>
      <c r="HEO1023" s="5"/>
      <c r="HEP1023" s="5"/>
      <c r="HEQ1023" s="5"/>
      <c r="HER1023" s="5"/>
      <c r="HES1023" s="5"/>
      <c r="HET1023" s="5"/>
      <c r="HEU1023" s="5"/>
      <c r="HEV1023" s="5"/>
      <c r="HEW1023" s="5"/>
      <c r="HEX1023" s="5"/>
      <c r="HEY1023" s="5"/>
      <c r="HEZ1023" s="5"/>
      <c r="HFA1023" s="5"/>
      <c r="HFB1023" s="5"/>
      <c r="HFC1023" s="5"/>
      <c r="HFD1023" s="5"/>
      <c r="HFE1023" s="5"/>
      <c r="HFF1023" s="5"/>
      <c r="HFG1023" s="5"/>
      <c r="HFH1023" s="5"/>
      <c r="HFI1023" s="5"/>
      <c r="HFJ1023" s="5"/>
      <c r="HFK1023" s="5"/>
      <c r="HFL1023" s="5"/>
      <c r="HFM1023" s="5"/>
      <c r="HFN1023" s="5"/>
      <c r="HFO1023" s="5"/>
      <c r="HFP1023" s="5"/>
      <c r="HFQ1023" s="5"/>
      <c r="HFR1023" s="5"/>
      <c r="HFS1023" s="5"/>
      <c r="HFT1023" s="5"/>
      <c r="HFU1023" s="5"/>
      <c r="HFV1023" s="5"/>
      <c r="HFW1023" s="5"/>
      <c r="HFX1023" s="5"/>
      <c r="HFY1023" s="5"/>
      <c r="HFZ1023" s="5"/>
      <c r="HGA1023" s="5"/>
      <c r="HGB1023" s="5"/>
      <c r="HGC1023" s="5"/>
      <c r="HGD1023" s="5"/>
      <c r="HGE1023" s="5"/>
      <c r="HGF1023" s="5"/>
      <c r="HGG1023" s="5"/>
      <c r="HGH1023" s="5"/>
      <c r="HGI1023" s="5"/>
      <c r="HGJ1023" s="5"/>
      <c r="HGK1023" s="5"/>
      <c r="HGL1023" s="5"/>
      <c r="HGM1023" s="5"/>
      <c r="HGN1023" s="5"/>
      <c r="HGO1023" s="5"/>
      <c r="HGP1023" s="5"/>
      <c r="HGQ1023" s="5"/>
      <c r="HGR1023" s="5"/>
      <c r="HGS1023" s="5"/>
      <c r="HGT1023" s="5"/>
      <c r="HGU1023" s="5"/>
      <c r="HGV1023" s="5"/>
      <c r="HGW1023" s="5"/>
      <c r="HGX1023" s="5"/>
      <c r="HGY1023" s="5"/>
      <c r="HGZ1023" s="5"/>
      <c r="HHA1023" s="5"/>
      <c r="HHB1023" s="5"/>
      <c r="HHC1023" s="5"/>
      <c r="HHD1023" s="5"/>
      <c r="HHE1023" s="5"/>
      <c r="HHF1023" s="5"/>
      <c r="HHG1023" s="5"/>
      <c r="HHH1023" s="5"/>
      <c r="HHI1023" s="5"/>
      <c r="HHJ1023" s="5"/>
      <c r="HHK1023" s="5"/>
      <c r="HHL1023" s="5"/>
      <c r="HHM1023" s="5"/>
      <c r="HHN1023" s="5"/>
      <c r="HHO1023" s="5"/>
      <c r="HHP1023" s="5"/>
      <c r="HHQ1023" s="5"/>
      <c r="HHR1023" s="5"/>
      <c r="HHS1023" s="5"/>
      <c r="HHT1023" s="5"/>
      <c r="HHU1023" s="5"/>
      <c r="HHV1023" s="5"/>
      <c r="HHW1023" s="5"/>
      <c r="HHX1023" s="5"/>
      <c r="HHY1023" s="5"/>
      <c r="HHZ1023" s="5"/>
      <c r="HIA1023" s="5"/>
      <c r="HIB1023" s="5"/>
      <c r="HIC1023" s="5"/>
      <c r="HID1023" s="5"/>
      <c r="HIE1023" s="5"/>
      <c r="HIF1023" s="5"/>
      <c r="HIG1023" s="5"/>
      <c r="HIH1023" s="5"/>
      <c r="HII1023" s="5"/>
      <c r="HIJ1023" s="5"/>
      <c r="HIK1023" s="5"/>
      <c r="HIL1023" s="5"/>
      <c r="HIM1023" s="5"/>
      <c r="HIN1023" s="5"/>
      <c r="HIO1023" s="5"/>
      <c r="HIP1023" s="5"/>
      <c r="HIQ1023" s="5"/>
      <c r="HIR1023" s="5"/>
      <c r="HIS1023" s="5"/>
      <c r="HIT1023" s="5"/>
      <c r="HIU1023" s="5"/>
      <c r="HIV1023" s="5"/>
      <c r="HIW1023" s="5"/>
      <c r="HIX1023" s="5"/>
      <c r="HIY1023" s="5"/>
      <c r="HIZ1023" s="5"/>
      <c r="HJA1023" s="5"/>
      <c r="HJB1023" s="5"/>
      <c r="HJC1023" s="5"/>
      <c r="HJD1023" s="5"/>
      <c r="HJE1023" s="5"/>
      <c r="HJF1023" s="5"/>
      <c r="HJG1023" s="5"/>
      <c r="HJH1023" s="5"/>
      <c r="HJI1023" s="5"/>
      <c r="HJJ1023" s="5"/>
      <c r="HJK1023" s="5"/>
      <c r="HJL1023" s="5"/>
      <c r="HJM1023" s="5"/>
      <c r="HJN1023" s="5"/>
      <c r="HJO1023" s="5"/>
      <c r="HJP1023" s="5"/>
      <c r="HJQ1023" s="5"/>
      <c r="HJR1023" s="5"/>
      <c r="HJS1023" s="5"/>
      <c r="HJT1023" s="5"/>
      <c r="HJU1023" s="5"/>
      <c r="HJV1023" s="5"/>
      <c r="HJW1023" s="5"/>
      <c r="HJX1023" s="5"/>
      <c r="HJY1023" s="5"/>
      <c r="HJZ1023" s="5"/>
      <c r="HKA1023" s="5"/>
      <c r="HKB1023" s="5"/>
      <c r="HKC1023" s="5"/>
      <c r="HKD1023" s="5"/>
      <c r="HKE1023" s="5"/>
      <c r="HKF1023" s="5"/>
      <c r="HKG1023" s="5"/>
      <c r="HKH1023" s="5"/>
      <c r="HKI1023" s="5"/>
      <c r="HKJ1023" s="5"/>
      <c r="HKK1023" s="5"/>
      <c r="HKL1023" s="5"/>
      <c r="HKM1023" s="5"/>
      <c r="HKN1023" s="5"/>
      <c r="HKO1023" s="5"/>
      <c r="HKP1023" s="5"/>
      <c r="HKQ1023" s="5"/>
      <c r="HKR1023" s="5"/>
      <c r="HKS1023" s="5"/>
      <c r="HKT1023" s="5"/>
      <c r="HKU1023" s="5"/>
      <c r="HKV1023" s="5"/>
      <c r="HKW1023" s="5"/>
      <c r="HKX1023" s="5"/>
      <c r="HKY1023" s="5"/>
      <c r="HKZ1023" s="5"/>
      <c r="HLA1023" s="5"/>
      <c r="HLB1023" s="5"/>
      <c r="HLC1023" s="5"/>
      <c r="HLD1023" s="5"/>
      <c r="HLE1023" s="5"/>
      <c r="HLF1023" s="5"/>
      <c r="HLG1023" s="5"/>
      <c r="HLH1023" s="5"/>
      <c r="HLI1023" s="5"/>
      <c r="HLJ1023" s="5"/>
      <c r="HLK1023" s="5"/>
      <c r="HLL1023" s="5"/>
      <c r="HLM1023" s="5"/>
      <c r="HLN1023" s="5"/>
      <c r="HLO1023" s="5"/>
      <c r="HLP1023" s="5"/>
      <c r="HLQ1023" s="5"/>
      <c r="HLR1023" s="5"/>
      <c r="HLS1023" s="5"/>
      <c r="HLT1023" s="5"/>
      <c r="HLU1023" s="5"/>
      <c r="HLV1023" s="5"/>
      <c r="HLW1023" s="5"/>
      <c r="HLX1023" s="5"/>
      <c r="HLY1023" s="5"/>
      <c r="HLZ1023" s="5"/>
      <c r="HMA1023" s="5"/>
      <c r="HMB1023" s="5"/>
      <c r="HMC1023" s="5"/>
      <c r="HMD1023" s="5"/>
      <c r="HME1023" s="5"/>
      <c r="HMF1023" s="5"/>
      <c r="HMG1023" s="5"/>
      <c r="HMH1023" s="5"/>
      <c r="HMI1023" s="5"/>
      <c r="HMJ1023" s="5"/>
      <c r="HMK1023" s="5"/>
      <c r="HML1023" s="5"/>
      <c r="HMM1023" s="5"/>
      <c r="HMN1023" s="5"/>
      <c r="HMO1023" s="5"/>
      <c r="HMP1023" s="5"/>
      <c r="HMQ1023" s="5"/>
      <c r="HMR1023" s="5"/>
      <c r="HMS1023" s="5"/>
      <c r="HMT1023" s="5"/>
      <c r="HMU1023" s="5"/>
      <c r="HMV1023" s="5"/>
      <c r="HMW1023" s="5"/>
      <c r="HMX1023" s="5"/>
      <c r="HMY1023" s="5"/>
      <c r="HMZ1023" s="5"/>
      <c r="HNA1023" s="5"/>
      <c r="HNB1023" s="5"/>
      <c r="HNC1023" s="5"/>
      <c r="HND1023" s="5"/>
      <c r="HNE1023" s="5"/>
      <c r="HNF1023" s="5"/>
      <c r="HNG1023" s="5"/>
      <c r="HNH1023" s="5"/>
      <c r="HNI1023" s="5"/>
      <c r="HNJ1023" s="5"/>
      <c r="HNK1023" s="5"/>
      <c r="HNL1023" s="5"/>
      <c r="HNM1023" s="5"/>
      <c r="HNN1023" s="5"/>
      <c r="HNO1023" s="5"/>
      <c r="HNP1023" s="5"/>
      <c r="HNQ1023" s="5"/>
      <c r="HNR1023" s="5"/>
      <c r="HNS1023" s="5"/>
      <c r="HNT1023" s="5"/>
      <c r="HNU1023" s="5"/>
      <c r="HNV1023" s="5"/>
      <c r="HNW1023" s="5"/>
      <c r="HNX1023" s="5"/>
      <c r="HNY1023" s="5"/>
      <c r="HNZ1023" s="5"/>
      <c r="HOA1023" s="5"/>
      <c r="HOB1023" s="5"/>
      <c r="HOC1023" s="5"/>
      <c r="HOD1023" s="5"/>
      <c r="HOE1023" s="5"/>
      <c r="HOF1023" s="5"/>
      <c r="HOG1023" s="5"/>
      <c r="HOH1023" s="5"/>
      <c r="HOI1023" s="5"/>
      <c r="HOJ1023" s="5"/>
      <c r="HOK1023" s="5"/>
      <c r="HOL1023" s="5"/>
      <c r="HOM1023" s="5"/>
      <c r="HON1023" s="5"/>
      <c r="HOO1023" s="5"/>
      <c r="HOP1023" s="5"/>
      <c r="HOQ1023" s="5"/>
      <c r="HOR1023" s="5"/>
      <c r="HOS1023" s="5"/>
      <c r="HOT1023" s="5"/>
      <c r="HOU1023" s="5"/>
      <c r="HOV1023" s="5"/>
      <c r="HOW1023" s="5"/>
      <c r="HOX1023" s="5"/>
      <c r="HOY1023" s="5"/>
      <c r="HOZ1023" s="5"/>
      <c r="HPA1023" s="5"/>
      <c r="HPB1023" s="5"/>
      <c r="HPC1023" s="5"/>
      <c r="HPD1023" s="5"/>
      <c r="HPE1023" s="5"/>
      <c r="HPF1023" s="5"/>
      <c r="HPG1023" s="5"/>
      <c r="HPH1023" s="5"/>
      <c r="HPI1023" s="5"/>
      <c r="HPJ1023" s="5"/>
      <c r="HPK1023" s="5"/>
      <c r="HPL1023" s="5"/>
      <c r="HPM1023" s="5"/>
      <c r="HPN1023" s="5"/>
      <c r="HPO1023" s="5"/>
      <c r="HPP1023" s="5"/>
      <c r="HPQ1023" s="5"/>
      <c r="HPR1023" s="5"/>
      <c r="HPS1023" s="5"/>
      <c r="HPT1023" s="5"/>
      <c r="HPU1023" s="5"/>
      <c r="HPV1023" s="5"/>
      <c r="HPW1023" s="5"/>
      <c r="HPX1023" s="5"/>
      <c r="HPY1023" s="5"/>
      <c r="HPZ1023" s="5"/>
      <c r="HQA1023" s="5"/>
      <c r="HQB1023" s="5"/>
      <c r="HQC1023" s="5"/>
      <c r="HQD1023" s="5"/>
      <c r="HQE1023" s="5"/>
      <c r="HQF1023" s="5"/>
      <c r="HQG1023" s="5"/>
      <c r="HQH1023" s="5"/>
      <c r="HQI1023" s="5"/>
      <c r="HQJ1023" s="5"/>
      <c r="HQK1023" s="5"/>
      <c r="HQL1023" s="5"/>
      <c r="HQM1023" s="5"/>
      <c r="HQN1023" s="5"/>
      <c r="HQO1023" s="5"/>
      <c r="HQP1023" s="5"/>
      <c r="HQQ1023" s="5"/>
      <c r="HQR1023" s="5"/>
      <c r="HQS1023" s="5"/>
      <c r="HQT1023" s="5"/>
      <c r="HQU1023" s="5"/>
      <c r="HQV1023" s="5"/>
      <c r="HQW1023" s="5"/>
      <c r="HQX1023" s="5"/>
      <c r="HQY1023" s="5"/>
      <c r="HQZ1023" s="5"/>
      <c r="HRA1023" s="5"/>
      <c r="HRB1023" s="5"/>
      <c r="HRC1023" s="5"/>
      <c r="HRD1023" s="5"/>
      <c r="HRE1023" s="5"/>
      <c r="HRF1023" s="5"/>
      <c r="HRG1023" s="5"/>
      <c r="HRH1023" s="5"/>
      <c r="HRI1023" s="5"/>
      <c r="HRJ1023" s="5"/>
      <c r="HRK1023" s="5"/>
      <c r="HRL1023" s="5"/>
      <c r="HRM1023" s="5"/>
      <c r="HRN1023" s="5"/>
      <c r="HRO1023" s="5"/>
      <c r="HRP1023" s="5"/>
      <c r="HRQ1023" s="5"/>
      <c r="HRR1023" s="5"/>
      <c r="HRS1023" s="5"/>
      <c r="HRT1023" s="5"/>
      <c r="HRU1023" s="5"/>
      <c r="HRV1023" s="5"/>
      <c r="HRW1023" s="5"/>
      <c r="HRX1023" s="5"/>
      <c r="HRY1023" s="5"/>
      <c r="HRZ1023" s="5"/>
      <c r="HSA1023" s="5"/>
      <c r="HSB1023" s="5"/>
      <c r="HSC1023" s="5"/>
      <c r="HSD1023" s="5"/>
      <c r="HSE1023" s="5"/>
      <c r="HSF1023" s="5"/>
      <c r="HSG1023" s="5"/>
      <c r="HSH1023" s="5"/>
      <c r="HSI1023" s="5"/>
      <c r="HSJ1023" s="5"/>
      <c r="HSK1023" s="5"/>
      <c r="HSL1023" s="5"/>
      <c r="HSM1023" s="5"/>
      <c r="HSN1023" s="5"/>
      <c r="HSO1023" s="5"/>
      <c r="HSP1023" s="5"/>
      <c r="HSQ1023" s="5"/>
      <c r="HSR1023" s="5"/>
      <c r="HSS1023" s="5"/>
      <c r="HST1023" s="5"/>
      <c r="HSU1023" s="5"/>
      <c r="HSV1023" s="5"/>
      <c r="HSW1023" s="5"/>
      <c r="HSX1023" s="5"/>
      <c r="HSY1023" s="5"/>
      <c r="HSZ1023" s="5"/>
      <c r="HTA1023" s="5"/>
      <c r="HTB1023" s="5"/>
      <c r="HTC1023" s="5"/>
      <c r="HTD1023" s="5"/>
      <c r="HTE1023" s="5"/>
      <c r="HTF1023" s="5"/>
      <c r="HTG1023" s="5"/>
      <c r="HTH1023" s="5"/>
      <c r="HTI1023" s="5"/>
      <c r="HTJ1023" s="5"/>
      <c r="HTK1023" s="5"/>
      <c r="HTL1023" s="5"/>
      <c r="HTM1023" s="5"/>
      <c r="HTN1023" s="5"/>
      <c r="HTO1023" s="5"/>
      <c r="HTP1023" s="5"/>
      <c r="HTQ1023" s="5"/>
      <c r="HTR1023" s="5"/>
      <c r="HTS1023" s="5"/>
      <c r="HTT1023" s="5"/>
      <c r="HTU1023" s="5"/>
      <c r="HTV1023" s="5"/>
      <c r="HTW1023" s="5"/>
      <c r="HTX1023" s="5"/>
      <c r="HTY1023" s="5"/>
      <c r="HTZ1023" s="5"/>
      <c r="HUA1023" s="5"/>
      <c r="HUB1023" s="5"/>
      <c r="HUC1023" s="5"/>
      <c r="HUD1023" s="5"/>
      <c r="HUE1023" s="5"/>
      <c r="HUF1023" s="5"/>
      <c r="HUG1023" s="5"/>
      <c r="HUH1023" s="5"/>
      <c r="HUI1023" s="5"/>
      <c r="HUJ1023" s="5"/>
      <c r="HUK1023" s="5"/>
      <c r="HUL1023" s="5"/>
      <c r="HUM1023" s="5"/>
      <c r="HUN1023" s="5"/>
      <c r="HUO1023" s="5"/>
      <c r="HUP1023" s="5"/>
      <c r="HUQ1023" s="5"/>
      <c r="HUR1023" s="5"/>
      <c r="HUS1023" s="5"/>
      <c r="HUT1023" s="5"/>
      <c r="HUU1023" s="5"/>
      <c r="HUV1023" s="5"/>
      <c r="HUW1023" s="5"/>
      <c r="HUX1023" s="5"/>
      <c r="HUY1023" s="5"/>
      <c r="HUZ1023" s="5"/>
      <c r="HVA1023" s="5"/>
      <c r="HVB1023" s="5"/>
      <c r="HVC1023" s="5"/>
      <c r="HVD1023" s="5"/>
      <c r="HVE1023" s="5"/>
      <c r="HVF1023" s="5"/>
      <c r="HVG1023" s="5"/>
      <c r="HVH1023" s="5"/>
      <c r="HVI1023" s="5"/>
      <c r="HVJ1023" s="5"/>
      <c r="HVK1023" s="5"/>
      <c r="HVL1023" s="5"/>
      <c r="HVM1023" s="5"/>
      <c r="HVN1023" s="5"/>
      <c r="HVO1023" s="5"/>
      <c r="HVP1023" s="5"/>
      <c r="HVQ1023" s="5"/>
      <c r="HVR1023" s="5"/>
      <c r="HVS1023" s="5"/>
      <c r="HVT1023" s="5"/>
      <c r="HVU1023" s="5"/>
      <c r="HVV1023" s="5"/>
      <c r="HVW1023" s="5"/>
      <c r="HVX1023" s="5"/>
      <c r="HVY1023" s="5"/>
      <c r="HVZ1023" s="5"/>
      <c r="HWA1023" s="5"/>
      <c r="HWB1023" s="5"/>
      <c r="HWC1023" s="5"/>
      <c r="HWD1023" s="5"/>
      <c r="HWE1023" s="5"/>
      <c r="HWF1023" s="5"/>
      <c r="HWG1023" s="5"/>
      <c r="HWH1023" s="5"/>
      <c r="HWI1023" s="5"/>
      <c r="HWJ1023" s="5"/>
      <c r="HWK1023" s="5"/>
      <c r="HWL1023" s="5"/>
      <c r="HWM1023" s="5"/>
      <c r="HWN1023" s="5"/>
      <c r="HWO1023" s="5"/>
      <c r="HWP1023" s="5"/>
      <c r="HWQ1023" s="5"/>
      <c r="HWR1023" s="5"/>
      <c r="HWS1023" s="5"/>
      <c r="HWT1023" s="5"/>
      <c r="HWU1023" s="5"/>
      <c r="HWV1023" s="5"/>
      <c r="HWW1023" s="5"/>
      <c r="HWX1023" s="5"/>
      <c r="HWY1023" s="5"/>
      <c r="HWZ1023" s="5"/>
      <c r="HXA1023" s="5"/>
      <c r="HXB1023" s="5"/>
      <c r="HXC1023" s="5"/>
      <c r="HXD1023" s="5"/>
      <c r="HXE1023" s="5"/>
      <c r="HXF1023" s="5"/>
      <c r="HXG1023" s="5"/>
      <c r="HXH1023" s="5"/>
      <c r="HXI1023" s="5"/>
      <c r="HXJ1023" s="5"/>
      <c r="HXK1023" s="5"/>
      <c r="HXL1023" s="5"/>
      <c r="HXM1023" s="5"/>
      <c r="HXN1023" s="5"/>
      <c r="HXO1023" s="5"/>
      <c r="HXP1023" s="5"/>
      <c r="HXQ1023" s="5"/>
      <c r="HXR1023" s="5"/>
      <c r="HXS1023" s="5"/>
      <c r="HXT1023" s="5"/>
      <c r="HXU1023" s="5"/>
      <c r="HXV1023" s="5"/>
      <c r="HXW1023" s="5"/>
      <c r="HXX1023" s="5"/>
      <c r="HXY1023" s="5"/>
      <c r="HXZ1023" s="5"/>
      <c r="HYA1023" s="5"/>
      <c r="HYB1023" s="5"/>
      <c r="HYC1023" s="5"/>
      <c r="HYD1023" s="5"/>
      <c r="HYE1023" s="5"/>
      <c r="HYF1023" s="5"/>
      <c r="HYG1023" s="5"/>
      <c r="HYH1023" s="5"/>
      <c r="HYI1023" s="5"/>
      <c r="HYJ1023" s="5"/>
      <c r="HYK1023" s="5"/>
      <c r="HYL1023" s="5"/>
      <c r="HYM1023" s="5"/>
      <c r="HYN1023" s="5"/>
      <c r="HYO1023" s="5"/>
      <c r="HYP1023" s="5"/>
      <c r="HYQ1023" s="5"/>
      <c r="HYR1023" s="5"/>
      <c r="HYS1023" s="5"/>
      <c r="HYT1023" s="5"/>
      <c r="HYU1023" s="5"/>
      <c r="HYV1023" s="5"/>
      <c r="HYW1023" s="5"/>
      <c r="HYX1023" s="5"/>
      <c r="HYY1023" s="5"/>
      <c r="HYZ1023" s="5"/>
      <c r="HZA1023" s="5"/>
      <c r="HZB1023" s="5"/>
      <c r="HZC1023" s="5"/>
      <c r="HZD1023" s="5"/>
      <c r="HZE1023" s="5"/>
      <c r="HZF1023" s="5"/>
      <c r="HZG1023" s="5"/>
      <c r="HZH1023" s="5"/>
      <c r="HZI1023" s="5"/>
      <c r="HZJ1023" s="5"/>
      <c r="HZK1023" s="5"/>
      <c r="HZL1023" s="5"/>
      <c r="HZM1023" s="5"/>
      <c r="HZN1023" s="5"/>
      <c r="HZO1023" s="5"/>
      <c r="HZP1023" s="5"/>
      <c r="HZQ1023" s="5"/>
      <c r="HZR1023" s="5"/>
      <c r="HZS1023" s="5"/>
      <c r="HZT1023" s="5"/>
      <c r="HZU1023" s="5"/>
      <c r="HZV1023" s="5"/>
      <c r="HZW1023" s="5"/>
      <c r="HZX1023" s="5"/>
      <c r="HZY1023" s="5"/>
      <c r="HZZ1023" s="5"/>
      <c r="IAA1023" s="5"/>
      <c r="IAB1023" s="5"/>
      <c r="IAC1023" s="5"/>
      <c r="IAD1023" s="5"/>
      <c r="IAE1023" s="5"/>
      <c r="IAF1023" s="5"/>
      <c r="IAG1023" s="5"/>
      <c r="IAH1023" s="5"/>
      <c r="IAI1023" s="5"/>
      <c r="IAJ1023" s="5"/>
      <c r="IAK1023" s="5"/>
      <c r="IAL1023" s="5"/>
      <c r="IAM1023" s="5"/>
      <c r="IAN1023" s="5"/>
      <c r="IAO1023" s="5"/>
      <c r="IAP1023" s="5"/>
      <c r="IAQ1023" s="5"/>
      <c r="IAR1023" s="5"/>
      <c r="IAS1023" s="5"/>
      <c r="IAT1023" s="5"/>
      <c r="IAU1023" s="5"/>
      <c r="IAV1023" s="5"/>
      <c r="IAW1023" s="5"/>
      <c r="IAX1023" s="5"/>
      <c r="IAY1023" s="5"/>
      <c r="IAZ1023" s="5"/>
      <c r="IBA1023" s="5"/>
      <c r="IBB1023" s="5"/>
      <c r="IBC1023" s="5"/>
      <c r="IBD1023" s="5"/>
      <c r="IBE1023" s="5"/>
      <c r="IBF1023" s="5"/>
      <c r="IBG1023" s="5"/>
      <c r="IBH1023" s="5"/>
      <c r="IBI1023" s="5"/>
      <c r="IBJ1023" s="5"/>
      <c r="IBK1023" s="5"/>
      <c r="IBL1023" s="5"/>
      <c r="IBM1023" s="5"/>
      <c r="IBN1023" s="5"/>
      <c r="IBO1023" s="5"/>
      <c r="IBP1023" s="5"/>
      <c r="IBQ1023" s="5"/>
      <c r="IBR1023" s="5"/>
      <c r="IBS1023" s="5"/>
      <c r="IBT1023" s="5"/>
      <c r="IBU1023" s="5"/>
      <c r="IBV1023" s="5"/>
      <c r="IBW1023" s="5"/>
      <c r="IBX1023" s="5"/>
      <c r="IBY1023" s="5"/>
      <c r="IBZ1023" s="5"/>
      <c r="ICA1023" s="5"/>
      <c r="ICB1023" s="5"/>
      <c r="ICC1023" s="5"/>
      <c r="ICD1023" s="5"/>
      <c r="ICE1023" s="5"/>
      <c r="ICF1023" s="5"/>
      <c r="ICG1023" s="5"/>
      <c r="ICH1023" s="5"/>
      <c r="ICI1023" s="5"/>
      <c r="ICJ1023" s="5"/>
      <c r="ICK1023" s="5"/>
      <c r="ICL1023" s="5"/>
      <c r="ICM1023" s="5"/>
      <c r="ICN1023" s="5"/>
      <c r="ICO1023" s="5"/>
      <c r="ICP1023" s="5"/>
      <c r="ICQ1023" s="5"/>
      <c r="ICR1023" s="5"/>
      <c r="ICS1023" s="5"/>
      <c r="ICT1023" s="5"/>
      <c r="ICU1023" s="5"/>
      <c r="ICV1023" s="5"/>
      <c r="ICW1023" s="5"/>
      <c r="ICX1023" s="5"/>
      <c r="ICY1023" s="5"/>
      <c r="ICZ1023" s="5"/>
      <c r="IDA1023" s="5"/>
      <c r="IDB1023" s="5"/>
      <c r="IDC1023" s="5"/>
      <c r="IDD1023" s="5"/>
      <c r="IDE1023" s="5"/>
      <c r="IDF1023" s="5"/>
      <c r="IDG1023" s="5"/>
      <c r="IDH1023" s="5"/>
      <c r="IDI1023" s="5"/>
      <c r="IDJ1023" s="5"/>
      <c r="IDK1023" s="5"/>
      <c r="IDL1023" s="5"/>
      <c r="IDM1023" s="5"/>
      <c r="IDN1023" s="5"/>
      <c r="IDO1023" s="5"/>
      <c r="IDP1023" s="5"/>
      <c r="IDQ1023" s="5"/>
      <c r="IDR1023" s="5"/>
      <c r="IDS1023" s="5"/>
      <c r="IDT1023" s="5"/>
      <c r="IDU1023" s="5"/>
      <c r="IDV1023" s="5"/>
      <c r="IDW1023" s="5"/>
      <c r="IDX1023" s="5"/>
      <c r="IDY1023" s="5"/>
      <c r="IDZ1023" s="5"/>
      <c r="IEA1023" s="5"/>
      <c r="IEB1023" s="5"/>
      <c r="IEC1023" s="5"/>
      <c r="IED1023" s="5"/>
      <c r="IEE1023" s="5"/>
      <c r="IEF1023" s="5"/>
      <c r="IEG1023" s="5"/>
      <c r="IEH1023" s="5"/>
      <c r="IEI1023" s="5"/>
      <c r="IEJ1023" s="5"/>
      <c r="IEK1023" s="5"/>
      <c r="IEL1023" s="5"/>
      <c r="IEM1023" s="5"/>
      <c r="IEN1023" s="5"/>
      <c r="IEO1023" s="5"/>
      <c r="IEP1023" s="5"/>
      <c r="IEQ1023" s="5"/>
      <c r="IER1023" s="5"/>
      <c r="IES1023" s="5"/>
      <c r="IET1023" s="5"/>
      <c r="IEU1023" s="5"/>
      <c r="IEV1023" s="5"/>
      <c r="IEW1023" s="5"/>
      <c r="IEX1023" s="5"/>
      <c r="IEY1023" s="5"/>
      <c r="IEZ1023" s="5"/>
      <c r="IFA1023" s="5"/>
      <c r="IFB1023" s="5"/>
      <c r="IFC1023" s="5"/>
      <c r="IFD1023" s="5"/>
      <c r="IFE1023" s="5"/>
      <c r="IFF1023" s="5"/>
      <c r="IFG1023" s="5"/>
      <c r="IFH1023" s="5"/>
      <c r="IFI1023" s="5"/>
      <c r="IFJ1023" s="5"/>
      <c r="IFK1023" s="5"/>
      <c r="IFL1023" s="5"/>
      <c r="IFM1023" s="5"/>
      <c r="IFN1023" s="5"/>
      <c r="IFO1023" s="5"/>
      <c r="IFP1023" s="5"/>
      <c r="IFQ1023" s="5"/>
      <c r="IFR1023" s="5"/>
      <c r="IFS1023" s="5"/>
      <c r="IFT1023" s="5"/>
      <c r="IFU1023" s="5"/>
      <c r="IFV1023" s="5"/>
      <c r="IFW1023" s="5"/>
      <c r="IFX1023" s="5"/>
      <c r="IFY1023" s="5"/>
      <c r="IFZ1023" s="5"/>
      <c r="IGA1023" s="5"/>
      <c r="IGB1023" s="5"/>
      <c r="IGC1023" s="5"/>
      <c r="IGD1023" s="5"/>
      <c r="IGE1023" s="5"/>
      <c r="IGF1023" s="5"/>
      <c r="IGG1023" s="5"/>
      <c r="IGH1023" s="5"/>
      <c r="IGI1023" s="5"/>
      <c r="IGJ1023" s="5"/>
      <c r="IGK1023" s="5"/>
      <c r="IGL1023" s="5"/>
      <c r="IGM1023" s="5"/>
      <c r="IGN1023" s="5"/>
      <c r="IGO1023" s="5"/>
      <c r="IGP1023" s="5"/>
      <c r="IGQ1023" s="5"/>
      <c r="IGR1023" s="5"/>
      <c r="IGS1023" s="5"/>
      <c r="IGT1023" s="5"/>
      <c r="IGU1023" s="5"/>
      <c r="IGV1023" s="5"/>
      <c r="IGW1023" s="5"/>
      <c r="IGX1023" s="5"/>
      <c r="IGY1023" s="5"/>
      <c r="IGZ1023" s="5"/>
      <c r="IHA1023" s="5"/>
      <c r="IHB1023" s="5"/>
      <c r="IHC1023" s="5"/>
      <c r="IHD1023" s="5"/>
      <c r="IHE1023" s="5"/>
      <c r="IHF1023" s="5"/>
      <c r="IHG1023" s="5"/>
      <c r="IHH1023" s="5"/>
      <c r="IHI1023" s="5"/>
      <c r="IHJ1023" s="5"/>
      <c r="IHK1023" s="5"/>
      <c r="IHL1023" s="5"/>
      <c r="IHM1023" s="5"/>
      <c r="IHN1023" s="5"/>
      <c r="IHO1023" s="5"/>
      <c r="IHP1023" s="5"/>
      <c r="IHQ1023" s="5"/>
      <c r="IHR1023" s="5"/>
      <c r="IHS1023" s="5"/>
      <c r="IHT1023" s="5"/>
      <c r="IHU1023" s="5"/>
      <c r="IHV1023" s="5"/>
      <c r="IHW1023" s="5"/>
      <c r="IHX1023" s="5"/>
      <c r="IHY1023" s="5"/>
      <c r="IHZ1023" s="5"/>
      <c r="IIA1023" s="5"/>
      <c r="IIB1023" s="5"/>
      <c r="IIC1023" s="5"/>
      <c r="IID1023" s="5"/>
      <c r="IIE1023" s="5"/>
      <c r="IIF1023" s="5"/>
      <c r="IIG1023" s="5"/>
      <c r="IIH1023" s="5"/>
      <c r="III1023" s="5"/>
      <c r="IIJ1023" s="5"/>
      <c r="IIK1023" s="5"/>
      <c r="IIL1023" s="5"/>
      <c r="IIM1023" s="5"/>
      <c r="IIN1023" s="5"/>
      <c r="IIO1023" s="5"/>
      <c r="IIP1023" s="5"/>
      <c r="IIQ1023" s="5"/>
      <c r="IIR1023" s="5"/>
      <c r="IIS1023" s="5"/>
      <c r="IIT1023" s="5"/>
      <c r="IIU1023" s="5"/>
      <c r="IIV1023" s="5"/>
      <c r="IIW1023" s="5"/>
      <c r="IIX1023" s="5"/>
      <c r="IIY1023" s="5"/>
      <c r="IIZ1023" s="5"/>
      <c r="IJA1023" s="5"/>
      <c r="IJB1023" s="5"/>
      <c r="IJC1023" s="5"/>
      <c r="IJD1023" s="5"/>
      <c r="IJE1023" s="5"/>
      <c r="IJF1023" s="5"/>
      <c r="IJG1023" s="5"/>
      <c r="IJH1023" s="5"/>
      <c r="IJI1023" s="5"/>
      <c r="IJJ1023" s="5"/>
      <c r="IJK1023" s="5"/>
      <c r="IJL1023" s="5"/>
      <c r="IJM1023" s="5"/>
      <c r="IJN1023" s="5"/>
      <c r="IJO1023" s="5"/>
      <c r="IJP1023" s="5"/>
      <c r="IJQ1023" s="5"/>
      <c r="IJR1023" s="5"/>
      <c r="IJS1023" s="5"/>
      <c r="IJT1023" s="5"/>
      <c r="IJU1023" s="5"/>
      <c r="IJV1023" s="5"/>
      <c r="IJW1023" s="5"/>
      <c r="IJX1023" s="5"/>
      <c r="IJY1023" s="5"/>
      <c r="IJZ1023" s="5"/>
      <c r="IKA1023" s="5"/>
      <c r="IKB1023" s="5"/>
      <c r="IKC1023" s="5"/>
      <c r="IKD1023" s="5"/>
      <c r="IKE1023" s="5"/>
      <c r="IKF1023" s="5"/>
      <c r="IKG1023" s="5"/>
      <c r="IKH1023" s="5"/>
      <c r="IKI1023" s="5"/>
      <c r="IKJ1023" s="5"/>
      <c r="IKK1023" s="5"/>
      <c r="IKL1023" s="5"/>
      <c r="IKM1023" s="5"/>
      <c r="IKN1023" s="5"/>
      <c r="IKO1023" s="5"/>
      <c r="IKP1023" s="5"/>
      <c r="IKQ1023" s="5"/>
      <c r="IKR1023" s="5"/>
      <c r="IKS1023" s="5"/>
      <c r="IKT1023" s="5"/>
      <c r="IKU1023" s="5"/>
      <c r="IKV1023" s="5"/>
      <c r="IKW1023" s="5"/>
      <c r="IKX1023" s="5"/>
      <c r="IKY1023" s="5"/>
      <c r="IKZ1023" s="5"/>
      <c r="ILA1023" s="5"/>
      <c r="ILB1023" s="5"/>
      <c r="ILC1023" s="5"/>
      <c r="ILD1023" s="5"/>
      <c r="ILE1023" s="5"/>
      <c r="ILF1023" s="5"/>
      <c r="ILG1023" s="5"/>
      <c r="ILH1023" s="5"/>
      <c r="ILI1023" s="5"/>
      <c r="ILJ1023" s="5"/>
      <c r="ILK1023" s="5"/>
      <c r="ILL1023" s="5"/>
      <c r="ILM1023" s="5"/>
      <c r="ILN1023" s="5"/>
      <c r="ILO1023" s="5"/>
      <c r="ILP1023" s="5"/>
      <c r="ILQ1023" s="5"/>
      <c r="ILR1023" s="5"/>
      <c r="ILS1023" s="5"/>
      <c r="ILT1023" s="5"/>
      <c r="ILU1023" s="5"/>
      <c r="ILV1023" s="5"/>
      <c r="ILW1023" s="5"/>
      <c r="ILX1023" s="5"/>
      <c r="ILY1023" s="5"/>
      <c r="ILZ1023" s="5"/>
      <c r="IMA1023" s="5"/>
      <c r="IMB1023" s="5"/>
      <c r="IMC1023" s="5"/>
      <c r="IMD1023" s="5"/>
      <c r="IME1023" s="5"/>
      <c r="IMF1023" s="5"/>
      <c r="IMG1023" s="5"/>
      <c r="IMH1023" s="5"/>
      <c r="IMI1023" s="5"/>
      <c r="IMJ1023" s="5"/>
      <c r="IMK1023" s="5"/>
      <c r="IML1023" s="5"/>
      <c r="IMM1023" s="5"/>
      <c r="IMN1023" s="5"/>
      <c r="IMO1023" s="5"/>
      <c r="IMP1023" s="5"/>
      <c r="IMQ1023" s="5"/>
      <c r="IMR1023" s="5"/>
      <c r="IMS1023" s="5"/>
      <c r="IMT1023" s="5"/>
      <c r="IMU1023" s="5"/>
      <c r="IMV1023" s="5"/>
      <c r="IMW1023" s="5"/>
      <c r="IMX1023" s="5"/>
      <c r="IMY1023" s="5"/>
      <c r="IMZ1023" s="5"/>
      <c r="INA1023" s="5"/>
      <c r="INB1023" s="5"/>
      <c r="INC1023" s="5"/>
      <c r="IND1023" s="5"/>
      <c r="INE1023" s="5"/>
      <c r="INF1023" s="5"/>
      <c r="ING1023" s="5"/>
      <c r="INH1023" s="5"/>
      <c r="INI1023" s="5"/>
      <c r="INJ1023" s="5"/>
      <c r="INK1023" s="5"/>
      <c r="INL1023" s="5"/>
      <c r="INM1023" s="5"/>
      <c r="INN1023" s="5"/>
      <c r="INO1023" s="5"/>
      <c r="INP1023" s="5"/>
      <c r="INQ1023" s="5"/>
      <c r="INR1023" s="5"/>
      <c r="INS1023" s="5"/>
      <c r="INT1023" s="5"/>
      <c r="INU1023" s="5"/>
      <c r="INV1023" s="5"/>
      <c r="INW1023" s="5"/>
      <c r="INX1023" s="5"/>
      <c r="INY1023" s="5"/>
      <c r="INZ1023" s="5"/>
      <c r="IOA1023" s="5"/>
      <c r="IOB1023" s="5"/>
      <c r="IOC1023" s="5"/>
      <c r="IOD1023" s="5"/>
      <c r="IOE1023" s="5"/>
      <c r="IOF1023" s="5"/>
      <c r="IOG1023" s="5"/>
      <c r="IOH1023" s="5"/>
      <c r="IOI1023" s="5"/>
      <c r="IOJ1023" s="5"/>
      <c r="IOK1023" s="5"/>
      <c r="IOL1023" s="5"/>
      <c r="IOM1023" s="5"/>
      <c r="ION1023" s="5"/>
      <c r="IOO1023" s="5"/>
      <c r="IOP1023" s="5"/>
      <c r="IOQ1023" s="5"/>
      <c r="IOR1023" s="5"/>
      <c r="IOS1023" s="5"/>
      <c r="IOT1023" s="5"/>
      <c r="IOU1023" s="5"/>
      <c r="IOV1023" s="5"/>
      <c r="IOW1023" s="5"/>
      <c r="IOX1023" s="5"/>
      <c r="IOY1023" s="5"/>
      <c r="IOZ1023" s="5"/>
      <c r="IPA1023" s="5"/>
      <c r="IPB1023" s="5"/>
      <c r="IPC1023" s="5"/>
      <c r="IPD1023" s="5"/>
      <c r="IPE1023" s="5"/>
      <c r="IPF1023" s="5"/>
      <c r="IPG1023" s="5"/>
      <c r="IPH1023" s="5"/>
      <c r="IPI1023" s="5"/>
      <c r="IPJ1023" s="5"/>
      <c r="IPK1023" s="5"/>
      <c r="IPL1023" s="5"/>
      <c r="IPM1023" s="5"/>
      <c r="IPN1023" s="5"/>
      <c r="IPO1023" s="5"/>
      <c r="IPP1023" s="5"/>
      <c r="IPQ1023" s="5"/>
      <c r="IPR1023" s="5"/>
      <c r="IPS1023" s="5"/>
      <c r="IPT1023" s="5"/>
      <c r="IPU1023" s="5"/>
      <c r="IPV1023" s="5"/>
      <c r="IPW1023" s="5"/>
      <c r="IPX1023" s="5"/>
      <c r="IPY1023" s="5"/>
      <c r="IPZ1023" s="5"/>
      <c r="IQA1023" s="5"/>
      <c r="IQB1023" s="5"/>
      <c r="IQC1023" s="5"/>
      <c r="IQD1023" s="5"/>
      <c r="IQE1023" s="5"/>
      <c r="IQF1023" s="5"/>
      <c r="IQG1023" s="5"/>
      <c r="IQH1023" s="5"/>
      <c r="IQI1023" s="5"/>
      <c r="IQJ1023" s="5"/>
      <c r="IQK1023" s="5"/>
      <c r="IQL1023" s="5"/>
      <c r="IQM1023" s="5"/>
      <c r="IQN1023" s="5"/>
      <c r="IQO1023" s="5"/>
      <c r="IQP1023" s="5"/>
      <c r="IQQ1023" s="5"/>
      <c r="IQR1023" s="5"/>
      <c r="IQS1023" s="5"/>
      <c r="IQT1023" s="5"/>
      <c r="IQU1023" s="5"/>
      <c r="IQV1023" s="5"/>
      <c r="IQW1023" s="5"/>
      <c r="IQX1023" s="5"/>
      <c r="IQY1023" s="5"/>
      <c r="IQZ1023" s="5"/>
      <c r="IRA1023" s="5"/>
      <c r="IRB1023" s="5"/>
      <c r="IRC1023" s="5"/>
      <c r="IRD1023" s="5"/>
      <c r="IRE1023" s="5"/>
      <c r="IRF1023" s="5"/>
      <c r="IRG1023" s="5"/>
      <c r="IRH1023" s="5"/>
      <c r="IRI1023" s="5"/>
      <c r="IRJ1023" s="5"/>
      <c r="IRK1023" s="5"/>
      <c r="IRL1023" s="5"/>
      <c r="IRM1023" s="5"/>
      <c r="IRN1023" s="5"/>
      <c r="IRO1023" s="5"/>
      <c r="IRP1023" s="5"/>
      <c r="IRQ1023" s="5"/>
      <c r="IRR1023" s="5"/>
      <c r="IRS1023" s="5"/>
      <c r="IRT1023" s="5"/>
      <c r="IRU1023" s="5"/>
      <c r="IRV1023" s="5"/>
      <c r="IRW1023" s="5"/>
      <c r="IRX1023" s="5"/>
      <c r="IRY1023" s="5"/>
      <c r="IRZ1023" s="5"/>
      <c r="ISA1023" s="5"/>
      <c r="ISB1023" s="5"/>
      <c r="ISC1023" s="5"/>
      <c r="ISD1023" s="5"/>
      <c r="ISE1023" s="5"/>
      <c r="ISF1023" s="5"/>
      <c r="ISG1023" s="5"/>
      <c r="ISH1023" s="5"/>
      <c r="ISI1023" s="5"/>
      <c r="ISJ1023" s="5"/>
      <c r="ISK1023" s="5"/>
      <c r="ISL1023" s="5"/>
      <c r="ISM1023" s="5"/>
      <c r="ISN1023" s="5"/>
      <c r="ISO1023" s="5"/>
      <c r="ISP1023" s="5"/>
      <c r="ISQ1023" s="5"/>
      <c r="ISR1023" s="5"/>
      <c r="ISS1023" s="5"/>
      <c r="IST1023" s="5"/>
      <c r="ISU1023" s="5"/>
      <c r="ISV1023" s="5"/>
      <c r="ISW1023" s="5"/>
      <c r="ISX1023" s="5"/>
      <c r="ISY1023" s="5"/>
      <c r="ISZ1023" s="5"/>
      <c r="ITA1023" s="5"/>
      <c r="ITB1023" s="5"/>
      <c r="ITC1023" s="5"/>
      <c r="ITD1023" s="5"/>
      <c r="ITE1023" s="5"/>
      <c r="ITF1023" s="5"/>
      <c r="ITG1023" s="5"/>
      <c r="ITH1023" s="5"/>
      <c r="ITI1023" s="5"/>
      <c r="ITJ1023" s="5"/>
      <c r="ITK1023" s="5"/>
      <c r="ITL1023" s="5"/>
      <c r="ITM1023" s="5"/>
      <c r="ITN1023" s="5"/>
      <c r="ITO1023" s="5"/>
      <c r="ITP1023" s="5"/>
      <c r="ITQ1023" s="5"/>
      <c r="ITR1023" s="5"/>
      <c r="ITS1023" s="5"/>
      <c r="ITT1023" s="5"/>
      <c r="ITU1023" s="5"/>
      <c r="ITV1023" s="5"/>
      <c r="ITW1023" s="5"/>
      <c r="ITX1023" s="5"/>
      <c r="ITY1023" s="5"/>
      <c r="ITZ1023" s="5"/>
      <c r="IUA1023" s="5"/>
      <c r="IUB1023" s="5"/>
      <c r="IUC1023" s="5"/>
      <c r="IUD1023" s="5"/>
      <c r="IUE1023" s="5"/>
      <c r="IUF1023" s="5"/>
      <c r="IUG1023" s="5"/>
      <c r="IUH1023" s="5"/>
      <c r="IUI1023" s="5"/>
      <c r="IUJ1023" s="5"/>
      <c r="IUK1023" s="5"/>
      <c r="IUL1023" s="5"/>
      <c r="IUM1023" s="5"/>
      <c r="IUN1023" s="5"/>
      <c r="IUO1023" s="5"/>
      <c r="IUP1023" s="5"/>
      <c r="IUQ1023" s="5"/>
      <c r="IUR1023" s="5"/>
      <c r="IUS1023" s="5"/>
      <c r="IUT1023" s="5"/>
      <c r="IUU1023" s="5"/>
      <c r="IUV1023" s="5"/>
      <c r="IUW1023" s="5"/>
      <c r="IUX1023" s="5"/>
      <c r="IUY1023" s="5"/>
      <c r="IUZ1023" s="5"/>
      <c r="IVA1023" s="5"/>
      <c r="IVB1023" s="5"/>
      <c r="IVC1023" s="5"/>
      <c r="IVD1023" s="5"/>
      <c r="IVE1023" s="5"/>
      <c r="IVF1023" s="5"/>
      <c r="IVG1023" s="5"/>
      <c r="IVH1023" s="5"/>
      <c r="IVI1023" s="5"/>
      <c r="IVJ1023" s="5"/>
      <c r="IVK1023" s="5"/>
      <c r="IVL1023" s="5"/>
      <c r="IVM1023" s="5"/>
      <c r="IVN1023" s="5"/>
      <c r="IVO1023" s="5"/>
      <c r="IVP1023" s="5"/>
      <c r="IVQ1023" s="5"/>
      <c r="IVR1023" s="5"/>
      <c r="IVS1023" s="5"/>
      <c r="IVT1023" s="5"/>
      <c r="IVU1023" s="5"/>
      <c r="IVV1023" s="5"/>
      <c r="IVW1023" s="5"/>
      <c r="IVX1023" s="5"/>
      <c r="IVY1023" s="5"/>
      <c r="IVZ1023" s="5"/>
      <c r="IWA1023" s="5"/>
      <c r="IWB1023" s="5"/>
      <c r="IWC1023" s="5"/>
      <c r="IWD1023" s="5"/>
      <c r="IWE1023" s="5"/>
      <c r="IWF1023" s="5"/>
      <c r="IWG1023" s="5"/>
      <c r="IWH1023" s="5"/>
      <c r="IWI1023" s="5"/>
      <c r="IWJ1023" s="5"/>
      <c r="IWK1023" s="5"/>
      <c r="IWL1023" s="5"/>
      <c r="IWM1023" s="5"/>
      <c r="IWN1023" s="5"/>
      <c r="IWO1023" s="5"/>
      <c r="IWP1023" s="5"/>
      <c r="IWQ1023" s="5"/>
      <c r="IWR1023" s="5"/>
      <c r="IWS1023" s="5"/>
      <c r="IWT1023" s="5"/>
      <c r="IWU1023" s="5"/>
      <c r="IWV1023" s="5"/>
      <c r="IWW1023" s="5"/>
      <c r="IWX1023" s="5"/>
      <c r="IWY1023" s="5"/>
      <c r="IWZ1023" s="5"/>
      <c r="IXA1023" s="5"/>
      <c r="IXB1023" s="5"/>
      <c r="IXC1023" s="5"/>
      <c r="IXD1023" s="5"/>
      <c r="IXE1023" s="5"/>
      <c r="IXF1023" s="5"/>
      <c r="IXG1023" s="5"/>
      <c r="IXH1023" s="5"/>
      <c r="IXI1023" s="5"/>
      <c r="IXJ1023" s="5"/>
      <c r="IXK1023" s="5"/>
      <c r="IXL1023" s="5"/>
      <c r="IXM1023" s="5"/>
      <c r="IXN1023" s="5"/>
      <c r="IXO1023" s="5"/>
      <c r="IXP1023" s="5"/>
      <c r="IXQ1023" s="5"/>
      <c r="IXR1023" s="5"/>
      <c r="IXS1023" s="5"/>
      <c r="IXT1023" s="5"/>
      <c r="IXU1023" s="5"/>
      <c r="IXV1023" s="5"/>
      <c r="IXW1023" s="5"/>
      <c r="IXX1023" s="5"/>
      <c r="IXY1023" s="5"/>
      <c r="IXZ1023" s="5"/>
      <c r="IYA1023" s="5"/>
      <c r="IYB1023" s="5"/>
      <c r="IYC1023" s="5"/>
      <c r="IYD1023" s="5"/>
      <c r="IYE1023" s="5"/>
      <c r="IYF1023" s="5"/>
      <c r="IYG1023" s="5"/>
      <c r="IYH1023" s="5"/>
      <c r="IYI1023" s="5"/>
      <c r="IYJ1023" s="5"/>
      <c r="IYK1023" s="5"/>
      <c r="IYL1023" s="5"/>
      <c r="IYM1023" s="5"/>
      <c r="IYN1023" s="5"/>
      <c r="IYO1023" s="5"/>
      <c r="IYP1023" s="5"/>
      <c r="IYQ1023" s="5"/>
      <c r="IYR1023" s="5"/>
      <c r="IYS1023" s="5"/>
      <c r="IYT1023" s="5"/>
      <c r="IYU1023" s="5"/>
      <c r="IYV1023" s="5"/>
      <c r="IYW1023" s="5"/>
      <c r="IYX1023" s="5"/>
      <c r="IYY1023" s="5"/>
      <c r="IYZ1023" s="5"/>
      <c r="IZA1023" s="5"/>
      <c r="IZB1023" s="5"/>
      <c r="IZC1023" s="5"/>
      <c r="IZD1023" s="5"/>
      <c r="IZE1023" s="5"/>
      <c r="IZF1023" s="5"/>
      <c r="IZG1023" s="5"/>
      <c r="IZH1023" s="5"/>
      <c r="IZI1023" s="5"/>
      <c r="IZJ1023" s="5"/>
      <c r="IZK1023" s="5"/>
      <c r="IZL1023" s="5"/>
      <c r="IZM1023" s="5"/>
      <c r="IZN1023" s="5"/>
      <c r="IZO1023" s="5"/>
      <c r="IZP1023" s="5"/>
      <c r="IZQ1023" s="5"/>
      <c r="IZR1023" s="5"/>
      <c r="IZS1023" s="5"/>
      <c r="IZT1023" s="5"/>
      <c r="IZU1023" s="5"/>
      <c r="IZV1023" s="5"/>
      <c r="IZW1023" s="5"/>
      <c r="IZX1023" s="5"/>
      <c r="IZY1023" s="5"/>
      <c r="IZZ1023" s="5"/>
      <c r="JAA1023" s="5"/>
      <c r="JAB1023" s="5"/>
      <c r="JAC1023" s="5"/>
      <c r="JAD1023" s="5"/>
      <c r="JAE1023" s="5"/>
      <c r="JAF1023" s="5"/>
      <c r="JAG1023" s="5"/>
      <c r="JAH1023" s="5"/>
      <c r="JAI1023" s="5"/>
      <c r="JAJ1023" s="5"/>
      <c r="JAK1023" s="5"/>
      <c r="JAL1023" s="5"/>
      <c r="JAM1023" s="5"/>
      <c r="JAN1023" s="5"/>
      <c r="JAO1023" s="5"/>
      <c r="JAP1023" s="5"/>
      <c r="JAQ1023" s="5"/>
      <c r="JAR1023" s="5"/>
      <c r="JAS1023" s="5"/>
      <c r="JAT1023" s="5"/>
      <c r="JAU1023" s="5"/>
      <c r="JAV1023" s="5"/>
      <c r="JAW1023" s="5"/>
      <c r="JAX1023" s="5"/>
      <c r="JAY1023" s="5"/>
      <c r="JAZ1023" s="5"/>
      <c r="JBA1023" s="5"/>
      <c r="JBB1023" s="5"/>
      <c r="JBC1023" s="5"/>
      <c r="JBD1023" s="5"/>
      <c r="JBE1023" s="5"/>
      <c r="JBF1023" s="5"/>
      <c r="JBG1023" s="5"/>
      <c r="JBH1023" s="5"/>
      <c r="JBI1023" s="5"/>
      <c r="JBJ1023" s="5"/>
      <c r="JBK1023" s="5"/>
      <c r="JBL1023" s="5"/>
      <c r="JBM1023" s="5"/>
      <c r="JBN1023" s="5"/>
      <c r="JBO1023" s="5"/>
      <c r="JBP1023" s="5"/>
      <c r="JBQ1023" s="5"/>
      <c r="JBR1023" s="5"/>
      <c r="JBS1023" s="5"/>
      <c r="JBT1023" s="5"/>
      <c r="JBU1023" s="5"/>
      <c r="JBV1023" s="5"/>
      <c r="JBW1023" s="5"/>
      <c r="JBX1023" s="5"/>
      <c r="JBY1023" s="5"/>
      <c r="JBZ1023" s="5"/>
      <c r="JCA1023" s="5"/>
      <c r="JCB1023" s="5"/>
      <c r="JCC1023" s="5"/>
      <c r="JCD1023" s="5"/>
      <c r="JCE1023" s="5"/>
      <c r="JCF1023" s="5"/>
      <c r="JCG1023" s="5"/>
      <c r="JCH1023" s="5"/>
      <c r="JCI1023" s="5"/>
      <c r="JCJ1023" s="5"/>
      <c r="JCK1023" s="5"/>
      <c r="JCL1023" s="5"/>
      <c r="JCM1023" s="5"/>
      <c r="JCN1023" s="5"/>
      <c r="JCO1023" s="5"/>
      <c r="JCP1023" s="5"/>
      <c r="JCQ1023" s="5"/>
      <c r="JCR1023" s="5"/>
      <c r="JCS1023" s="5"/>
      <c r="JCT1023" s="5"/>
      <c r="JCU1023" s="5"/>
      <c r="JCV1023" s="5"/>
      <c r="JCW1023" s="5"/>
      <c r="JCX1023" s="5"/>
      <c r="JCY1023" s="5"/>
      <c r="JCZ1023" s="5"/>
      <c r="JDA1023" s="5"/>
      <c r="JDB1023" s="5"/>
      <c r="JDC1023" s="5"/>
      <c r="JDD1023" s="5"/>
      <c r="JDE1023" s="5"/>
      <c r="JDF1023" s="5"/>
      <c r="JDG1023" s="5"/>
      <c r="JDH1023" s="5"/>
      <c r="JDI1023" s="5"/>
      <c r="JDJ1023" s="5"/>
      <c r="JDK1023" s="5"/>
      <c r="JDL1023" s="5"/>
      <c r="JDM1023" s="5"/>
      <c r="JDN1023" s="5"/>
      <c r="JDO1023" s="5"/>
      <c r="JDP1023" s="5"/>
      <c r="JDQ1023" s="5"/>
      <c r="JDR1023" s="5"/>
      <c r="JDS1023" s="5"/>
      <c r="JDT1023" s="5"/>
      <c r="JDU1023" s="5"/>
      <c r="JDV1023" s="5"/>
      <c r="JDW1023" s="5"/>
      <c r="JDX1023" s="5"/>
      <c r="JDY1023" s="5"/>
      <c r="JDZ1023" s="5"/>
      <c r="JEA1023" s="5"/>
      <c r="JEB1023" s="5"/>
      <c r="JEC1023" s="5"/>
      <c r="JED1023" s="5"/>
      <c r="JEE1023" s="5"/>
      <c r="JEF1023" s="5"/>
      <c r="JEG1023" s="5"/>
      <c r="JEH1023" s="5"/>
      <c r="JEI1023" s="5"/>
      <c r="JEJ1023" s="5"/>
      <c r="JEK1023" s="5"/>
      <c r="JEL1023" s="5"/>
      <c r="JEM1023" s="5"/>
      <c r="JEN1023" s="5"/>
      <c r="JEO1023" s="5"/>
      <c r="JEP1023" s="5"/>
      <c r="JEQ1023" s="5"/>
      <c r="JER1023" s="5"/>
      <c r="JES1023" s="5"/>
      <c r="JET1023" s="5"/>
      <c r="JEU1023" s="5"/>
      <c r="JEV1023" s="5"/>
      <c r="JEW1023" s="5"/>
      <c r="JEX1023" s="5"/>
      <c r="JEY1023" s="5"/>
      <c r="JEZ1023" s="5"/>
      <c r="JFA1023" s="5"/>
      <c r="JFB1023" s="5"/>
      <c r="JFC1023" s="5"/>
      <c r="JFD1023" s="5"/>
      <c r="JFE1023" s="5"/>
      <c r="JFF1023" s="5"/>
      <c r="JFG1023" s="5"/>
      <c r="JFH1023" s="5"/>
      <c r="JFI1023" s="5"/>
      <c r="JFJ1023" s="5"/>
      <c r="JFK1023" s="5"/>
      <c r="JFL1023" s="5"/>
      <c r="JFM1023" s="5"/>
      <c r="JFN1023" s="5"/>
      <c r="JFO1023" s="5"/>
      <c r="JFP1023" s="5"/>
      <c r="JFQ1023" s="5"/>
      <c r="JFR1023" s="5"/>
      <c r="JFS1023" s="5"/>
      <c r="JFT1023" s="5"/>
      <c r="JFU1023" s="5"/>
      <c r="JFV1023" s="5"/>
      <c r="JFW1023" s="5"/>
      <c r="JFX1023" s="5"/>
      <c r="JFY1023" s="5"/>
      <c r="JFZ1023" s="5"/>
      <c r="JGA1023" s="5"/>
      <c r="JGB1023" s="5"/>
      <c r="JGC1023" s="5"/>
      <c r="JGD1023" s="5"/>
      <c r="JGE1023" s="5"/>
      <c r="JGF1023" s="5"/>
      <c r="JGG1023" s="5"/>
      <c r="JGH1023" s="5"/>
      <c r="JGI1023" s="5"/>
      <c r="JGJ1023" s="5"/>
      <c r="JGK1023" s="5"/>
      <c r="JGL1023" s="5"/>
      <c r="JGM1023" s="5"/>
      <c r="JGN1023" s="5"/>
      <c r="JGO1023" s="5"/>
      <c r="JGP1023" s="5"/>
      <c r="JGQ1023" s="5"/>
      <c r="JGR1023" s="5"/>
      <c r="JGS1023" s="5"/>
      <c r="JGT1023" s="5"/>
      <c r="JGU1023" s="5"/>
      <c r="JGV1023" s="5"/>
      <c r="JGW1023" s="5"/>
      <c r="JGX1023" s="5"/>
      <c r="JGY1023" s="5"/>
      <c r="JGZ1023" s="5"/>
      <c r="JHA1023" s="5"/>
      <c r="JHB1023" s="5"/>
      <c r="JHC1023" s="5"/>
      <c r="JHD1023" s="5"/>
      <c r="JHE1023" s="5"/>
      <c r="JHF1023" s="5"/>
      <c r="JHG1023" s="5"/>
      <c r="JHH1023" s="5"/>
      <c r="JHI1023" s="5"/>
      <c r="JHJ1023" s="5"/>
      <c r="JHK1023" s="5"/>
      <c r="JHL1023" s="5"/>
      <c r="JHM1023" s="5"/>
      <c r="JHN1023" s="5"/>
      <c r="JHO1023" s="5"/>
      <c r="JHP1023" s="5"/>
      <c r="JHQ1023" s="5"/>
      <c r="JHR1023" s="5"/>
      <c r="JHS1023" s="5"/>
      <c r="JHT1023" s="5"/>
      <c r="JHU1023" s="5"/>
      <c r="JHV1023" s="5"/>
      <c r="JHW1023" s="5"/>
      <c r="JHX1023" s="5"/>
      <c r="JHY1023" s="5"/>
      <c r="JHZ1023" s="5"/>
      <c r="JIA1023" s="5"/>
      <c r="JIB1023" s="5"/>
      <c r="JIC1023" s="5"/>
      <c r="JID1023" s="5"/>
      <c r="JIE1023" s="5"/>
      <c r="JIF1023" s="5"/>
      <c r="JIG1023" s="5"/>
      <c r="JIH1023" s="5"/>
      <c r="JII1023" s="5"/>
      <c r="JIJ1023" s="5"/>
      <c r="JIK1023" s="5"/>
      <c r="JIL1023" s="5"/>
      <c r="JIM1023" s="5"/>
      <c r="JIN1023" s="5"/>
      <c r="JIO1023" s="5"/>
      <c r="JIP1023" s="5"/>
      <c r="JIQ1023" s="5"/>
      <c r="JIR1023" s="5"/>
      <c r="JIS1023" s="5"/>
      <c r="JIT1023" s="5"/>
      <c r="JIU1023" s="5"/>
      <c r="JIV1023" s="5"/>
      <c r="JIW1023" s="5"/>
      <c r="JIX1023" s="5"/>
      <c r="JIY1023" s="5"/>
      <c r="JIZ1023" s="5"/>
      <c r="JJA1023" s="5"/>
      <c r="JJB1023" s="5"/>
      <c r="JJC1023" s="5"/>
      <c r="JJD1023" s="5"/>
      <c r="JJE1023" s="5"/>
      <c r="JJF1023" s="5"/>
      <c r="JJG1023" s="5"/>
      <c r="JJH1023" s="5"/>
      <c r="JJI1023" s="5"/>
      <c r="JJJ1023" s="5"/>
      <c r="JJK1023" s="5"/>
      <c r="JJL1023" s="5"/>
      <c r="JJM1023" s="5"/>
      <c r="JJN1023" s="5"/>
      <c r="JJO1023" s="5"/>
      <c r="JJP1023" s="5"/>
      <c r="JJQ1023" s="5"/>
      <c r="JJR1023" s="5"/>
      <c r="JJS1023" s="5"/>
      <c r="JJT1023" s="5"/>
      <c r="JJU1023" s="5"/>
      <c r="JJV1023" s="5"/>
      <c r="JJW1023" s="5"/>
      <c r="JJX1023" s="5"/>
      <c r="JJY1023" s="5"/>
      <c r="JJZ1023" s="5"/>
      <c r="JKA1023" s="5"/>
      <c r="JKB1023" s="5"/>
      <c r="JKC1023" s="5"/>
      <c r="JKD1023" s="5"/>
      <c r="JKE1023" s="5"/>
      <c r="JKF1023" s="5"/>
      <c r="JKG1023" s="5"/>
      <c r="JKH1023" s="5"/>
      <c r="JKI1023" s="5"/>
      <c r="JKJ1023" s="5"/>
      <c r="JKK1023" s="5"/>
      <c r="JKL1023" s="5"/>
      <c r="JKM1023" s="5"/>
      <c r="JKN1023" s="5"/>
      <c r="JKO1023" s="5"/>
      <c r="JKP1023" s="5"/>
      <c r="JKQ1023" s="5"/>
      <c r="JKR1023" s="5"/>
      <c r="JKS1023" s="5"/>
      <c r="JKT1023" s="5"/>
      <c r="JKU1023" s="5"/>
      <c r="JKV1023" s="5"/>
      <c r="JKW1023" s="5"/>
      <c r="JKX1023" s="5"/>
      <c r="JKY1023" s="5"/>
      <c r="JKZ1023" s="5"/>
      <c r="JLA1023" s="5"/>
      <c r="JLB1023" s="5"/>
      <c r="JLC1023" s="5"/>
      <c r="JLD1023" s="5"/>
      <c r="JLE1023" s="5"/>
      <c r="JLF1023" s="5"/>
      <c r="JLG1023" s="5"/>
      <c r="JLH1023" s="5"/>
      <c r="JLI1023" s="5"/>
      <c r="JLJ1023" s="5"/>
      <c r="JLK1023" s="5"/>
      <c r="JLL1023" s="5"/>
      <c r="JLM1023" s="5"/>
      <c r="JLN1023" s="5"/>
      <c r="JLO1023" s="5"/>
      <c r="JLP1023" s="5"/>
      <c r="JLQ1023" s="5"/>
      <c r="JLR1023" s="5"/>
      <c r="JLS1023" s="5"/>
      <c r="JLT1023" s="5"/>
      <c r="JLU1023" s="5"/>
      <c r="JLV1023" s="5"/>
      <c r="JLW1023" s="5"/>
      <c r="JLX1023" s="5"/>
      <c r="JLY1023" s="5"/>
      <c r="JLZ1023" s="5"/>
      <c r="JMA1023" s="5"/>
      <c r="JMB1023" s="5"/>
      <c r="JMC1023" s="5"/>
      <c r="JMD1023" s="5"/>
      <c r="JME1023" s="5"/>
      <c r="JMF1023" s="5"/>
      <c r="JMG1023" s="5"/>
      <c r="JMH1023" s="5"/>
      <c r="JMI1023" s="5"/>
      <c r="JMJ1023" s="5"/>
      <c r="JMK1023" s="5"/>
      <c r="JML1023" s="5"/>
      <c r="JMM1023" s="5"/>
      <c r="JMN1023" s="5"/>
      <c r="JMO1023" s="5"/>
      <c r="JMP1023" s="5"/>
      <c r="JMQ1023" s="5"/>
      <c r="JMR1023" s="5"/>
      <c r="JMS1023" s="5"/>
      <c r="JMT1023" s="5"/>
      <c r="JMU1023" s="5"/>
      <c r="JMV1023" s="5"/>
      <c r="JMW1023" s="5"/>
      <c r="JMX1023" s="5"/>
      <c r="JMY1023" s="5"/>
      <c r="JMZ1023" s="5"/>
      <c r="JNA1023" s="5"/>
      <c r="JNB1023" s="5"/>
      <c r="JNC1023" s="5"/>
      <c r="JND1023" s="5"/>
      <c r="JNE1023" s="5"/>
      <c r="JNF1023" s="5"/>
      <c r="JNG1023" s="5"/>
      <c r="JNH1023" s="5"/>
      <c r="JNI1023" s="5"/>
      <c r="JNJ1023" s="5"/>
      <c r="JNK1023" s="5"/>
      <c r="JNL1023" s="5"/>
      <c r="JNM1023" s="5"/>
      <c r="JNN1023" s="5"/>
      <c r="JNO1023" s="5"/>
      <c r="JNP1023" s="5"/>
      <c r="JNQ1023" s="5"/>
      <c r="JNR1023" s="5"/>
      <c r="JNS1023" s="5"/>
      <c r="JNT1023" s="5"/>
      <c r="JNU1023" s="5"/>
      <c r="JNV1023" s="5"/>
      <c r="JNW1023" s="5"/>
      <c r="JNX1023" s="5"/>
      <c r="JNY1023" s="5"/>
      <c r="JNZ1023" s="5"/>
      <c r="JOA1023" s="5"/>
      <c r="JOB1023" s="5"/>
      <c r="JOC1023" s="5"/>
      <c r="JOD1023" s="5"/>
      <c r="JOE1023" s="5"/>
      <c r="JOF1023" s="5"/>
      <c r="JOG1023" s="5"/>
      <c r="JOH1023" s="5"/>
      <c r="JOI1023" s="5"/>
      <c r="JOJ1023" s="5"/>
      <c r="JOK1023" s="5"/>
      <c r="JOL1023" s="5"/>
      <c r="JOM1023" s="5"/>
      <c r="JON1023" s="5"/>
      <c r="JOO1023" s="5"/>
      <c r="JOP1023" s="5"/>
      <c r="JOQ1023" s="5"/>
      <c r="JOR1023" s="5"/>
      <c r="JOS1023" s="5"/>
      <c r="JOT1023" s="5"/>
      <c r="JOU1023" s="5"/>
      <c r="JOV1023" s="5"/>
      <c r="JOW1023" s="5"/>
      <c r="JOX1023" s="5"/>
      <c r="JOY1023" s="5"/>
      <c r="JOZ1023" s="5"/>
      <c r="JPA1023" s="5"/>
      <c r="JPB1023" s="5"/>
      <c r="JPC1023" s="5"/>
      <c r="JPD1023" s="5"/>
      <c r="JPE1023" s="5"/>
      <c r="JPF1023" s="5"/>
      <c r="JPG1023" s="5"/>
      <c r="JPH1023" s="5"/>
      <c r="JPI1023" s="5"/>
      <c r="JPJ1023" s="5"/>
      <c r="JPK1023" s="5"/>
      <c r="JPL1023" s="5"/>
      <c r="JPM1023" s="5"/>
      <c r="JPN1023" s="5"/>
      <c r="JPO1023" s="5"/>
      <c r="JPP1023" s="5"/>
      <c r="JPQ1023" s="5"/>
      <c r="JPR1023" s="5"/>
      <c r="JPS1023" s="5"/>
      <c r="JPT1023" s="5"/>
      <c r="JPU1023" s="5"/>
      <c r="JPV1023" s="5"/>
      <c r="JPW1023" s="5"/>
      <c r="JPX1023" s="5"/>
      <c r="JPY1023" s="5"/>
      <c r="JPZ1023" s="5"/>
      <c r="JQA1023" s="5"/>
      <c r="JQB1023" s="5"/>
      <c r="JQC1023" s="5"/>
      <c r="JQD1023" s="5"/>
      <c r="JQE1023" s="5"/>
      <c r="JQF1023" s="5"/>
      <c r="JQG1023" s="5"/>
      <c r="JQH1023" s="5"/>
      <c r="JQI1023" s="5"/>
      <c r="JQJ1023" s="5"/>
      <c r="JQK1023" s="5"/>
      <c r="JQL1023" s="5"/>
      <c r="JQM1023" s="5"/>
      <c r="JQN1023" s="5"/>
      <c r="JQO1023" s="5"/>
      <c r="JQP1023" s="5"/>
      <c r="JQQ1023" s="5"/>
      <c r="JQR1023" s="5"/>
      <c r="JQS1023" s="5"/>
      <c r="JQT1023" s="5"/>
      <c r="JQU1023" s="5"/>
      <c r="JQV1023" s="5"/>
      <c r="JQW1023" s="5"/>
      <c r="JQX1023" s="5"/>
      <c r="JQY1023" s="5"/>
      <c r="JQZ1023" s="5"/>
      <c r="JRA1023" s="5"/>
      <c r="JRB1023" s="5"/>
      <c r="JRC1023" s="5"/>
      <c r="JRD1023" s="5"/>
      <c r="JRE1023" s="5"/>
      <c r="JRF1023" s="5"/>
      <c r="JRG1023" s="5"/>
      <c r="JRH1023" s="5"/>
      <c r="JRI1023" s="5"/>
      <c r="JRJ1023" s="5"/>
      <c r="JRK1023" s="5"/>
      <c r="JRL1023" s="5"/>
      <c r="JRM1023" s="5"/>
      <c r="JRN1023" s="5"/>
      <c r="JRO1023" s="5"/>
      <c r="JRP1023" s="5"/>
      <c r="JRQ1023" s="5"/>
      <c r="JRR1023" s="5"/>
      <c r="JRS1023" s="5"/>
      <c r="JRT1023" s="5"/>
      <c r="JRU1023" s="5"/>
      <c r="JRV1023" s="5"/>
      <c r="JRW1023" s="5"/>
      <c r="JRX1023" s="5"/>
      <c r="JRY1023" s="5"/>
      <c r="JRZ1023" s="5"/>
      <c r="JSA1023" s="5"/>
      <c r="JSB1023" s="5"/>
      <c r="JSC1023" s="5"/>
      <c r="JSD1023" s="5"/>
      <c r="JSE1023" s="5"/>
      <c r="JSF1023" s="5"/>
      <c r="JSG1023" s="5"/>
      <c r="JSH1023" s="5"/>
      <c r="JSI1023" s="5"/>
      <c r="JSJ1023" s="5"/>
      <c r="JSK1023" s="5"/>
      <c r="JSL1023" s="5"/>
      <c r="JSM1023" s="5"/>
      <c r="JSN1023" s="5"/>
      <c r="JSO1023" s="5"/>
      <c r="JSP1023" s="5"/>
      <c r="JSQ1023" s="5"/>
      <c r="JSR1023" s="5"/>
      <c r="JSS1023" s="5"/>
      <c r="JST1023" s="5"/>
      <c r="JSU1023" s="5"/>
      <c r="JSV1023" s="5"/>
      <c r="JSW1023" s="5"/>
      <c r="JSX1023" s="5"/>
      <c r="JSY1023" s="5"/>
      <c r="JSZ1023" s="5"/>
      <c r="JTA1023" s="5"/>
      <c r="JTB1023" s="5"/>
      <c r="JTC1023" s="5"/>
      <c r="JTD1023" s="5"/>
      <c r="JTE1023" s="5"/>
      <c r="JTF1023" s="5"/>
      <c r="JTG1023" s="5"/>
      <c r="JTH1023" s="5"/>
      <c r="JTI1023" s="5"/>
      <c r="JTJ1023" s="5"/>
      <c r="JTK1023" s="5"/>
      <c r="JTL1023" s="5"/>
      <c r="JTM1023" s="5"/>
      <c r="JTN1023" s="5"/>
      <c r="JTO1023" s="5"/>
      <c r="JTP1023" s="5"/>
      <c r="JTQ1023" s="5"/>
      <c r="JTR1023" s="5"/>
      <c r="JTS1023" s="5"/>
      <c r="JTT1023" s="5"/>
      <c r="JTU1023" s="5"/>
      <c r="JTV1023" s="5"/>
      <c r="JTW1023" s="5"/>
      <c r="JTX1023" s="5"/>
      <c r="JTY1023" s="5"/>
      <c r="JTZ1023" s="5"/>
      <c r="JUA1023" s="5"/>
      <c r="JUB1023" s="5"/>
      <c r="JUC1023" s="5"/>
      <c r="JUD1023" s="5"/>
      <c r="JUE1023" s="5"/>
      <c r="JUF1023" s="5"/>
      <c r="JUG1023" s="5"/>
      <c r="JUH1023" s="5"/>
      <c r="JUI1023" s="5"/>
      <c r="JUJ1023" s="5"/>
      <c r="JUK1023" s="5"/>
      <c r="JUL1023" s="5"/>
      <c r="JUM1023" s="5"/>
      <c r="JUN1023" s="5"/>
      <c r="JUO1023" s="5"/>
      <c r="JUP1023" s="5"/>
      <c r="JUQ1023" s="5"/>
      <c r="JUR1023" s="5"/>
      <c r="JUS1023" s="5"/>
      <c r="JUT1023" s="5"/>
      <c r="JUU1023" s="5"/>
      <c r="JUV1023" s="5"/>
      <c r="JUW1023" s="5"/>
      <c r="JUX1023" s="5"/>
      <c r="JUY1023" s="5"/>
      <c r="JUZ1023" s="5"/>
      <c r="JVA1023" s="5"/>
      <c r="JVB1023" s="5"/>
      <c r="JVC1023" s="5"/>
      <c r="JVD1023" s="5"/>
      <c r="JVE1023" s="5"/>
      <c r="JVF1023" s="5"/>
      <c r="JVG1023" s="5"/>
      <c r="JVH1023" s="5"/>
      <c r="JVI1023" s="5"/>
      <c r="JVJ1023" s="5"/>
      <c r="JVK1023" s="5"/>
      <c r="JVL1023" s="5"/>
      <c r="JVM1023" s="5"/>
      <c r="JVN1023" s="5"/>
      <c r="JVO1023" s="5"/>
      <c r="JVP1023" s="5"/>
      <c r="JVQ1023" s="5"/>
      <c r="JVR1023" s="5"/>
      <c r="JVS1023" s="5"/>
      <c r="JVT1023" s="5"/>
      <c r="JVU1023" s="5"/>
      <c r="JVV1023" s="5"/>
      <c r="JVW1023" s="5"/>
      <c r="JVX1023" s="5"/>
      <c r="JVY1023" s="5"/>
      <c r="JVZ1023" s="5"/>
      <c r="JWA1023" s="5"/>
      <c r="JWB1023" s="5"/>
      <c r="JWC1023" s="5"/>
      <c r="JWD1023" s="5"/>
      <c r="JWE1023" s="5"/>
      <c r="JWF1023" s="5"/>
      <c r="JWG1023" s="5"/>
      <c r="JWH1023" s="5"/>
      <c r="JWI1023" s="5"/>
      <c r="JWJ1023" s="5"/>
      <c r="JWK1023" s="5"/>
      <c r="JWL1023" s="5"/>
      <c r="JWM1023" s="5"/>
      <c r="JWN1023" s="5"/>
      <c r="JWO1023" s="5"/>
      <c r="JWP1023" s="5"/>
      <c r="JWQ1023" s="5"/>
      <c r="JWR1023" s="5"/>
      <c r="JWS1023" s="5"/>
      <c r="JWT1023" s="5"/>
      <c r="JWU1023" s="5"/>
      <c r="JWV1023" s="5"/>
      <c r="JWW1023" s="5"/>
      <c r="JWX1023" s="5"/>
      <c r="JWY1023" s="5"/>
      <c r="JWZ1023" s="5"/>
      <c r="JXA1023" s="5"/>
      <c r="JXB1023" s="5"/>
      <c r="JXC1023" s="5"/>
      <c r="JXD1023" s="5"/>
      <c r="JXE1023" s="5"/>
      <c r="JXF1023" s="5"/>
      <c r="JXG1023" s="5"/>
      <c r="JXH1023" s="5"/>
      <c r="JXI1023" s="5"/>
      <c r="JXJ1023" s="5"/>
      <c r="JXK1023" s="5"/>
      <c r="JXL1023" s="5"/>
      <c r="JXM1023" s="5"/>
      <c r="JXN1023" s="5"/>
      <c r="JXO1023" s="5"/>
      <c r="JXP1023" s="5"/>
      <c r="JXQ1023" s="5"/>
      <c r="JXR1023" s="5"/>
      <c r="JXS1023" s="5"/>
      <c r="JXT1023" s="5"/>
      <c r="JXU1023" s="5"/>
      <c r="JXV1023" s="5"/>
      <c r="JXW1023" s="5"/>
      <c r="JXX1023" s="5"/>
      <c r="JXY1023" s="5"/>
      <c r="JXZ1023" s="5"/>
      <c r="JYA1023" s="5"/>
      <c r="JYB1023" s="5"/>
      <c r="JYC1023" s="5"/>
      <c r="JYD1023" s="5"/>
      <c r="JYE1023" s="5"/>
      <c r="JYF1023" s="5"/>
      <c r="JYG1023" s="5"/>
      <c r="JYH1023" s="5"/>
      <c r="JYI1023" s="5"/>
      <c r="JYJ1023" s="5"/>
      <c r="JYK1023" s="5"/>
      <c r="JYL1023" s="5"/>
      <c r="JYM1023" s="5"/>
      <c r="JYN1023" s="5"/>
      <c r="JYO1023" s="5"/>
      <c r="JYP1023" s="5"/>
      <c r="JYQ1023" s="5"/>
      <c r="JYR1023" s="5"/>
      <c r="JYS1023" s="5"/>
      <c r="JYT1023" s="5"/>
      <c r="JYU1023" s="5"/>
      <c r="JYV1023" s="5"/>
      <c r="JYW1023" s="5"/>
      <c r="JYX1023" s="5"/>
      <c r="JYY1023" s="5"/>
      <c r="JYZ1023" s="5"/>
      <c r="JZA1023" s="5"/>
      <c r="JZB1023" s="5"/>
      <c r="JZC1023" s="5"/>
      <c r="JZD1023" s="5"/>
      <c r="JZE1023" s="5"/>
      <c r="JZF1023" s="5"/>
      <c r="JZG1023" s="5"/>
      <c r="JZH1023" s="5"/>
      <c r="JZI1023" s="5"/>
      <c r="JZJ1023" s="5"/>
      <c r="JZK1023" s="5"/>
      <c r="JZL1023" s="5"/>
      <c r="JZM1023" s="5"/>
      <c r="JZN1023" s="5"/>
      <c r="JZO1023" s="5"/>
      <c r="JZP1023" s="5"/>
      <c r="JZQ1023" s="5"/>
      <c r="JZR1023" s="5"/>
      <c r="JZS1023" s="5"/>
      <c r="JZT1023" s="5"/>
      <c r="JZU1023" s="5"/>
      <c r="JZV1023" s="5"/>
      <c r="JZW1023" s="5"/>
      <c r="JZX1023" s="5"/>
      <c r="JZY1023" s="5"/>
      <c r="JZZ1023" s="5"/>
      <c r="KAA1023" s="5"/>
      <c r="KAB1023" s="5"/>
      <c r="KAC1023" s="5"/>
      <c r="KAD1023" s="5"/>
      <c r="KAE1023" s="5"/>
      <c r="KAF1023" s="5"/>
      <c r="KAG1023" s="5"/>
      <c r="KAH1023" s="5"/>
      <c r="KAI1023" s="5"/>
      <c r="KAJ1023" s="5"/>
      <c r="KAK1023" s="5"/>
      <c r="KAL1023" s="5"/>
      <c r="KAM1023" s="5"/>
      <c r="KAN1023" s="5"/>
      <c r="KAO1023" s="5"/>
      <c r="KAP1023" s="5"/>
      <c r="KAQ1023" s="5"/>
      <c r="KAR1023" s="5"/>
      <c r="KAS1023" s="5"/>
      <c r="KAT1023" s="5"/>
      <c r="KAU1023" s="5"/>
      <c r="KAV1023" s="5"/>
      <c r="KAW1023" s="5"/>
      <c r="KAX1023" s="5"/>
      <c r="KAY1023" s="5"/>
      <c r="KAZ1023" s="5"/>
      <c r="KBA1023" s="5"/>
      <c r="KBB1023" s="5"/>
      <c r="KBC1023" s="5"/>
      <c r="KBD1023" s="5"/>
      <c r="KBE1023" s="5"/>
      <c r="KBF1023" s="5"/>
      <c r="KBG1023" s="5"/>
      <c r="KBH1023" s="5"/>
      <c r="KBI1023" s="5"/>
      <c r="KBJ1023" s="5"/>
      <c r="KBK1023" s="5"/>
      <c r="KBL1023" s="5"/>
      <c r="KBM1023" s="5"/>
      <c r="KBN1023" s="5"/>
      <c r="KBO1023" s="5"/>
      <c r="KBP1023" s="5"/>
      <c r="KBQ1023" s="5"/>
      <c r="KBR1023" s="5"/>
      <c r="KBS1023" s="5"/>
      <c r="KBT1023" s="5"/>
      <c r="KBU1023" s="5"/>
      <c r="KBV1023" s="5"/>
      <c r="KBW1023" s="5"/>
      <c r="KBX1023" s="5"/>
      <c r="KBY1023" s="5"/>
      <c r="KBZ1023" s="5"/>
      <c r="KCA1023" s="5"/>
      <c r="KCB1023" s="5"/>
      <c r="KCC1023" s="5"/>
      <c r="KCD1023" s="5"/>
      <c r="KCE1023" s="5"/>
      <c r="KCF1023" s="5"/>
      <c r="KCG1023" s="5"/>
      <c r="KCH1023" s="5"/>
      <c r="KCI1023" s="5"/>
      <c r="KCJ1023" s="5"/>
      <c r="KCK1023" s="5"/>
      <c r="KCL1023" s="5"/>
      <c r="KCM1023" s="5"/>
      <c r="KCN1023" s="5"/>
      <c r="KCO1023" s="5"/>
      <c r="KCP1023" s="5"/>
      <c r="KCQ1023" s="5"/>
      <c r="KCR1023" s="5"/>
      <c r="KCS1023" s="5"/>
      <c r="KCT1023" s="5"/>
      <c r="KCU1023" s="5"/>
      <c r="KCV1023" s="5"/>
      <c r="KCW1023" s="5"/>
      <c r="KCX1023" s="5"/>
      <c r="KCY1023" s="5"/>
      <c r="KCZ1023" s="5"/>
      <c r="KDA1023" s="5"/>
      <c r="KDB1023" s="5"/>
      <c r="KDC1023" s="5"/>
      <c r="KDD1023" s="5"/>
      <c r="KDE1023" s="5"/>
      <c r="KDF1023" s="5"/>
      <c r="KDG1023" s="5"/>
      <c r="KDH1023" s="5"/>
      <c r="KDI1023" s="5"/>
      <c r="KDJ1023" s="5"/>
      <c r="KDK1023" s="5"/>
      <c r="KDL1023" s="5"/>
      <c r="KDM1023" s="5"/>
      <c r="KDN1023" s="5"/>
      <c r="KDO1023" s="5"/>
      <c r="KDP1023" s="5"/>
      <c r="KDQ1023" s="5"/>
      <c r="KDR1023" s="5"/>
      <c r="KDS1023" s="5"/>
      <c r="KDT1023" s="5"/>
      <c r="KDU1023" s="5"/>
      <c r="KDV1023" s="5"/>
      <c r="KDW1023" s="5"/>
      <c r="KDX1023" s="5"/>
      <c r="KDY1023" s="5"/>
      <c r="KDZ1023" s="5"/>
      <c r="KEA1023" s="5"/>
      <c r="KEB1023" s="5"/>
      <c r="KEC1023" s="5"/>
      <c r="KED1023" s="5"/>
      <c r="KEE1023" s="5"/>
      <c r="KEF1023" s="5"/>
      <c r="KEG1023" s="5"/>
      <c r="KEH1023" s="5"/>
      <c r="KEI1023" s="5"/>
      <c r="KEJ1023" s="5"/>
      <c r="KEK1023" s="5"/>
      <c r="KEL1023" s="5"/>
      <c r="KEM1023" s="5"/>
      <c r="KEN1023" s="5"/>
      <c r="KEO1023" s="5"/>
      <c r="KEP1023" s="5"/>
      <c r="KEQ1023" s="5"/>
      <c r="KER1023" s="5"/>
      <c r="KES1023" s="5"/>
      <c r="KET1023" s="5"/>
      <c r="KEU1023" s="5"/>
      <c r="KEV1023" s="5"/>
      <c r="KEW1023" s="5"/>
      <c r="KEX1023" s="5"/>
      <c r="KEY1023" s="5"/>
      <c r="KEZ1023" s="5"/>
      <c r="KFA1023" s="5"/>
      <c r="KFB1023" s="5"/>
      <c r="KFC1023" s="5"/>
      <c r="KFD1023" s="5"/>
      <c r="KFE1023" s="5"/>
      <c r="KFF1023" s="5"/>
      <c r="KFG1023" s="5"/>
      <c r="KFH1023" s="5"/>
      <c r="KFI1023" s="5"/>
      <c r="KFJ1023" s="5"/>
      <c r="KFK1023" s="5"/>
      <c r="KFL1023" s="5"/>
      <c r="KFM1023" s="5"/>
      <c r="KFN1023" s="5"/>
      <c r="KFO1023" s="5"/>
      <c r="KFP1023" s="5"/>
      <c r="KFQ1023" s="5"/>
      <c r="KFR1023" s="5"/>
      <c r="KFS1023" s="5"/>
      <c r="KFT1023" s="5"/>
      <c r="KFU1023" s="5"/>
      <c r="KFV1023" s="5"/>
      <c r="KFW1023" s="5"/>
      <c r="KFX1023" s="5"/>
      <c r="KFY1023" s="5"/>
      <c r="KFZ1023" s="5"/>
      <c r="KGA1023" s="5"/>
      <c r="KGB1023" s="5"/>
      <c r="KGC1023" s="5"/>
      <c r="KGD1023" s="5"/>
      <c r="KGE1023" s="5"/>
      <c r="KGF1023" s="5"/>
      <c r="KGG1023" s="5"/>
      <c r="KGH1023" s="5"/>
      <c r="KGI1023" s="5"/>
      <c r="KGJ1023" s="5"/>
      <c r="KGK1023" s="5"/>
      <c r="KGL1023" s="5"/>
      <c r="KGM1023" s="5"/>
      <c r="KGN1023" s="5"/>
      <c r="KGO1023" s="5"/>
      <c r="KGP1023" s="5"/>
      <c r="KGQ1023" s="5"/>
      <c r="KGR1023" s="5"/>
      <c r="KGS1023" s="5"/>
      <c r="KGT1023" s="5"/>
      <c r="KGU1023" s="5"/>
      <c r="KGV1023" s="5"/>
      <c r="KGW1023" s="5"/>
      <c r="KGX1023" s="5"/>
      <c r="KGY1023" s="5"/>
      <c r="KGZ1023" s="5"/>
      <c r="KHA1023" s="5"/>
      <c r="KHB1023" s="5"/>
      <c r="KHC1023" s="5"/>
      <c r="KHD1023" s="5"/>
      <c r="KHE1023" s="5"/>
      <c r="KHF1023" s="5"/>
      <c r="KHG1023" s="5"/>
      <c r="KHH1023" s="5"/>
      <c r="KHI1023" s="5"/>
      <c r="KHJ1023" s="5"/>
      <c r="KHK1023" s="5"/>
      <c r="KHL1023" s="5"/>
      <c r="KHM1023" s="5"/>
      <c r="KHN1023" s="5"/>
      <c r="KHO1023" s="5"/>
      <c r="KHP1023" s="5"/>
      <c r="KHQ1023" s="5"/>
      <c r="KHR1023" s="5"/>
      <c r="KHS1023" s="5"/>
      <c r="KHT1023" s="5"/>
      <c r="KHU1023" s="5"/>
      <c r="KHV1023" s="5"/>
      <c r="KHW1023" s="5"/>
      <c r="KHX1023" s="5"/>
      <c r="KHY1023" s="5"/>
      <c r="KHZ1023" s="5"/>
      <c r="KIA1023" s="5"/>
      <c r="KIB1023" s="5"/>
      <c r="KIC1023" s="5"/>
      <c r="KID1023" s="5"/>
      <c r="KIE1023" s="5"/>
      <c r="KIF1023" s="5"/>
      <c r="KIG1023" s="5"/>
      <c r="KIH1023" s="5"/>
      <c r="KII1023" s="5"/>
      <c r="KIJ1023" s="5"/>
      <c r="KIK1023" s="5"/>
      <c r="KIL1023" s="5"/>
      <c r="KIM1023" s="5"/>
      <c r="KIN1023" s="5"/>
      <c r="KIO1023" s="5"/>
      <c r="KIP1023" s="5"/>
      <c r="KIQ1023" s="5"/>
      <c r="KIR1023" s="5"/>
      <c r="KIS1023" s="5"/>
      <c r="KIT1023" s="5"/>
      <c r="KIU1023" s="5"/>
      <c r="KIV1023" s="5"/>
      <c r="KIW1023" s="5"/>
      <c r="KIX1023" s="5"/>
      <c r="KIY1023" s="5"/>
      <c r="KIZ1023" s="5"/>
      <c r="KJA1023" s="5"/>
      <c r="KJB1023" s="5"/>
      <c r="KJC1023" s="5"/>
      <c r="KJD1023" s="5"/>
      <c r="KJE1023" s="5"/>
      <c r="KJF1023" s="5"/>
      <c r="KJG1023" s="5"/>
      <c r="KJH1023" s="5"/>
      <c r="KJI1023" s="5"/>
      <c r="KJJ1023" s="5"/>
      <c r="KJK1023" s="5"/>
      <c r="KJL1023" s="5"/>
      <c r="KJM1023" s="5"/>
      <c r="KJN1023" s="5"/>
      <c r="KJO1023" s="5"/>
      <c r="KJP1023" s="5"/>
      <c r="KJQ1023" s="5"/>
      <c r="KJR1023" s="5"/>
      <c r="KJS1023" s="5"/>
      <c r="KJT1023" s="5"/>
      <c r="KJU1023" s="5"/>
      <c r="KJV1023" s="5"/>
      <c r="KJW1023" s="5"/>
      <c r="KJX1023" s="5"/>
      <c r="KJY1023" s="5"/>
      <c r="KJZ1023" s="5"/>
      <c r="KKA1023" s="5"/>
      <c r="KKB1023" s="5"/>
      <c r="KKC1023" s="5"/>
      <c r="KKD1023" s="5"/>
      <c r="KKE1023" s="5"/>
      <c r="KKF1023" s="5"/>
      <c r="KKG1023" s="5"/>
      <c r="KKH1023" s="5"/>
      <c r="KKI1023" s="5"/>
      <c r="KKJ1023" s="5"/>
      <c r="KKK1023" s="5"/>
      <c r="KKL1023" s="5"/>
      <c r="KKM1023" s="5"/>
      <c r="KKN1023" s="5"/>
      <c r="KKO1023" s="5"/>
      <c r="KKP1023" s="5"/>
      <c r="KKQ1023" s="5"/>
      <c r="KKR1023" s="5"/>
      <c r="KKS1023" s="5"/>
      <c r="KKT1023" s="5"/>
      <c r="KKU1023" s="5"/>
      <c r="KKV1023" s="5"/>
      <c r="KKW1023" s="5"/>
      <c r="KKX1023" s="5"/>
      <c r="KKY1023" s="5"/>
      <c r="KKZ1023" s="5"/>
      <c r="KLA1023" s="5"/>
      <c r="KLB1023" s="5"/>
      <c r="KLC1023" s="5"/>
      <c r="KLD1023" s="5"/>
      <c r="KLE1023" s="5"/>
      <c r="KLF1023" s="5"/>
      <c r="KLG1023" s="5"/>
      <c r="KLH1023" s="5"/>
      <c r="KLI1023" s="5"/>
      <c r="KLJ1023" s="5"/>
      <c r="KLK1023" s="5"/>
      <c r="KLL1023" s="5"/>
      <c r="KLM1023" s="5"/>
      <c r="KLN1023" s="5"/>
      <c r="KLO1023" s="5"/>
      <c r="KLP1023" s="5"/>
      <c r="KLQ1023" s="5"/>
      <c r="KLR1023" s="5"/>
      <c r="KLS1023" s="5"/>
      <c r="KLT1023" s="5"/>
      <c r="KLU1023" s="5"/>
      <c r="KLV1023" s="5"/>
      <c r="KLW1023" s="5"/>
      <c r="KLX1023" s="5"/>
      <c r="KLY1023" s="5"/>
      <c r="KLZ1023" s="5"/>
      <c r="KMA1023" s="5"/>
      <c r="KMB1023" s="5"/>
      <c r="KMC1023" s="5"/>
      <c r="KMD1023" s="5"/>
      <c r="KME1023" s="5"/>
      <c r="KMF1023" s="5"/>
      <c r="KMG1023" s="5"/>
      <c r="KMH1023" s="5"/>
      <c r="KMI1023" s="5"/>
      <c r="KMJ1023" s="5"/>
      <c r="KMK1023" s="5"/>
      <c r="KML1023" s="5"/>
      <c r="KMM1023" s="5"/>
      <c r="KMN1023" s="5"/>
      <c r="KMO1023" s="5"/>
      <c r="KMP1023" s="5"/>
      <c r="KMQ1023" s="5"/>
      <c r="KMR1023" s="5"/>
      <c r="KMS1023" s="5"/>
      <c r="KMT1023" s="5"/>
      <c r="KMU1023" s="5"/>
      <c r="KMV1023" s="5"/>
      <c r="KMW1023" s="5"/>
      <c r="KMX1023" s="5"/>
      <c r="KMY1023" s="5"/>
      <c r="KMZ1023" s="5"/>
      <c r="KNA1023" s="5"/>
      <c r="KNB1023" s="5"/>
      <c r="KNC1023" s="5"/>
      <c r="KND1023" s="5"/>
      <c r="KNE1023" s="5"/>
      <c r="KNF1023" s="5"/>
      <c r="KNG1023" s="5"/>
      <c r="KNH1023" s="5"/>
      <c r="KNI1023" s="5"/>
      <c r="KNJ1023" s="5"/>
      <c r="KNK1023" s="5"/>
      <c r="KNL1023" s="5"/>
      <c r="KNM1023" s="5"/>
      <c r="KNN1023" s="5"/>
      <c r="KNO1023" s="5"/>
      <c r="KNP1023" s="5"/>
      <c r="KNQ1023" s="5"/>
      <c r="KNR1023" s="5"/>
      <c r="KNS1023" s="5"/>
      <c r="KNT1023" s="5"/>
      <c r="KNU1023" s="5"/>
      <c r="KNV1023" s="5"/>
      <c r="KNW1023" s="5"/>
      <c r="KNX1023" s="5"/>
      <c r="KNY1023" s="5"/>
      <c r="KNZ1023" s="5"/>
      <c r="KOA1023" s="5"/>
      <c r="KOB1023" s="5"/>
      <c r="KOC1023" s="5"/>
      <c r="KOD1023" s="5"/>
      <c r="KOE1023" s="5"/>
      <c r="KOF1023" s="5"/>
      <c r="KOG1023" s="5"/>
      <c r="KOH1023" s="5"/>
      <c r="KOI1023" s="5"/>
      <c r="KOJ1023" s="5"/>
      <c r="KOK1023" s="5"/>
      <c r="KOL1023" s="5"/>
      <c r="KOM1023" s="5"/>
      <c r="KON1023" s="5"/>
      <c r="KOO1023" s="5"/>
      <c r="KOP1023" s="5"/>
      <c r="KOQ1023" s="5"/>
      <c r="KOR1023" s="5"/>
      <c r="KOS1023" s="5"/>
      <c r="KOT1023" s="5"/>
      <c r="KOU1023" s="5"/>
      <c r="KOV1023" s="5"/>
      <c r="KOW1023" s="5"/>
      <c r="KOX1023" s="5"/>
      <c r="KOY1023" s="5"/>
      <c r="KOZ1023" s="5"/>
      <c r="KPA1023" s="5"/>
      <c r="KPB1023" s="5"/>
      <c r="KPC1023" s="5"/>
      <c r="KPD1023" s="5"/>
      <c r="KPE1023" s="5"/>
      <c r="KPF1023" s="5"/>
      <c r="KPG1023" s="5"/>
      <c r="KPH1023" s="5"/>
      <c r="KPI1023" s="5"/>
      <c r="KPJ1023" s="5"/>
      <c r="KPK1023" s="5"/>
      <c r="KPL1023" s="5"/>
      <c r="KPM1023" s="5"/>
      <c r="KPN1023" s="5"/>
      <c r="KPO1023" s="5"/>
      <c r="KPP1023" s="5"/>
      <c r="KPQ1023" s="5"/>
      <c r="KPR1023" s="5"/>
      <c r="KPS1023" s="5"/>
      <c r="KPT1023" s="5"/>
      <c r="KPU1023" s="5"/>
      <c r="KPV1023" s="5"/>
      <c r="KPW1023" s="5"/>
      <c r="KPX1023" s="5"/>
      <c r="KPY1023" s="5"/>
      <c r="KPZ1023" s="5"/>
      <c r="KQA1023" s="5"/>
      <c r="KQB1023" s="5"/>
      <c r="KQC1023" s="5"/>
      <c r="KQD1023" s="5"/>
      <c r="KQE1023" s="5"/>
      <c r="KQF1023" s="5"/>
      <c r="KQG1023" s="5"/>
      <c r="KQH1023" s="5"/>
      <c r="KQI1023" s="5"/>
      <c r="KQJ1023" s="5"/>
      <c r="KQK1023" s="5"/>
      <c r="KQL1023" s="5"/>
      <c r="KQM1023" s="5"/>
      <c r="KQN1023" s="5"/>
      <c r="KQO1023" s="5"/>
      <c r="KQP1023" s="5"/>
      <c r="KQQ1023" s="5"/>
      <c r="KQR1023" s="5"/>
      <c r="KQS1023" s="5"/>
      <c r="KQT1023" s="5"/>
      <c r="KQU1023" s="5"/>
      <c r="KQV1023" s="5"/>
      <c r="KQW1023" s="5"/>
      <c r="KQX1023" s="5"/>
      <c r="KQY1023" s="5"/>
      <c r="KQZ1023" s="5"/>
      <c r="KRA1023" s="5"/>
      <c r="KRB1023" s="5"/>
      <c r="KRC1023" s="5"/>
      <c r="KRD1023" s="5"/>
      <c r="KRE1023" s="5"/>
      <c r="KRF1023" s="5"/>
      <c r="KRG1023" s="5"/>
      <c r="KRH1023" s="5"/>
      <c r="KRI1023" s="5"/>
      <c r="KRJ1023" s="5"/>
      <c r="KRK1023" s="5"/>
      <c r="KRL1023" s="5"/>
      <c r="KRM1023" s="5"/>
      <c r="KRN1023" s="5"/>
      <c r="KRO1023" s="5"/>
      <c r="KRP1023" s="5"/>
      <c r="KRQ1023" s="5"/>
      <c r="KRR1023" s="5"/>
      <c r="KRS1023" s="5"/>
      <c r="KRT1023" s="5"/>
      <c r="KRU1023" s="5"/>
      <c r="KRV1023" s="5"/>
      <c r="KRW1023" s="5"/>
      <c r="KRX1023" s="5"/>
      <c r="KRY1023" s="5"/>
      <c r="KRZ1023" s="5"/>
      <c r="KSA1023" s="5"/>
      <c r="KSB1023" s="5"/>
      <c r="KSC1023" s="5"/>
      <c r="KSD1023" s="5"/>
      <c r="KSE1023" s="5"/>
      <c r="KSF1023" s="5"/>
      <c r="KSG1023" s="5"/>
      <c r="KSH1023" s="5"/>
      <c r="KSI1023" s="5"/>
      <c r="KSJ1023" s="5"/>
      <c r="KSK1023" s="5"/>
      <c r="KSL1023" s="5"/>
      <c r="KSM1023" s="5"/>
      <c r="KSN1023" s="5"/>
      <c r="KSO1023" s="5"/>
      <c r="KSP1023" s="5"/>
      <c r="KSQ1023" s="5"/>
      <c r="KSR1023" s="5"/>
      <c r="KSS1023" s="5"/>
      <c r="KST1023" s="5"/>
      <c r="KSU1023" s="5"/>
      <c r="KSV1023" s="5"/>
      <c r="KSW1023" s="5"/>
      <c r="KSX1023" s="5"/>
      <c r="KSY1023" s="5"/>
      <c r="KSZ1023" s="5"/>
      <c r="KTA1023" s="5"/>
      <c r="KTB1023" s="5"/>
      <c r="KTC1023" s="5"/>
      <c r="KTD1023" s="5"/>
      <c r="KTE1023" s="5"/>
      <c r="KTF1023" s="5"/>
      <c r="KTG1023" s="5"/>
      <c r="KTH1023" s="5"/>
      <c r="KTI1023" s="5"/>
      <c r="KTJ1023" s="5"/>
      <c r="KTK1023" s="5"/>
      <c r="KTL1023" s="5"/>
      <c r="KTM1023" s="5"/>
      <c r="KTN1023" s="5"/>
      <c r="KTO1023" s="5"/>
      <c r="KTP1023" s="5"/>
      <c r="KTQ1023" s="5"/>
      <c r="KTR1023" s="5"/>
      <c r="KTS1023" s="5"/>
      <c r="KTT1023" s="5"/>
      <c r="KTU1023" s="5"/>
      <c r="KTV1023" s="5"/>
      <c r="KTW1023" s="5"/>
      <c r="KTX1023" s="5"/>
      <c r="KTY1023" s="5"/>
      <c r="KTZ1023" s="5"/>
      <c r="KUA1023" s="5"/>
      <c r="KUB1023" s="5"/>
      <c r="KUC1023" s="5"/>
      <c r="KUD1023" s="5"/>
      <c r="KUE1023" s="5"/>
      <c r="KUF1023" s="5"/>
      <c r="KUG1023" s="5"/>
      <c r="KUH1023" s="5"/>
      <c r="KUI1023" s="5"/>
      <c r="KUJ1023" s="5"/>
      <c r="KUK1023" s="5"/>
      <c r="KUL1023" s="5"/>
      <c r="KUM1023" s="5"/>
      <c r="KUN1023" s="5"/>
      <c r="KUO1023" s="5"/>
      <c r="KUP1023" s="5"/>
      <c r="KUQ1023" s="5"/>
      <c r="KUR1023" s="5"/>
      <c r="KUS1023" s="5"/>
      <c r="KUT1023" s="5"/>
      <c r="KUU1023" s="5"/>
      <c r="KUV1023" s="5"/>
      <c r="KUW1023" s="5"/>
      <c r="KUX1023" s="5"/>
      <c r="KUY1023" s="5"/>
      <c r="KUZ1023" s="5"/>
      <c r="KVA1023" s="5"/>
      <c r="KVB1023" s="5"/>
      <c r="KVC1023" s="5"/>
      <c r="KVD1023" s="5"/>
      <c r="KVE1023" s="5"/>
      <c r="KVF1023" s="5"/>
      <c r="KVG1023" s="5"/>
      <c r="KVH1023" s="5"/>
      <c r="KVI1023" s="5"/>
      <c r="KVJ1023" s="5"/>
      <c r="KVK1023" s="5"/>
      <c r="KVL1023" s="5"/>
      <c r="KVM1023" s="5"/>
      <c r="KVN1023" s="5"/>
      <c r="KVO1023" s="5"/>
      <c r="KVP1023" s="5"/>
      <c r="KVQ1023" s="5"/>
      <c r="KVR1023" s="5"/>
      <c r="KVS1023" s="5"/>
      <c r="KVT1023" s="5"/>
      <c r="KVU1023" s="5"/>
      <c r="KVV1023" s="5"/>
      <c r="KVW1023" s="5"/>
      <c r="KVX1023" s="5"/>
      <c r="KVY1023" s="5"/>
      <c r="KVZ1023" s="5"/>
      <c r="KWA1023" s="5"/>
      <c r="KWB1023" s="5"/>
      <c r="KWC1023" s="5"/>
      <c r="KWD1023" s="5"/>
      <c r="KWE1023" s="5"/>
      <c r="KWF1023" s="5"/>
      <c r="KWG1023" s="5"/>
      <c r="KWH1023" s="5"/>
      <c r="KWI1023" s="5"/>
      <c r="KWJ1023" s="5"/>
      <c r="KWK1023" s="5"/>
      <c r="KWL1023" s="5"/>
      <c r="KWM1023" s="5"/>
      <c r="KWN1023" s="5"/>
      <c r="KWO1023" s="5"/>
      <c r="KWP1023" s="5"/>
      <c r="KWQ1023" s="5"/>
      <c r="KWR1023" s="5"/>
      <c r="KWS1023" s="5"/>
      <c r="KWT1023" s="5"/>
      <c r="KWU1023" s="5"/>
      <c r="KWV1023" s="5"/>
      <c r="KWW1023" s="5"/>
      <c r="KWX1023" s="5"/>
      <c r="KWY1023" s="5"/>
      <c r="KWZ1023" s="5"/>
      <c r="KXA1023" s="5"/>
      <c r="KXB1023" s="5"/>
      <c r="KXC1023" s="5"/>
      <c r="KXD1023" s="5"/>
      <c r="KXE1023" s="5"/>
      <c r="KXF1023" s="5"/>
      <c r="KXG1023" s="5"/>
      <c r="KXH1023" s="5"/>
      <c r="KXI1023" s="5"/>
      <c r="KXJ1023" s="5"/>
      <c r="KXK1023" s="5"/>
      <c r="KXL1023" s="5"/>
      <c r="KXM1023" s="5"/>
      <c r="KXN1023" s="5"/>
      <c r="KXO1023" s="5"/>
      <c r="KXP1023" s="5"/>
      <c r="KXQ1023" s="5"/>
      <c r="KXR1023" s="5"/>
      <c r="KXS1023" s="5"/>
      <c r="KXT1023" s="5"/>
      <c r="KXU1023" s="5"/>
      <c r="KXV1023" s="5"/>
      <c r="KXW1023" s="5"/>
      <c r="KXX1023" s="5"/>
      <c r="KXY1023" s="5"/>
      <c r="KXZ1023" s="5"/>
      <c r="KYA1023" s="5"/>
      <c r="KYB1023" s="5"/>
      <c r="KYC1023" s="5"/>
      <c r="KYD1023" s="5"/>
      <c r="KYE1023" s="5"/>
      <c r="KYF1023" s="5"/>
      <c r="KYG1023" s="5"/>
      <c r="KYH1023" s="5"/>
      <c r="KYI1023" s="5"/>
      <c r="KYJ1023" s="5"/>
      <c r="KYK1023" s="5"/>
      <c r="KYL1023" s="5"/>
      <c r="KYM1023" s="5"/>
      <c r="KYN1023" s="5"/>
      <c r="KYO1023" s="5"/>
      <c r="KYP1023" s="5"/>
      <c r="KYQ1023" s="5"/>
      <c r="KYR1023" s="5"/>
      <c r="KYS1023" s="5"/>
      <c r="KYT1023" s="5"/>
      <c r="KYU1023" s="5"/>
      <c r="KYV1023" s="5"/>
      <c r="KYW1023" s="5"/>
      <c r="KYX1023" s="5"/>
      <c r="KYY1023" s="5"/>
      <c r="KYZ1023" s="5"/>
      <c r="KZA1023" s="5"/>
      <c r="KZB1023" s="5"/>
      <c r="KZC1023" s="5"/>
      <c r="KZD1023" s="5"/>
      <c r="KZE1023" s="5"/>
      <c r="KZF1023" s="5"/>
      <c r="KZG1023" s="5"/>
      <c r="KZH1023" s="5"/>
      <c r="KZI1023" s="5"/>
      <c r="KZJ1023" s="5"/>
      <c r="KZK1023" s="5"/>
      <c r="KZL1023" s="5"/>
      <c r="KZM1023" s="5"/>
      <c r="KZN1023" s="5"/>
      <c r="KZO1023" s="5"/>
      <c r="KZP1023" s="5"/>
      <c r="KZQ1023" s="5"/>
      <c r="KZR1023" s="5"/>
      <c r="KZS1023" s="5"/>
      <c r="KZT1023" s="5"/>
      <c r="KZU1023" s="5"/>
      <c r="KZV1023" s="5"/>
      <c r="KZW1023" s="5"/>
      <c r="KZX1023" s="5"/>
      <c r="KZY1023" s="5"/>
      <c r="KZZ1023" s="5"/>
      <c r="LAA1023" s="5"/>
      <c r="LAB1023" s="5"/>
      <c r="LAC1023" s="5"/>
      <c r="LAD1023" s="5"/>
      <c r="LAE1023" s="5"/>
      <c r="LAF1023" s="5"/>
      <c r="LAG1023" s="5"/>
      <c r="LAH1023" s="5"/>
      <c r="LAI1023" s="5"/>
      <c r="LAJ1023" s="5"/>
      <c r="LAK1023" s="5"/>
      <c r="LAL1023" s="5"/>
      <c r="LAM1023" s="5"/>
      <c r="LAN1023" s="5"/>
      <c r="LAO1023" s="5"/>
      <c r="LAP1023" s="5"/>
      <c r="LAQ1023" s="5"/>
      <c r="LAR1023" s="5"/>
      <c r="LAS1023" s="5"/>
      <c r="LAT1023" s="5"/>
      <c r="LAU1023" s="5"/>
      <c r="LAV1023" s="5"/>
      <c r="LAW1023" s="5"/>
      <c r="LAX1023" s="5"/>
      <c r="LAY1023" s="5"/>
      <c r="LAZ1023" s="5"/>
      <c r="LBA1023" s="5"/>
      <c r="LBB1023" s="5"/>
      <c r="LBC1023" s="5"/>
      <c r="LBD1023" s="5"/>
      <c r="LBE1023" s="5"/>
      <c r="LBF1023" s="5"/>
      <c r="LBG1023" s="5"/>
      <c r="LBH1023" s="5"/>
      <c r="LBI1023" s="5"/>
      <c r="LBJ1023" s="5"/>
      <c r="LBK1023" s="5"/>
      <c r="LBL1023" s="5"/>
      <c r="LBM1023" s="5"/>
      <c r="LBN1023" s="5"/>
      <c r="LBO1023" s="5"/>
      <c r="LBP1023" s="5"/>
      <c r="LBQ1023" s="5"/>
      <c r="LBR1023" s="5"/>
      <c r="LBS1023" s="5"/>
      <c r="LBT1023" s="5"/>
      <c r="LBU1023" s="5"/>
      <c r="LBV1023" s="5"/>
      <c r="LBW1023" s="5"/>
      <c r="LBX1023" s="5"/>
      <c r="LBY1023" s="5"/>
      <c r="LBZ1023" s="5"/>
      <c r="LCA1023" s="5"/>
      <c r="LCB1023" s="5"/>
      <c r="LCC1023" s="5"/>
      <c r="LCD1023" s="5"/>
      <c r="LCE1023" s="5"/>
      <c r="LCF1023" s="5"/>
      <c r="LCG1023" s="5"/>
      <c r="LCH1023" s="5"/>
      <c r="LCI1023" s="5"/>
      <c r="LCJ1023" s="5"/>
      <c r="LCK1023" s="5"/>
      <c r="LCL1023" s="5"/>
      <c r="LCM1023" s="5"/>
      <c r="LCN1023" s="5"/>
      <c r="LCO1023" s="5"/>
      <c r="LCP1023" s="5"/>
      <c r="LCQ1023" s="5"/>
      <c r="LCR1023" s="5"/>
      <c r="LCS1023" s="5"/>
      <c r="LCT1023" s="5"/>
      <c r="LCU1023" s="5"/>
      <c r="LCV1023" s="5"/>
      <c r="LCW1023" s="5"/>
      <c r="LCX1023" s="5"/>
      <c r="LCY1023" s="5"/>
      <c r="LCZ1023" s="5"/>
      <c r="LDA1023" s="5"/>
      <c r="LDB1023" s="5"/>
      <c r="LDC1023" s="5"/>
      <c r="LDD1023" s="5"/>
      <c r="LDE1023" s="5"/>
      <c r="LDF1023" s="5"/>
      <c r="LDG1023" s="5"/>
      <c r="LDH1023" s="5"/>
      <c r="LDI1023" s="5"/>
      <c r="LDJ1023" s="5"/>
      <c r="LDK1023" s="5"/>
      <c r="LDL1023" s="5"/>
      <c r="LDM1023" s="5"/>
      <c r="LDN1023" s="5"/>
      <c r="LDO1023" s="5"/>
      <c r="LDP1023" s="5"/>
      <c r="LDQ1023" s="5"/>
      <c r="LDR1023" s="5"/>
      <c r="LDS1023" s="5"/>
      <c r="LDT1023" s="5"/>
      <c r="LDU1023" s="5"/>
      <c r="LDV1023" s="5"/>
      <c r="LDW1023" s="5"/>
      <c r="LDX1023" s="5"/>
      <c r="LDY1023" s="5"/>
      <c r="LDZ1023" s="5"/>
      <c r="LEA1023" s="5"/>
      <c r="LEB1023" s="5"/>
      <c r="LEC1023" s="5"/>
      <c r="LED1023" s="5"/>
      <c r="LEE1023" s="5"/>
      <c r="LEF1023" s="5"/>
      <c r="LEG1023" s="5"/>
      <c r="LEH1023" s="5"/>
      <c r="LEI1023" s="5"/>
      <c r="LEJ1023" s="5"/>
      <c r="LEK1023" s="5"/>
      <c r="LEL1023" s="5"/>
      <c r="LEM1023" s="5"/>
      <c r="LEN1023" s="5"/>
      <c r="LEO1023" s="5"/>
      <c r="LEP1023" s="5"/>
      <c r="LEQ1023" s="5"/>
      <c r="LER1023" s="5"/>
      <c r="LES1023" s="5"/>
      <c r="LET1023" s="5"/>
      <c r="LEU1023" s="5"/>
      <c r="LEV1023" s="5"/>
      <c r="LEW1023" s="5"/>
      <c r="LEX1023" s="5"/>
      <c r="LEY1023" s="5"/>
      <c r="LEZ1023" s="5"/>
      <c r="LFA1023" s="5"/>
      <c r="LFB1023" s="5"/>
      <c r="LFC1023" s="5"/>
      <c r="LFD1023" s="5"/>
      <c r="LFE1023" s="5"/>
      <c r="LFF1023" s="5"/>
      <c r="LFG1023" s="5"/>
      <c r="LFH1023" s="5"/>
      <c r="LFI1023" s="5"/>
      <c r="LFJ1023" s="5"/>
      <c r="LFK1023" s="5"/>
      <c r="LFL1023" s="5"/>
      <c r="LFM1023" s="5"/>
      <c r="LFN1023" s="5"/>
      <c r="LFO1023" s="5"/>
      <c r="LFP1023" s="5"/>
      <c r="LFQ1023" s="5"/>
      <c r="LFR1023" s="5"/>
      <c r="LFS1023" s="5"/>
      <c r="LFT1023" s="5"/>
      <c r="LFU1023" s="5"/>
      <c r="LFV1023" s="5"/>
      <c r="LFW1023" s="5"/>
      <c r="LFX1023" s="5"/>
      <c r="LFY1023" s="5"/>
      <c r="LFZ1023" s="5"/>
      <c r="LGA1023" s="5"/>
      <c r="LGB1023" s="5"/>
      <c r="LGC1023" s="5"/>
      <c r="LGD1023" s="5"/>
      <c r="LGE1023" s="5"/>
      <c r="LGF1023" s="5"/>
      <c r="LGG1023" s="5"/>
      <c r="LGH1023" s="5"/>
      <c r="LGI1023" s="5"/>
      <c r="LGJ1023" s="5"/>
      <c r="LGK1023" s="5"/>
      <c r="LGL1023" s="5"/>
      <c r="LGM1023" s="5"/>
      <c r="LGN1023" s="5"/>
      <c r="LGO1023" s="5"/>
      <c r="LGP1023" s="5"/>
      <c r="LGQ1023" s="5"/>
      <c r="LGR1023" s="5"/>
      <c r="LGS1023" s="5"/>
      <c r="LGT1023" s="5"/>
      <c r="LGU1023" s="5"/>
      <c r="LGV1023" s="5"/>
      <c r="LGW1023" s="5"/>
      <c r="LGX1023" s="5"/>
      <c r="LGY1023" s="5"/>
      <c r="LGZ1023" s="5"/>
      <c r="LHA1023" s="5"/>
      <c r="LHB1023" s="5"/>
      <c r="LHC1023" s="5"/>
      <c r="LHD1023" s="5"/>
      <c r="LHE1023" s="5"/>
      <c r="LHF1023" s="5"/>
      <c r="LHG1023" s="5"/>
      <c r="LHH1023" s="5"/>
      <c r="LHI1023" s="5"/>
      <c r="LHJ1023" s="5"/>
      <c r="LHK1023" s="5"/>
      <c r="LHL1023" s="5"/>
      <c r="LHM1023" s="5"/>
      <c r="LHN1023" s="5"/>
      <c r="LHO1023" s="5"/>
      <c r="LHP1023" s="5"/>
      <c r="LHQ1023" s="5"/>
      <c r="LHR1023" s="5"/>
      <c r="LHS1023" s="5"/>
      <c r="LHT1023" s="5"/>
      <c r="LHU1023" s="5"/>
      <c r="LHV1023" s="5"/>
      <c r="LHW1023" s="5"/>
      <c r="LHX1023" s="5"/>
      <c r="LHY1023" s="5"/>
      <c r="LHZ1023" s="5"/>
      <c r="LIA1023" s="5"/>
      <c r="LIB1023" s="5"/>
      <c r="LIC1023" s="5"/>
      <c r="LID1023" s="5"/>
      <c r="LIE1023" s="5"/>
      <c r="LIF1023" s="5"/>
      <c r="LIG1023" s="5"/>
      <c r="LIH1023" s="5"/>
      <c r="LII1023" s="5"/>
      <c r="LIJ1023" s="5"/>
      <c r="LIK1023" s="5"/>
      <c r="LIL1023" s="5"/>
      <c r="LIM1023" s="5"/>
      <c r="LIN1023" s="5"/>
      <c r="LIO1023" s="5"/>
      <c r="LIP1023" s="5"/>
      <c r="LIQ1023" s="5"/>
      <c r="LIR1023" s="5"/>
      <c r="LIS1023" s="5"/>
      <c r="LIT1023" s="5"/>
      <c r="LIU1023" s="5"/>
      <c r="LIV1023" s="5"/>
      <c r="LIW1023" s="5"/>
      <c r="LIX1023" s="5"/>
      <c r="LIY1023" s="5"/>
      <c r="LIZ1023" s="5"/>
      <c r="LJA1023" s="5"/>
      <c r="LJB1023" s="5"/>
      <c r="LJC1023" s="5"/>
      <c r="LJD1023" s="5"/>
      <c r="LJE1023" s="5"/>
      <c r="LJF1023" s="5"/>
      <c r="LJG1023" s="5"/>
      <c r="LJH1023" s="5"/>
      <c r="LJI1023" s="5"/>
      <c r="LJJ1023" s="5"/>
      <c r="LJK1023" s="5"/>
      <c r="LJL1023" s="5"/>
      <c r="LJM1023" s="5"/>
      <c r="LJN1023" s="5"/>
      <c r="LJO1023" s="5"/>
      <c r="LJP1023" s="5"/>
      <c r="LJQ1023" s="5"/>
      <c r="LJR1023" s="5"/>
      <c r="LJS1023" s="5"/>
      <c r="LJT1023" s="5"/>
      <c r="LJU1023" s="5"/>
      <c r="LJV1023" s="5"/>
      <c r="LJW1023" s="5"/>
      <c r="LJX1023" s="5"/>
      <c r="LJY1023" s="5"/>
      <c r="LJZ1023" s="5"/>
      <c r="LKA1023" s="5"/>
      <c r="LKB1023" s="5"/>
      <c r="LKC1023" s="5"/>
      <c r="LKD1023" s="5"/>
      <c r="LKE1023" s="5"/>
      <c r="LKF1023" s="5"/>
      <c r="LKG1023" s="5"/>
      <c r="LKH1023" s="5"/>
      <c r="LKI1023" s="5"/>
      <c r="LKJ1023" s="5"/>
      <c r="LKK1023" s="5"/>
      <c r="LKL1023" s="5"/>
      <c r="LKM1023" s="5"/>
      <c r="LKN1023" s="5"/>
      <c r="LKO1023" s="5"/>
      <c r="LKP1023" s="5"/>
      <c r="LKQ1023" s="5"/>
      <c r="LKR1023" s="5"/>
      <c r="LKS1023" s="5"/>
      <c r="LKT1023" s="5"/>
      <c r="LKU1023" s="5"/>
      <c r="LKV1023" s="5"/>
      <c r="LKW1023" s="5"/>
      <c r="LKX1023" s="5"/>
      <c r="LKY1023" s="5"/>
      <c r="LKZ1023" s="5"/>
      <c r="LLA1023" s="5"/>
      <c r="LLB1023" s="5"/>
      <c r="LLC1023" s="5"/>
      <c r="LLD1023" s="5"/>
      <c r="LLE1023" s="5"/>
      <c r="LLF1023" s="5"/>
      <c r="LLG1023" s="5"/>
      <c r="LLH1023" s="5"/>
      <c r="LLI1023" s="5"/>
      <c r="LLJ1023" s="5"/>
      <c r="LLK1023" s="5"/>
      <c r="LLL1023" s="5"/>
      <c r="LLM1023" s="5"/>
      <c r="LLN1023" s="5"/>
      <c r="LLO1023" s="5"/>
      <c r="LLP1023" s="5"/>
      <c r="LLQ1023" s="5"/>
      <c r="LLR1023" s="5"/>
      <c r="LLS1023" s="5"/>
      <c r="LLT1023" s="5"/>
      <c r="LLU1023" s="5"/>
      <c r="LLV1023" s="5"/>
      <c r="LLW1023" s="5"/>
      <c r="LLX1023" s="5"/>
      <c r="LLY1023" s="5"/>
      <c r="LLZ1023" s="5"/>
      <c r="LMA1023" s="5"/>
      <c r="LMB1023" s="5"/>
      <c r="LMC1023" s="5"/>
      <c r="LMD1023" s="5"/>
      <c r="LME1023" s="5"/>
      <c r="LMF1023" s="5"/>
      <c r="LMG1023" s="5"/>
      <c r="LMH1023" s="5"/>
      <c r="LMI1023" s="5"/>
      <c r="LMJ1023" s="5"/>
      <c r="LMK1023" s="5"/>
      <c r="LML1023" s="5"/>
      <c r="LMM1023" s="5"/>
      <c r="LMN1023" s="5"/>
      <c r="LMO1023" s="5"/>
      <c r="LMP1023" s="5"/>
      <c r="LMQ1023" s="5"/>
      <c r="LMR1023" s="5"/>
      <c r="LMS1023" s="5"/>
      <c r="LMT1023" s="5"/>
      <c r="LMU1023" s="5"/>
      <c r="LMV1023" s="5"/>
      <c r="LMW1023" s="5"/>
      <c r="LMX1023" s="5"/>
      <c r="LMY1023" s="5"/>
      <c r="LMZ1023" s="5"/>
      <c r="LNA1023" s="5"/>
      <c r="LNB1023" s="5"/>
      <c r="LNC1023" s="5"/>
      <c r="LND1023" s="5"/>
      <c r="LNE1023" s="5"/>
      <c r="LNF1023" s="5"/>
      <c r="LNG1023" s="5"/>
      <c r="LNH1023" s="5"/>
      <c r="LNI1023" s="5"/>
      <c r="LNJ1023" s="5"/>
      <c r="LNK1023" s="5"/>
      <c r="LNL1023" s="5"/>
      <c r="LNM1023" s="5"/>
      <c r="LNN1023" s="5"/>
      <c r="LNO1023" s="5"/>
      <c r="LNP1023" s="5"/>
      <c r="LNQ1023" s="5"/>
      <c r="LNR1023" s="5"/>
      <c r="LNS1023" s="5"/>
      <c r="LNT1023" s="5"/>
      <c r="LNU1023" s="5"/>
      <c r="LNV1023" s="5"/>
      <c r="LNW1023" s="5"/>
      <c r="LNX1023" s="5"/>
      <c r="LNY1023" s="5"/>
      <c r="LNZ1023" s="5"/>
      <c r="LOA1023" s="5"/>
      <c r="LOB1023" s="5"/>
      <c r="LOC1023" s="5"/>
      <c r="LOD1023" s="5"/>
      <c r="LOE1023" s="5"/>
      <c r="LOF1023" s="5"/>
      <c r="LOG1023" s="5"/>
      <c r="LOH1023" s="5"/>
      <c r="LOI1023" s="5"/>
      <c r="LOJ1023" s="5"/>
      <c r="LOK1023" s="5"/>
      <c r="LOL1023" s="5"/>
      <c r="LOM1023" s="5"/>
      <c r="LON1023" s="5"/>
      <c r="LOO1023" s="5"/>
      <c r="LOP1023" s="5"/>
      <c r="LOQ1023" s="5"/>
      <c r="LOR1023" s="5"/>
      <c r="LOS1023" s="5"/>
      <c r="LOT1023" s="5"/>
      <c r="LOU1023" s="5"/>
      <c r="LOV1023" s="5"/>
      <c r="LOW1023" s="5"/>
      <c r="LOX1023" s="5"/>
      <c r="LOY1023" s="5"/>
      <c r="LOZ1023" s="5"/>
      <c r="LPA1023" s="5"/>
      <c r="LPB1023" s="5"/>
      <c r="LPC1023" s="5"/>
      <c r="LPD1023" s="5"/>
      <c r="LPE1023" s="5"/>
      <c r="LPF1023" s="5"/>
      <c r="LPG1023" s="5"/>
      <c r="LPH1023" s="5"/>
      <c r="LPI1023" s="5"/>
      <c r="LPJ1023" s="5"/>
      <c r="LPK1023" s="5"/>
      <c r="LPL1023" s="5"/>
      <c r="LPM1023" s="5"/>
      <c r="LPN1023" s="5"/>
      <c r="LPO1023" s="5"/>
      <c r="LPP1023" s="5"/>
      <c r="LPQ1023" s="5"/>
      <c r="LPR1023" s="5"/>
      <c r="LPS1023" s="5"/>
      <c r="LPT1023" s="5"/>
      <c r="LPU1023" s="5"/>
      <c r="LPV1023" s="5"/>
      <c r="LPW1023" s="5"/>
      <c r="LPX1023" s="5"/>
      <c r="LPY1023" s="5"/>
      <c r="LPZ1023" s="5"/>
      <c r="LQA1023" s="5"/>
      <c r="LQB1023" s="5"/>
      <c r="LQC1023" s="5"/>
      <c r="LQD1023" s="5"/>
      <c r="LQE1023" s="5"/>
      <c r="LQF1023" s="5"/>
      <c r="LQG1023" s="5"/>
      <c r="LQH1023" s="5"/>
      <c r="LQI1023" s="5"/>
      <c r="LQJ1023" s="5"/>
      <c r="LQK1023" s="5"/>
      <c r="LQL1023" s="5"/>
      <c r="LQM1023" s="5"/>
      <c r="LQN1023" s="5"/>
      <c r="LQO1023" s="5"/>
      <c r="LQP1023" s="5"/>
      <c r="LQQ1023" s="5"/>
      <c r="LQR1023" s="5"/>
      <c r="LQS1023" s="5"/>
      <c r="LQT1023" s="5"/>
      <c r="LQU1023" s="5"/>
      <c r="LQV1023" s="5"/>
      <c r="LQW1023" s="5"/>
      <c r="LQX1023" s="5"/>
      <c r="LQY1023" s="5"/>
      <c r="LQZ1023" s="5"/>
      <c r="LRA1023" s="5"/>
      <c r="LRB1023" s="5"/>
      <c r="LRC1023" s="5"/>
      <c r="LRD1023" s="5"/>
      <c r="LRE1023" s="5"/>
      <c r="LRF1023" s="5"/>
      <c r="LRG1023" s="5"/>
      <c r="LRH1023" s="5"/>
      <c r="LRI1023" s="5"/>
      <c r="LRJ1023" s="5"/>
      <c r="LRK1023" s="5"/>
      <c r="LRL1023" s="5"/>
      <c r="LRM1023" s="5"/>
      <c r="LRN1023" s="5"/>
      <c r="LRO1023" s="5"/>
      <c r="LRP1023" s="5"/>
      <c r="LRQ1023" s="5"/>
      <c r="LRR1023" s="5"/>
      <c r="LRS1023" s="5"/>
      <c r="LRT1023" s="5"/>
      <c r="LRU1023" s="5"/>
      <c r="LRV1023" s="5"/>
      <c r="LRW1023" s="5"/>
      <c r="LRX1023" s="5"/>
      <c r="LRY1023" s="5"/>
      <c r="LRZ1023" s="5"/>
      <c r="LSA1023" s="5"/>
      <c r="LSB1023" s="5"/>
      <c r="LSC1023" s="5"/>
      <c r="LSD1023" s="5"/>
      <c r="LSE1023" s="5"/>
      <c r="LSF1023" s="5"/>
      <c r="LSG1023" s="5"/>
      <c r="LSH1023" s="5"/>
      <c r="LSI1023" s="5"/>
      <c r="LSJ1023" s="5"/>
      <c r="LSK1023" s="5"/>
      <c r="LSL1023" s="5"/>
      <c r="LSM1023" s="5"/>
      <c r="LSN1023" s="5"/>
      <c r="LSO1023" s="5"/>
      <c r="LSP1023" s="5"/>
      <c r="LSQ1023" s="5"/>
      <c r="LSR1023" s="5"/>
      <c r="LSS1023" s="5"/>
      <c r="LST1023" s="5"/>
      <c r="LSU1023" s="5"/>
      <c r="LSV1023" s="5"/>
      <c r="LSW1023" s="5"/>
      <c r="LSX1023" s="5"/>
      <c r="LSY1023" s="5"/>
      <c r="LSZ1023" s="5"/>
      <c r="LTA1023" s="5"/>
      <c r="LTB1023" s="5"/>
      <c r="LTC1023" s="5"/>
      <c r="LTD1023" s="5"/>
      <c r="LTE1023" s="5"/>
      <c r="LTF1023" s="5"/>
      <c r="LTG1023" s="5"/>
      <c r="LTH1023" s="5"/>
      <c r="LTI1023" s="5"/>
      <c r="LTJ1023" s="5"/>
      <c r="LTK1023" s="5"/>
      <c r="LTL1023" s="5"/>
      <c r="LTM1023" s="5"/>
      <c r="LTN1023" s="5"/>
      <c r="LTO1023" s="5"/>
      <c r="LTP1023" s="5"/>
      <c r="LTQ1023" s="5"/>
      <c r="LTR1023" s="5"/>
      <c r="LTS1023" s="5"/>
      <c r="LTT1023" s="5"/>
      <c r="LTU1023" s="5"/>
      <c r="LTV1023" s="5"/>
      <c r="LTW1023" s="5"/>
      <c r="LTX1023" s="5"/>
      <c r="LTY1023" s="5"/>
      <c r="LTZ1023" s="5"/>
      <c r="LUA1023" s="5"/>
      <c r="LUB1023" s="5"/>
      <c r="LUC1023" s="5"/>
      <c r="LUD1023" s="5"/>
      <c r="LUE1023" s="5"/>
      <c r="LUF1023" s="5"/>
      <c r="LUG1023" s="5"/>
      <c r="LUH1023" s="5"/>
      <c r="LUI1023" s="5"/>
      <c r="LUJ1023" s="5"/>
      <c r="LUK1023" s="5"/>
      <c r="LUL1023" s="5"/>
      <c r="LUM1023" s="5"/>
      <c r="LUN1023" s="5"/>
      <c r="LUO1023" s="5"/>
      <c r="LUP1023" s="5"/>
      <c r="LUQ1023" s="5"/>
      <c r="LUR1023" s="5"/>
      <c r="LUS1023" s="5"/>
      <c r="LUT1023" s="5"/>
      <c r="LUU1023" s="5"/>
      <c r="LUV1023" s="5"/>
      <c r="LUW1023" s="5"/>
      <c r="LUX1023" s="5"/>
      <c r="LUY1023" s="5"/>
      <c r="LUZ1023" s="5"/>
      <c r="LVA1023" s="5"/>
      <c r="LVB1023" s="5"/>
      <c r="LVC1023" s="5"/>
      <c r="LVD1023" s="5"/>
      <c r="LVE1023" s="5"/>
      <c r="LVF1023" s="5"/>
      <c r="LVG1023" s="5"/>
      <c r="LVH1023" s="5"/>
      <c r="LVI1023" s="5"/>
      <c r="LVJ1023" s="5"/>
      <c r="LVK1023" s="5"/>
      <c r="LVL1023" s="5"/>
      <c r="LVM1023" s="5"/>
      <c r="LVN1023" s="5"/>
      <c r="LVO1023" s="5"/>
      <c r="LVP1023" s="5"/>
      <c r="LVQ1023" s="5"/>
      <c r="LVR1023" s="5"/>
      <c r="LVS1023" s="5"/>
      <c r="LVT1023" s="5"/>
      <c r="LVU1023" s="5"/>
      <c r="LVV1023" s="5"/>
      <c r="LVW1023" s="5"/>
      <c r="LVX1023" s="5"/>
      <c r="LVY1023" s="5"/>
      <c r="LVZ1023" s="5"/>
      <c r="LWA1023" s="5"/>
      <c r="LWB1023" s="5"/>
      <c r="LWC1023" s="5"/>
      <c r="LWD1023" s="5"/>
      <c r="LWE1023" s="5"/>
      <c r="LWF1023" s="5"/>
      <c r="LWG1023" s="5"/>
      <c r="LWH1023" s="5"/>
      <c r="LWI1023" s="5"/>
      <c r="LWJ1023" s="5"/>
      <c r="LWK1023" s="5"/>
      <c r="LWL1023" s="5"/>
      <c r="LWM1023" s="5"/>
      <c r="LWN1023" s="5"/>
      <c r="LWO1023" s="5"/>
      <c r="LWP1023" s="5"/>
      <c r="LWQ1023" s="5"/>
      <c r="LWR1023" s="5"/>
      <c r="LWS1023" s="5"/>
      <c r="LWT1023" s="5"/>
      <c r="LWU1023" s="5"/>
      <c r="LWV1023" s="5"/>
      <c r="LWW1023" s="5"/>
      <c r="LWX1023" s="5"/>
      <c r="LWY1023" s="5"/>
      <c r="LWZ1023" s="5"/>
      <c r="LXA1023" s="5"/>
      <c r="LXB1023" s="5"/>
      <c r="LXC1023" s="5"/>
      <c r="LXD1023" s="5"/>
      <c r="LXE1023" s="5"/>
      <c r="LXF1023" s="5"/>
      <c r="LXG1023" s="5"/>
      <c r="LXH1023" s="5"/>
      <c r="LXI1023" s="5"/>
      <c r="LXJ1023" s="5"/>
      <c r="LXK1023" s="5"/>
      <c r="LXL1023" s="5"/>
      <c r="LXM1023" s="5"/>
      <c r="LXN1023" s="5"/>
      <c r="LXO1023" s="5"/>
      <c r="LXP1023" s="5"/>
      <c r="LXQ1023" s="5"/>
      <c r="LXR1023" s="5"/>
      <c r="LXS1023" s="5"/>
      <c r="LXT1023" s="5"/>
      <c r="LXU1023" s="5"/>
      <c r="LXV1023" s="5"/>
      <c r="LXW1023" s="5"/>
      <c r="LXX1023" s="5"/>
      <c r="LXY1023" s="5"/>
      <c r="LXZ1023" s="5"/>
      <c r="LYA1023" s="5"/>
      <c r="LYB1023" s="5"/>
      <c r="LYC1023" s="5"/>
      <c r="LYD1023" s="5"/>
      <c r="LYE1023" s="5"/>
      <c r="LYF1023" s="5"/>
      <c r="LYG1023" s="5"/>
      <c r="LYH1023" s="5"/>
      <c r="LYI1023" s="5"/>
      <c r="LYJ1023" s="5"/>
      <c r="LYK1023" s="5"/>
      <c r="LYL1023" s="5"/>
      <c r="LYM1023" s="5"/>
      <c r="LYN1023" s="5"/>
      <c r="LYO1023" s="5"/>
      <c r="LYP1023" s="5"/>
      <c r="LYQ1023" s="5"/>
      <c r="LYR1023" s="5"/>
      <c r="LYS1023" s="5"/>
      <c r="LYT1023" s="5"/>
      <c r="LYU1023" s="5"/>
      <c r="LYV1023" s="5"/>
      <c r="LYW1023" s="5"/>
      <c r="LYX1023" s="5"/>
      <c r="LYY1023" s="5"/>
      <c r="LYZ1023" s="5"/>
      <c r="LZA1023" s="5"/>
      <c r="LZB1023" s="5"/>
      <c r="LZC1023" s="5"/>
      <c r="LZD1023" s="5"/>
      <c r="LZE1023" s="5"/>
      <c r="LZF1023" s="5"/>
      <c r="LZG1023" s="5"/>
      <c r="LZH1023" s="5"/>
      <c r="LZI1023" s="5"/>
      <c r="LZJ1023" s="5"/>
      <c r="LZK1023" s="5"/>
      <c r="LZL1023" s="5"/>
      <c r="LZM1023" s="5"/>
      <c r="LZN1023" s="5"/>
      <c r="LZO1023" s="5"/>
      <c r="LZP1023" s="5"/>
      <c r="LZQ1023" s="5"/>
      <c r="LZR1023" s="5"/>
      <c r="LZS1023" s="5"/>
      <c r="LZT1023" s="5"/>
      <c r="LZU1023" s="5"/>
      <c r="LZV1023" s="5"/>
      <c r="LZW1023" s="5"/>
      <c r="LZX1023" s="5"/>
      <c r="LZY1023" s="5"/>
      <c r="LZZ1023" s="5"/>
      <c r="MAA1023" s="5"/>
      <c r="MAB1023" s="5"/>
      <c r="MAC1023" s="5"/>
      <c r="MAD1023" s="5"/>
      <c r="MAE1023" s="5"/>
      <c r="MAF1023" s="5"/>
      <c r="MAG1023" s="5"/>
      <c r="MAH1023" s="5"/>
      <c r="MAI1023" s="5"/>
      <c r="MAJ1023" s="5"/>
      <c r="MAK1023" s="5"/>
      <c r="MAL1023" s="5"/>
      <c r="MAM1023" s="5"/>
      <c r="MAN1023" s="5"/>
      <c r="MAO1023" s="5"/>
      <c r="MAP1023" s="5"/>
      <c r="MAQ1023" s="5"/>
      <c r="MAR1023" s="5"/>
      <c r="MAS1023" s="5"/>
      <c r="MAT1023" s="5"/>
      <c r="MAU1023" s="5"/>
      <c r="MAV1023" s="5"/>
      <c r="MAW1023" s="5"/>
      <c r="MAX1023" s="5"/>
      <c r="MAY1023" s="5"/>
      <c r="MAZ1023" s="5"/>
      <c r="MBA1023" s="5"/>
      <c r="MBB1023" s="5"/>
      <c r="MBC1023" s="5"/>
      <c r="MBD1023" s="5"/>
      <c r="MBE1023" s="5"/>
      <c r="MBF1023" s="5"/>
      <c r="MBG1023" s="5"/>
      <c r="MBH1023" s="5"/>
      <c r="MBI1023" s="5"/>
      <c r="MBJ1023" s="5"/>
      <c r="MBK1023" s="5"/>
      <c r="MBL1023" s="5"/>
      <c r="MBM1023" s="5"/>
      <c r="MBN1023" s="5"/>
      <c r="MBO1023" s="5"/>
      <c r="MBP1023" s="5"/>
      <c r="MBQ1023" s="5"/>
      <c r="MBR1023" s="5"/>
      <c r="MBS1023" s="5"/>
      <c r="MBT1023" s="5"/>
      <c r="MBU1023" s="5"/>
      <c r="MBV1023" s="5"/>
      <c r="MBW1023" s="5"/>
      <c r="MBX1023" s="5"/>
      <c r="MBY1023" s="5"/>
      <c r="MBZ1023" s="5"/>
      <c r="MCA1023" s="5"/>
      <c r="MCB1023" s="5"/>
      <c r="MCC1023" s="5"/>
      <c r="MCD1023" s="5"/>
      <c r="MCE1023" s="5"/>
      <c r="MCF1023" s="5"/>
      <c r="MCG1023" s="5"/>
      <c r="MCH1023" s="5"/>
      <c r="MCI1023" s="5"/>
      <c r="MCJ1023" s="5"/>
      <c r="MCK1023" s="5"/>
      <c r="MCL1023" s="5"/>
      <c r="MCM1023" s="5"/>
      <c r="MCN1023" s="5"/>
      <c r="MCO1023" s="5"/>
      <c r="MCP1023" s="5"/>
      <c r="MCQ1023" s="5"/>
      <c r="MCR1023" s="5"/>
      <c r="MCS1023" s="5"/>
      <c r="MCT1023" s="5"/>
      <c r="MCU1023" s="5"/>
      <c r="MCV1023" s="5"/>
      <c r="MCW1023" s="5"/>
      <c r="MCX1023" s="5"/>
      <c r="MCY1023" s="5"/>
      <c r="MCZ1023" s="5"/>
      <c r="MDA1023" s="5"/>
      <c r="MDB1023" s="5"/>
      <c r="MDC1023" s="5"/>
      <c r="MDD1023" s="5"/>
      <c r="MDE1023" s="5"/>
      <c r="MDF1023" s="5"/>
      <c r="MDG1023" s="5"/>
      <c r="MDH1023" s="5"/>
      <c r="MDI1023" s="5"/>
      <c r="MDJ1023" s="5"/>
      <c r="MDK1023" s="5"/>
      <c r="MDL1023" s="5"/>
      <c r="MDM1023" s="5"/>
      <c r="MDN1023" s="5"/>
      <c r="MDO1023" s="5"/>
      <c r="MDP1023" s="5"/>
      <c r="MDQ1023" s="5"/>
      <c r="MDR1023" s="5"/>
      <c r="MDS1023" s="5"/>
      <c r="MDT1023" s="5"/>
      <c r="MDU1023" s="5"/>
      <c r="MDV1023" s="5"/>
      <c r="MDW1023" s="5"/>
      <c r="MDX1023" s="5"/>
      <c r="MDY1023" s="5"/>
      <c r="MDZ1023" s="5"/>
      <c r="MEA1023" s="5"/>
      <c r="MEB1023" s="5"/>
      <c r="MEC1023" s="5"/>
      <c r="MED1023" s="5"/>
      <c r="MEE1023" s="5"/>
      <c r="MEF1023" s="5"/>
      <c r="MEG1023" s="5"/>
      <c r="MEH1023" s="5"/>
      <c r="MEI1023" s="5"/>
      <c r="MEJ1023" s="5"/>
      <c r="MEK1023" s="5"/>
      <c r="MEL1023" s="5"/>
      <c r="MEM1023" s="5"/>
      <c r="MEN1023" s="5"/>
      <c r="MEO1023" s="5"/>
      <c r="MEP1023" s="5"/>
      <c r="MEQ1023" s="5"/>
      <c r="MER1023" s="5"/>
      <c r="MES1023" s="5"/>
      <c r="MET1023" s="5"/>
      <c r="MEU1023" s="5"/>
      <c r="MEV1023" s="5"/>
      <c r="MEW1023" s="5"/>
      <c r="MEX1023" s="5"/>
      <c r="MEY1023" s="5"/>
      <c r="MEZ1023" s="5"/>
      <c r="MFA1023" s="5"/>
      <c r="MFB1023" s="5"/>
      <c r="MFC1023" s="5"/>
      <c r="MFD1023" s="5"/>
      <c r="MFE1023" s="5"/>
      <c r="MFF1023" s="5"/>
      <c r="MFG1023" s="5"/>
      <c r="MFH1023" s="5"/>
      <c r="MFI1023" s="5"/>
      <c r="MFJ1023" s="5"/>
      <c r="MFK1023" s="5"/>
      <c r="MFL1023" s="5"/>
      <c r="MFM1023" s="5"/>
      <c r="MFN1023" s="5"/>
      <c r="MFO1023" s="5"/>
      <c r="MFP1023" s="5"/>
      <c r="MFQ1023" s="5"/>
      <c r="MFR1023" s="5"/>
      <c r="MFS1023" s="5"/>
      <c r="MFT1023" s="5"/>
      <c r="MFU1023" s="5"/>
      <c r="MFV1023" s="5"/>
      <c r="MFW1023" s="5"/>
      <c r="MFX1023" s="5"/>
      <c r="MFY1023" s="5"/>
      <c r="MFZ1023" s="5"/>
      <c r="MGA1023" s="5"/>
      <c r="MGB1023" s="5"/>
      <c r="MGC1023" s="5"/>
      <c r="MGD1023" s="5"/>
      <c r="MGE1023" s="5"/>
      <c r="MGF1023" s="5"/>
      <c r="MGG1023" s="5"/>
      <c r="MGH1023" s="5"/>
      <c r="MGI1023" s="5"/>
      <c r="MGJ1023" s="5"/>
      <c r="MGK1023" s="5"/>
      <c r="MGL1023" s="5"/>
      <c r="MGM1023" s="5"/>
      <c r="MGN1023" s="5"/>
      <c r="MGO1023" s="5"/>
      <c r="MGP1023" s="5"/>
      <c r="MGQ1023" s="5"/>
      <c r="MGR1023" s="5"/>
      <c r="MGS1023" s="5"/>
      <c r="MGT1023" s="5"/>
      <c r="MGU1023" s="5"/>
      <c r="MGV1023" s="5"/>
      <c r="MGW1023" s="5"/>
      <c r="MGX1023" s="5"/>
      <c r="MGY1023" s="5"/>
      <c r="MGZ1023" s="5"/>
      <c r="MHA1023" s="5"/>
      <c r="MHB1023" s="5"/>
      <c r="MHC1023" s="5"/>
      <c r="MHD1023" s="5"/>
      <c r="MHE1023" s="5"/>
      <c r="MHF1023" s="5"/>
      <c r="MHG1023" s="5"/>
      <c r="MHH1023" s="5"/>
      <c r="MHI1023" s="5"/>
      <c r="MHJ1023" s="5"/>
      <c r="MHK1023" s="5"/>
      <c r="MHL1023" s="5"/>
      <c r="MHM1023" s="5"/>
      <c r="MHN1023" s="5"/>
      <c r="MHO1023" s="5"/>
      <c r="MHP1023" s="5"/>
      <c r="MHQ1023" s="5"/>
      <c r="MHR1023" s="5"/>
      <c r="MHS1023" s="5"/>
      <c r="MHT1023" s="5"/>
      <c r="MHU1023" s="5"/>
      <c r="MHV1023" s="5"/>
      <c r="MHW1023" s="5"/>
      <c r="MHX1023" s="5"/>
      <c r="MHY1023" s="5"/>
      <c r="MHZ1023" s="5"/>
      <c r="MIA1023" s="5"/>
      <c r="MIB1023" s="5"/>
      <c r="MIC1023" s="5"/>
      <c r="MID1023" s="5"/>
      <c r="MIE1023" s="5"/>
      <c r="MIF1023" s="5"/>
      <c r="MIG1023" s="5"/>
      <c r="MIH1023" s="5"/>
      <c r="MII1023" s="5"/>
      <c r="MIJ1023" s="5"/>
      <c r="MIK1023" s="5"/>
      <c r="MIL1023" s="5"/>
      <c r="MIM1023" s="5"/>
      <c r="MIN1023" s="5"/>
      <c r="MIO1023" s="5"/>
      <c r="MIP1023" s="5"/>
      <c r="MIQ1023" s="5"/>
      <c r="MIR1023" s="5"/>
      <c r="MIS1023" s="5"/>
      <c r="MIT1023" s="5"/>
      <c r="MIU1023" s="5"/>
      <c r="MIV1023" s="5"/>
      <c r="MIW1023" s="5"/>
      <c r="MIX1023" s="5"/>
      <c r="MIY1023" s="5"/>
      <c r="MIZ1023" s="5"/>
      <c r="MJA1023" s="5"/>
      <c r="MJB1023" s="5"/>
      <c r="MJC1023" s="5"/>
      <c r="MJD1023" s="5"/>
      <c r="MJE1023" s="5"/>
      <c r="MJF1023" s="5"/>
      <c r="MJG1023" s="5"/>
      <c r="MJH1023" s="5"/>
      <c r="MJI1023" s="5"/>
      <c r="MJJ1023" s="5"/>
      <c r="MJK1023" s="5"/>
      <c r="MJL1023" s="5"/>
      <c r="MJM1023" s="5"/>
      <c r="MJN1023" s="5"/>
      <c r="MJO1023" s="5"/>
      <c r="MJP1023" s="5"/>
      <c r="MJQ1023" s="5"/>
      <c r="MJR1023" s="5"/>
      <c r="MJS1023" s="5"/>
      <c r="MJT1023" s="5"/>
      <c r="MJU1023" s="5"/>
      <c r="MJV1023" s="5"/>
      <c r="MJW1023" s="5"/>
      <c r="MJX1023" s="5"/>
      <c r="MJY1023" s="5"/>
      <c r="MJZ1023" s="5"/>
      <c r="MKA1023" s="5"/>
      <c r="MKB1023" s="5"/>
      <c r="MKC1023" s="5"/>
      <c r="MKD1023" s="5"/>
      <c r="MKE1023" s="5"/>
      <c r="MKF1023" s="5"/>
      <c r="MKG1023" s="5"/>
      <c r="MKH1023" s="5"/>
      <c r="MKI1023" s="5"/>
      <c r="MKJ1023" s="5"/>
      <c r="MKK1023" s="5"/>
      <c r="MKL1023" s="5"/>
      <c r="MKM1023" s="5"/>
      <c r="MKN1023" s="5"/>
      <c r="MKO1023" s="5"/>
      <c r="MKP1023" s="5"/>
      <c r="MKQ1023" s="5"/>
      <c r="MKR1023" s="5"/>
      <c r="MKS1023" s="5"/>
      <c r="MKT1023" s="5"/>
      <c r="MKU1023" s="5"/>
      <c r="MKV1023" s="5"/>
      <c r="MKW1023" s="5"/>
      <c r="MKX1023" s="5"/>
      <c r="MKY1023" s="5"/>
      <c r="MKZ1023" s="5"/>
      <c r="MLA1023" s="5"/>
      <c r="MLB1023" s="5"/>
      <c r="MLC1023" s="5"/>
      <c r="MLD1023" s="5"/>
      <c r="MLE1023" s="5"/>
      <c r="MLF1023" s="5"/>
      <c r="MLG1023" s="5"/>
      <c r="MLH1023" s="5"/>
      <c r="MLI1023" s="5"/>
      <c r="MLJ1023" s="5"/>
      <c r="MLK1023" s="5"/>
      <c r="MLL1023" s="5"/>
      <c r="MLM1023" s="5"/>
      <c r="MLN1023" s="5"/>
      <c r="MLO1023" s="5"/>
      <c r="MLP1023" s="5"/>
      <c r="MLQ1023" s="5"/>
      <c r="MLR1023" s="5"/>
      <c r="MLS1023" s="5"/>
      <c r="MLT1023" s="5"/>
      <c r="MLU1023" s="5"/>
      <c r="MLV1023" s="5"/>
      <c r="MLW1023" s="5"/>
      <c r="MLX1023" s="5"/>
      <c r="MLY1023" s="5"/>
      <c r="MLZ1023" s="5"/>
      <c r="MMA1023" s="5"/>
      <c r="MMB1023" s="5"/>
      <c r="MMC1023" s="5"/>
      <c r="MMD1023" s="5"/>
      <c r="MME1023" s="5"/>
      <c r="MMF1023" s="5"/>
      <c r="MMG1023" s="5"/>
      <c r="MMH1023" s="5"/>
      <c r="MMI1023" s="5"/>
      <c r="MMJ1023" s="5"/>
      <c r="MMK1023" s="5"/>
      <c r="MML1023" s="5"/>
      <c r="MMM1023" s="5"/>
      <c r="MMN1023" s="5"/>
      <c r="MMO1023" s="5"/>
      <c r="MMP1023" s="5"/>
      <c r="MMQ1023" s="5"/>
      <c r="MMR1023" s="5"/>
      <c r="MMS1023" s="5"/>
      <c r="MMT1023" s="5"/>
      <c r="MMU1023" s="5"/>
      <c r="MMV1023" s="5"/>
      <c r="MMW1023" s="5"/>
      <c r="MMX1023" s="5"/>
      <c r="MMY1023" s="5"/>
      <c r="MMZ1023" s="5"/>
      <c r="MNA1023" s="5"/>
      <c r="MNB1023" s="5"/>
      <c r="MNC1023" s="5"/>
      <c r="MND1023" s="5"/>
      <c r="MNE1023" s="5"/>
      <c r="MNF1023" s="5"/>
      <c r="MNG1023" s="5"/>
      <c r="MNH1023" s="5"/>
      <c r="MNI1023" s="5"/>
      <c r="MNJ1023" s="5"/>
      <c r="MNK1023" s="5"/>
      <c r="MNL1023" s="5"/>
      <c r="MNM1023" s="5"/>
      <c r="MNN1023" s="5"/>
      <c r="MNO1023" s="5"/>
      <c r="MNP1023" s="5"/>
      <c r="MNQ1023" s="5"/>
      <c r="MNR1023" s="5"/>
      <c r="MNS1023" s="5"/>
      <c r="MNT1023" s="5"/>
      <c r="MNU1023" s="5"/>
      <c r="MNV1023" s="5"/>
      <c r="MNW1023" s="5"/>
      <c r="MNX1023" s="5"/>
      <c r="MNY1023" s="5"/>
      <c r="MNZ1023" s="5"/>
      <c r="MOA1023" s="5"/>
      <c r="MOB1023" s="5"/>
      <c r="MOC1023" s="5"/>
      <c r="MOD1023" s="5"/>
      <c r="MOE1023" s="5"/>
      <c r="MOF1023" s="5"/>
      <c r="MOG1023" s="5"/>
      <c r="MOH1023" s="5"/>
      <c r="MOI1023" s="5"/>
      <c r="MOJ1023" s="5"/>
      <c r="MOK1023" s="5"/>
      <c r="MOL1023" s="5"/>
      <c r="MOM1023" s="5"/>
      <c r="MON1023" s="5"/>
      <c r="MOO1023" s="5"/>
      <c r="MOP1023" s="5"/>
      <c r="MOQ1023" s="5"/>
      <c r="MOR1023" s="5"/>
      <c r="MOS1023" s="5"/>
      <c r="MOT1023" s="5"/>
      <c r="MOU1023" s="5"/>
      <c r="MOV1023" s="5"/>
      <c r="MOW1023" s="5"/>
      <c r="MOX1023" s="5"/>
      <c r="MOY1023" s="5"/>
      <c r="MOZ1023" s="5"/>
      <c r="MPA1023" s="5"/>
      <c r="MPB1023" s="5"/>
      <c r="MPC1023" s="5"/>
      <c r="MPD1023" s="5"/>
      <c r="MPE1023" s="5"/>
      <c r="MPF1023" s="5"/>
      <c r="MPG1023" s="5"/>
      <c r="MPH1023" s="5"/>
      <c r="MPI1023" s="5"/>
      <c r="MPJ1023" s="5"/>
      <c r="MPK1023" s="5"/>
      <c r="MPL1023" s="5"/>
      <c r="MPM1023" s="5"/>
      <c r="MPN1023" s="5"/>
      <c r="MPO1023" s="5"/>
      <c r="MPP1023" s="5"/>
      <c r="MPQ1023" s="5"/>
      <c r="MPR1023" s="5"/>
      <c r="MPS1023" s="5"/>
      <c r="MPT1023" s="5"/>
      <c r="MPU1023" s="5"/>
      <c r="MPV1023" s="5"/>
      <c r="MPW1023" s="5"/>
      <c r="MPX1023" s="5"/>
      <c r="MPY1023" s="5"/>
      <c r="MPZ1023" s="5"/>
      <c r="MQA1023" s="5"/>
      <c r="MQB1023" s="5"/>
      <c r="MQC1023" s="5"/>
      <c r="MQD1023" s="5"/>
      <c r="MQE1023" s="5"/>
      <c r="MQF1023" s="5"/>
      <c r="MQG1023" s="5"/>
      <c r="MQH1023" s="5"/>
      <c r="MQI1023" s="5"/>
      <c r="MQJ1023" s="5"/>
      <c r="MQK1023" s="5"/>
      <c r="MQL1023" s="5"/>
      <c r="MQM1023" s="5"/>
      <c r="MQN1023" s="5"/>
      <c r="MQO1023" s="5"/>
      <c r="MQP1023" s="5"/>
      <c r="MQQ1023" s="5"/>
      <c r="MQR1023" s="5"/>
      <c r="MQS1023" s="5"/>
      <c r="MQT1023" s="5"/>
      <c r="MQU1023" s="5"/>
      <c r="MQV1023" s="5"/>
      <c r="MQW1023" s="5"/>
      <c r="MQX1023" s="5"/>
      <c r="MQY1023" s="5"/>
      <c r="MQZ1023" s="5"/>
      <c r="MRA1023" s="5"/>
      <c r="MRB1023" s="5"/>
      <c r="MRC1023" s="5"/>
      <c r="MRD1023" s="5"/>
      <c r="MRE1023" s="5"/>
      <c r="MRF1023" s="5"/>
      <c r="MRG1023" s="5"/>
      <c r="MRH1023" s="5"/>
      <c r="MRI1023" s="5"/>
      <c r="MRJ1023" s="5"/>
      <c r="MRK1023" s="5"/>
      <c r="MRL1023" s="5"/>
      <c r="MRM1023" s="5"/>
      <c r="MRN1023" s="5"/>
      <c r="MRO1023" s="5"/>
      <c r="MRP1023" s="5"/>
      <c r="MRQ1023" s="5"/>
      <c r="MRR1023" s="5"/>
      <c r="MRS1023" s="5"/>
      <c r="MRT1023" s="5"/>
      <c r="MRU1023" s="5"/>
      <c r="MRV1023" s="5"/>
      <c r="MRW1023" s="5"/>
      <c r="MRX1023" s="5"/>
      <c r="MRY1023" s="5"/>
      <c r="MRZ1023" s="5"/>
      <c r="MSA1023" s="5"/>
      <c r="MSB1023" s="5"/>
      <c r="MSC1023" s="5"/>
      <c r="MSD1023" s="5"/>
      <c r="MSE1023" s="5"/>
      <c r="MSF1023" s="5"/>
      <c r="MSG1023" s="5"/>
      <c r="MSH1023" s="5"/>
      <c r="MSI1023" s="5"/>
      <c r="MSJ1023" s="5"/>
      <c r="MSK1023" s="5"/>
      <c r="MSL1023" s="5"/>
      <c r="MSM1023" s="5"/>
      <c r="MSN1023" s="5"/>
      <c r="MSO1023" s="5"/>
      <c r="MSP1023" s="5"/>
      <c r="MSQ1023" s="5"/>
      <c r="MSR1023" s="5"/>
      <c r="MSS1023" s="5"/>
      <c r="MST1023" s="5"/>
      <c r="MSU1023" s="5"/>
      <c r="MSV1023" s="5"/>
      <c r="MSW1023" s="5"/>
      <c r="MSX1023" s="5"/>
      <c r="MSY1023" s="5"/>
      <c r="MSZ1023" s="5"/>
      <c r="MTA1023" s="5"/>
      <c r="MTB1023" s="5"/>
      <c r="MTC1023" s="5"/>
      <c r="MTD1023" s="5"/>
      <c r="MTE1023" s="5"/>
      <c r="MTF1023" s="5"/>
      <c r="MTG1023" s="5"/>
      <c r="MTH1023" s="5"/>
      <c r="MTI1023" s="5"/>
      <c r="MTJ1023" s="5"/>
      <c r="MTK1023" s="5"/>
      <c r="MTL1023" s="5"/>
      <c r="MTM1023" s="5"/>
      <c r="MTN1023" s="5"/>
      <c r="MTO1023" s="5"/>
      <c r="MTP1023" s="5"/>
      <c r="MTQ1023" s="5"/>
      <c r="MTR1023" s="5"/>
      <c r="MTS1023" s="5"/>
      <c r="MTT1023" s="5"/>
      <c r="MTU1023" s="5"/>
      <c r="MTV1023" s="5"/>
      <c r="MTW1023" s="5"/>
      <c r="MTX1023" s="5"/>
      <c r="MTY1023" s="5"/>
      <c r="MTZ1023" s="5"/>
      <c r="MUA1023" s="5"/>
      <c r="MUB1023" s="5"/>
      <c r="MUC1023" s="5"/>
      <c r="MUD1023" s="5"/>
      <c r="MUE1023" s="5"/>
      <c r="MUF1023" s="5"/>
      <c r="MUG1023" s="5"/>
      <c r="MUH1023" s="5"/>
      <c r="MUI1023" s="5"/>
      <c r="MUJ1023" s="5"/>
      <c r="MUK1023" s="5"/>
      <c r="MUL1023" s="5"/>
      <c r="MUM1023" s="5"/>
      <c r="MUN1023" s="5"/>
      <c r="MUO1023" s="5"/>
      <c r="MUP1023" s="5"/>
      <c r="MUQ1023" s="5"/>
      <c r="MUR1023" s="5"/>
      <c r="MUS1023" s="5"/>
      <c r="MUT1023" s="5"/>
      <c r="MUU1023" s="5"/>
      <c r="MUV1023" s="5"/>
      <c r="MUW1023" s="5"/>
      <c r="MUX1023" s="5"/>
      <c r="MUY1023" s="5"/>
      <c r="MUZ1023" s="5"/>
      <c r="MVA1023" s="5"/>
      <c r="MVB1023" s="5"/>
      <c r="MVC1023" s="5"/>
      <c r="MVD1023" s="5"/>
      <c r="MVE1023" s="5"/>
      <c r="MVF1023" s="5"/>
      <c r="MVG1023" s="5"/>
      <c r="MVH1023" s="5"/>
      <c r="MVI1023" s="5"/>
      <c r="MVJ1023" s="5"/>
      <c r="MVK1023" s="5"/>
      <c r="MVL1023" s="5"/>
      <c r="MVM1023" s="5"/>
      <c r="MVN1023" s="5"/>
      <c r="MVO1023" s="5"/>
      <c r="MVP1023" s="5"/>
      <c r="MVQ1023" s="5"/>
      <c r="MVR1023" s="5"/>
      <c r="MVS1023" s="5"/>
      <c r="MVT1023" s="5"/>
      <c r="MVU1023" s="5"/>
      <c r="MVV1023" s="5"/>
      <c r="MVW1023" s="5"/>
      <c r="MVX1023" s="5"/>
      <c r="MVY1023" s="5"/>
      <c r="MVZ1023" s="5"/>
      <c r="MWA1023" s="5"/>
      <c r="MWB1023" s="5"/>
      <c r="MWC1023" s="5"/>
      <c r="MWD1023" s="5"/>
      <c r="MWE1023" s="5"/>
      <c r="MWF1023" s="5"/>
      <c r="MWG1023" s="5"/>
      <c r="MWH1023" s="5"/>
      <c r="MWI1023" s="5"/>
      <c r="MWJ1023" s="5"/>
      <c r="MWK1023" s="5"/>
      <c r="MWL1023" s="5"/>
      <c r="MWM1023" s="5"/>
      <c r="MWN1023" s="5"/>
      <c r="MWO1023" s="5"/>
      <c r="MWP1023" s="5"/>
      <c r="MWQ1023" s="5"/>
      <c r="MWR1023" s="5"/>
      <c r="MWS1023" s="5"/>
      <c r="MWT1023" s="5"/>
      <c r="MWU1023" s="5"/>
      <c r="MWV1023" s="5"/>
      <c r="MWW1023" s="5"/>
      <c r="MWX1023" s="5"/>
      <c r="MWY1023" s="5"/>
      <c r="MWZ1023" s="5"/>
      <c r="MXA1023" s="5"/>
      <c r="MXB1023" s="5"/>
      <c r="MXC1023" s="5"/>
      <c r="MXD1023" s="5"/>
      <c r="MXE1023" s="5"/>
      <c r="MXF1023" s="5"/>
      <c r="MXG1023" s="5"/>
      <c r="MXH1023" s="5"/>
      <c r="MXI1023" s="5"/>
      <c r="MXJ1023" s="5"/>
      <c r="MXK1023" s="5"/>
      <c r="MXL1023" s="5"/>
      <c r="MXM1023" s="5"/>
      <c r="MXN1023" s="5"/>
      <c r="MXO1023" s="5"/>
      <c r="MXP1023" s="5"/>
      <c r="MXQ1023" s="5"/>
      <c r="MXR1023" s="5"/>
      <c r="MXS1023" s="5"/>
      <c r="MXT1023" s="5"/>
      <c r="MXU1023" s="5"/>
      <c r="MXV1023" s="5"/>
      <c r="MXW1023" s="5"/>
      <c r="MXX1023" s="5"/>
      <c r="MXY1023" s="5"/>
      <c r="MXZ1023" s="5"/>
      <c r="MYA1023" s="5"/>
      <c r="MYB1023" s="5"/>
      <c r="MYC1023" s="5"/>
      <c r="MYD1023" s="5"/>
      <c r="MYE1023" s="5"/>
      <c r="MYF1023" s="5"/>
      <c r="MYG1023" s="5"/>
      <c r="MYH1023" s="5"/>
      <c r="MYI1023" s="5"/>
      <c r="MYJ1023" s="5"/>
      <c r="MYK1023" s="5"/>
      <c r="MYL1023" s="5"/>
      <c r="MYM1023" s="5"/>
      <c r="MYN1023" s="5"/>
      <c r="MYO1023" s="5"/>
      <c r="MYP1023" s="5"/>
      <c r="MYQ1023" s="5"/>
      <c r="MYR1023" s="5"/>
      <c r="MYS1023" s="5"/>
      <c r="MYT1023" s="5"/>
      <c r="MYU1023" s="5"/>
      <c r="MYV1023" s="5"/>
      <c r="MYW1023" s="5"/>
      <c r="MYX1023" s="5"/>
      <c r="MYY1023" s="5"/>
      <c r="MYZ1023" s="5"/>
      <c r="MZA1023" s="5"/>
      <c r="MZB1023" s="5"/>
      <c r="MZC1023" s="5"/>
      <c r="MZD1023" s="5"/>
      <c r="MZE1023" s="5"/>
      <c r="MZF1023" s="5"/>
      <c r="MZG1023" s="5"/>
      <c r="MZH1023" s="5"/>
      <c r="MZI1023" s="5"/>
      <c r="MZJ1023" s="5"/>
      <c r="MZK1023" s="5"/>
      <c r="MZL1023" s="5"/>
      <c r="MZM1023" s="5"/>
      <c r="MZN1023" s="5"/>
      <c r="MZO1023" s="5"/>
      <c r="MZP1023" s="5"/>
      <c r="MZQ1023" s="5"/>
      <c r="MZR1023" s="5"/>
      <c r="MZS1023" s="5"/>
      <c r="MZT1023" s="5"/>
      <c r="MZU1023" s="5"/>
      <c r="MZV1023" s="5"/>
      <c r="MZW1023" s="5"/>
      <c r="MZX1023" s="5"/>
      <c r="MZY1023" s="5"/>
      <c r="MZZ1023" s="5"/>
      <c r="NAA1023" s="5"/>
      <c r="NAB1023" s="5"/>
      <c r="NAC1023" s="5"/>
      <c r="NAD1023" s="5"/>
      <c r="NAE1023" s="5"/>
      <c r="NAF1023" s="5"/>
      <c r="NAG1023" s="5"/>
      <c r="NAH1023" s="5"/>
      <c r="NAI1023" s="5"/>
      <c r="NAJ1023" s="5"/>
      <c r="NAK1023" s="5"/>
      <c r="NAL1023" s="5"/>
      <c r="NAM1023" s="5"/>
      <c r="NAN1023" s="5"/>
      <c r="NAO1023" s="5"/>
      <c r="NAP1023" s="5"/>
      <c r="NAQ1023" s="5"/>
      <c r="NAR1023" s="5"/>
      <c r="NAS1023" s="5"/>
      <c r="NAT1023" s="5"/>
      <c r="NAU1023" s="5"/>
      <c r="NAV1023" s="5"/>
      <c r="NAW1023" s="5"/>
      <c r="NAX1023" s="5"/>
      <c r="NAY1023" s="5"/>
      <c r="NAZ1023" s="5"/>
      <c r="NBA1023" s="5"/>
      <c r="NBB1023" s="5"/>
      <c r="NBC1023" s="5"/>
      <c r="NBD1023" s="5"/>
      <c r="NBE1023" s="5"/>
      <c r="NBF1023" s="5"/>
      <c r="NBG1023" s="5"/>
      <c r="NBH1023" s="5"/>
      <c r="NBI1023" s="5"/>
      <c r="NBJ1023" s="5"/>
      <c r="NBK1023" s="5"/>
      <c r="NBL1023" s="5"/>
      <c r="NBM1023" s="5"/>
      <c r="NBN1023" s="5"/>
      <c r="NBO1023" s="5"/>
      <c r="NBP1023" s="5"/>
      <c r="NBQ1023" s="5"/>
      <c r="NBR1023" s="5"/>
      <c r="NBS1023" s="5"/>
      <c r="NBT1023" s="5"/>
      <c r="NBU1023" s="5"/>
      <c r="NBV1023" s="5"/>
      <c r="NBW1023" s="5"/>
      <c r="NBX1023" s="5"/>
      <c r="NBY1023" s="5"/>
      <c r="NBZ1023" s="5"/>
      <c r="NCA1023" s="5"/>
      <c r="NCB1023" s="5"/>
      <c r="NCC1023" s="5"/>
      <c r="NCD1023" s="5"/>
      <c r="NCE1023" s="5"/>
      <c r="NCF1023" s="5"/>
      <c r="NCG1023" s="5"/>
      <c r="NCH1023" s="5"/>
      <c r="NCI1023" s="5"/>
      <c r="NCJ1023" s="5"/>
      <c r="NCK1023" s="5"/>
      <c r="NCL1023" s="5"/>
      <c r="NCM1023" s="5"/>
      <c r="NCN1023" s="5"/>
      <c r="NCO1023" s="5"/>
      <c r="NCP1023" s="5"/>
      <c r="NCQ1023" s="5"/>
      <c r="NCR1023" s="5"/>
      <c r="NCS1023" s="5"/>
      <c r="NCT1023" s="5"/>
      <c r="NCU1023" s="5"/>
      <c r="NCV1023" s="5"/>
      <c r="NCW1023" s="5"/>
      <c r="NCX1023" s="5"/>
      <c r="NCY1023" s="5"/>
      <c r="NCZ1023" s="5"/>
      <c r="NDA1023" s="5"/>
      <c r="NDB1023" s="5"/>
      <c r="NDC1023" s="5"/>
      <c r="NDD1023" s="5"/>
      <c r="NDE1023" s="5"/>
      <c r="NDF1023" s="5"/>
      <c r="NDG1023" s="5"/>
      <c r="NDH1023" s="5"/>
      <c r="NDI1023" s="5"/>
      <c r="NDJ1023" s="5"/>
      <c r="NDK1023" s="5"/>
      <c r="NDL1023" s="5"/>
      <c r="NDM1023" s="5"/>
      <c r="NDN1023" s="5"/>
      <c r="NDO1023" s="5"/>
      <c r="NDP1023" s="5"/>
      <c r="NDQ1023" s="5"/>
      <c r="NDR1023" s="5"/>
      <c r="NDS1023" s="5"/>
      <c r="NDT1023" s="5"/>
      <c r="NDU1023" s="5"/>
      <c r="NDV1023" s="5"/>
      <c r="NDW1023" s="5"/>
      <c r="NDX1023" s="5"/>
      <c r="NDY1023" s="5"/>
      <c r="NDZ1023" s="5"/>
      <c r="NEA1023" s="5"/>
      <c r="NEB1023" s="5"/>
      <c r="NEC1023" s="5"/>
      <c r="NED1023" s="5"/>
      <c r="NEE1023" s="5"/>
      <c r="NEF1023" s="5"/>
      <c r="NEG1023" s="5"/>
      <c r="NEH1023" s="5"/>
      <c r="NEI1023" s="5"/>
      <c r="NEJ1023" s="5"/>
      <c r="NEK1023" s="5"/>
      <c r="NEL1023" s="5"/>
      <c r="NEM1023" s="5"/>
      <c r="NEN1023" s="5"/>
      <c r="NEO1023" s="5"/>
      <c r="NEP1023" s="5"/>
      <c r="NEQ1023" s="5"/>
      <c r="NER1023" s="5"/>
      <c r="NES1023" s="5"/>
      <c r="NET1023" s="5"/>
      <c r="NEU1023" s="5"/>
      <c r="NEV1023" s="5"/>
      <c r="NEW1023" s="5"/>
      <c r="NEX1023" s="5"/>
      <c r="NEY1023" s="5"/>
      <c r="NEZ1023" s="5"/>
      <c r="NFA1023" s="5"/>
      <c r="NFB1023" s="5"/>
      <c r="NFC1023" s="5"/>
      <c r="NFD1023" s="5"/>
      <c r="NFE1023" s="5"/>
      <c r="NFF1023" s="5"/>
      <c r="NFG1023" s="5"/>
      <c r="NFH1023" s="5"/>
      <c r="NFI1023" s="5"/>
      <c r="NFJ1023" s="5"/>
      <c r="NFK1023" s="5"/>
      <c r="NFL1023" s="5"/>
      <c r="NFM1023" s="5"/>
      <c r="NFN1023" s="5"/>
      <c r="NFO1023" s="5"/>
      <c r="NFP1023" s="5"/>
      <c r="NFQ1023" s="5"/>
      <c r="NFR1023" s="5"/>
      <c r="NFS1023" s="5"/>
      <c r="NFT1023" s="5"/>
      <c r="NFU1023" s="5"/>
      <c r="NFV1023" s="5"/>
      <c r="NFW1023" s="5"/>
      <c r="NFX1023" s="5"/>
      <c r="NFY1023" s="5"/>
      <c r="NFZ1023" s="5"/>
      <c r="NGA1023" s="5"/>
      <c r="NGB1023" s="5"/>
      <c r="NGC1023" s="5"/>
      <c r="NGD1023" s="5"/>
      <c r="NGE1023" s="5"/>
      <c r="NGF1023" s="5"/>
      <c r="NGG1023" s="5"/>
      <c r="NGH1023" s="5"/>
      <c r="NGI1023" s="5"/>
      <c r="NGJ1023" s="5"/>
      <c r="NGK1023" s="5"/>
      <c r="NGL1023" s="5"/>
      <c r="NGM1023" s="5"/>
      <c r="NGN1023" s="5"/>
      <c r="NGO1023" s="5"/>
      <c r="NGP1023" s="5"/>
      <c r="NGQ1023" s="5"/>
      <c r="NGR1023" s="5"/>
      <c r="NGS1023" s="5"/>
      <c r="NGT1023" s="5"/>
      <c r="NGU1023" s="5"/>
      <c r="NGV1023" s="5"/>
      <c r="NGW1023" s="5"/>
      <c r="NGX1023" s="5"/>
      <c r="NGY1023" s="5"/>
      <c r="NGZ1023" s="5"/>
      <c r="NHA1023" s="5"/>
      <c r="NHB1023" s="5"/>
      <c r="NHC1023" s="5"/>
      <c r="NHD1023" s="5"/>
      <c r="NHE1023" s="5"/>
      <c r="NHF1023" s="5"/>
      <c r="NHG1023" s="5"/>
      <c r="NHH1023" s="5"/>
      <c r="NHI1023" s="5"/>
      <c r="NHJ1023" s="5"/>
      <c r="NHK1023" s="5"/>
      <c r="NHL1023" s="5"/>
      <c r="NHM1023" s="5"/>
      <c r="NHN1023" s="5"/>
      <c r="NHO1023" s="5"/>
      <c r="NHP1023" s="5"/>
      <c r="NHQ1023" s="5"/>
      <c r="NHR1023" s="5"/>
      <c r="NHS1023" s="5"/>
      <c r="NHT1023" s="5"/>
      <c r="NHU1023" s="5"/>
      <c r="NHV1023" s="5"/>
      <c r="NHW1023" s="5"/>
      <c r="NHX1023" s="5"/>
      <c r="NHY1023" s="5"/>
      <c r="NHZ1023" s="5"/>
      <c r="NIA1023" s="5"/>
      <c r="NIB1023" s="5"/>
      <c r="NIC1023" s="5"/>
      <c r="NID1023" s="5"/>
      <c r="NIE1023" s="5"/>
      <c r="NIF1023" s="5"/>
      <c r="NIG1023" s="5"/>
      <c r="NIH1023" s="5"/>
      <c r="NII1023" s="5"/>
      <c r="NIJ1023" s="5"/>
      <c r="NIK1023" s="5"/>
      <c r="NIL1023" s="5"/>
      <c r="NIM1023" s="5"/>
      <c r="NIN1023" s="5"/>
      <c r="NIO1023" s="5"/>
      <c r="NIP1023" s="5"/>
      <c r="NIQ1023" s="5"/>
      <c r="NIR1023" s="5"/>
      <c r="NIS1023" s="5"/>
      <c r="NIT1023" s="5"/>
      <c r="NIU1023" s="5"/>
      <c r="NIV1023" s="5"/>
      <c r="NIW1023" s="5"/>
      <c r="NIX1023" s="5"/>
      <c r="NIY1023" s="5"/>
      <c r="NIZ1023" s="5"/>
      <c r="NJA1023" s="5"/>
      <c r="NJB1023" s="5"/>
      <c r="NJC1023" s="5"/>
      <c r="NJD1023" s="5"/>
      <c r="NJE1023" s="5"/>
      <c r="NJF1023" s="5"/>
      <c r="NJG1023" s="5"/>
      <c r="NJH1023" s="5"/>
      <c r="NJI1023" s="5"/>
      <c r="NJJ1023" s="5"/>
      <c r="NJK1023" s="5"/>
      <c r="NJL1023" s="5"/>
      <c r="NJM1023" s="5"/>
      <c r="NJN1023" s="5"/>
      <c r="NJO1023" s="5"/>
      <c r="NJP1023" s="5"/>
      <c r="NJQ1023" s="5"/>
      <c r="NJR1023" s="5"/>
      <c r="NJS1023" s="5"/>
      <c r="NJT1023" s="5"/>
      <c r="NJU1023" s="5"/>
      <c r="NJV1023" s="5"/>
      <c r="NJW1023" s="5"/>
      <c r="NJX1023" s="5"/>
      <c r="NJY1023" s="5"/>
      <c r="NJZ1023" s="5"/>
      <c r="NKA1023" s="5"/>
      <c r="NKB1023" s="5"/>
      <c r="NKC1023" s="5"/>
      <c r="NKD1023" s="5"/>
      <c r="NKE1023" s="5"/>
      <c r="NKF1023" s="5"/>
      <c r="NKG1023" s="5"/>
      <c r="NKH1023" s="5"/>
      <c r="NKI1023" s="5"/>
      <c r="NKJ1023" s="5"/>
      <c r="NKK1023" s="5"/>
      <c r="NKL1023" s="5"/>
      <c r="NKM1023" s="5"/>
      <c r="NKN1023" s="5"/>
      <c r="NKO1023" s="5"/>
      <c r="NKP1023" s="5"/>
      <c r="NKQ1023" s="5"/>
      <c r="NKR1023" s="5"/>
      <c r="NKS1023" s="5"/>
      <c r="NKT1023" s="5"/>
      <c r="NKU1023" s="5"/>
      <c r="NKV1023" s="5"/>
      <c r="NKW1023" s="5"/>
      <c r="NKX1023" s="5"/>
      <c r="NKY1023" s="5"/>
      <c r="NKZ1023" s="5"/>
      <c r="NLA1023" s="5"/>
      <c r="NLB1023" s="5"/>
      <c r="NLC1023" s="5"/>
      <c r="NLD1023" s="5"/>
      <c r="NLE1023" s="5"/>
      <c r="NLF1023" s="5"/>
      <c r="NLG1023" s="5"/>
      <c r="NLH1023" s="5"/>
      <c r="NLI1023" s="5"/>
      <c r="NLJ1023" s="5"/>
      <c r="NLK1023" s="5"/>
      <c r="NLL1023" s="5"/>
      <c r="NLM1023" s="5"/>
      <c r="NLN1023" s="5"/>
      <c r="NLO1023" s="5"/>
      <c r="NLP1023" s="5"/>
      <c r="NLQ1023" s="5"/>
      <c r="NLR1023" s="5"/>
      <c r="NLS1023" s="5"/>
      <c r="NLT1023" s="5"/>
      <c r="NLU1023" s="5"/>
      <c r="NLV1023" s="5"/>
      <c r="NLW1023" s="5"/>
      <c r="NLX1023" s="5"/>
      <c r="NLY1023" s="5"/>
      <c r="NLZ1023" s="5"/>
      <c r="NMA1023" s="5"/>
      <c r="NMB1023" s="5"/>
      <c r="NMC1023" s="5"/>
      <c r="NMD1023" s="5"/>
      <c r="NME1023" s="5"/>
      <c r="NMF1023" s="5"/>
      <c r="NMG1023" s="5"/>
      <c r="NMH1023" s="5"/>
      <c r="NMI1023" s="5"/>
      <c r="NMJ1023" s="5"/>
      <c r="NMK1023" s="5"/>
      <c r="NML1023" s="5"/>
      <c r="NMM1023" s="5"/>
      <c r="NMN1023" s="5"/>
      <c r="NMO1023" s="5"/>
      <c r="NMP1023" s="5"/>
      <c r="NMQ1023" s="5"/>
      <c r="NMR1023" s="5"/>
      <c r="NMS1023" s="5"/>
      <c r="NMT1023" s="5"/>
      <c r="NMU1023" s="5"/>
      <c r="NMV1023" s="5"/>
      <c r="NMW1023" s="5"/>
      <c r="NMX1023" s="5"/>
      <c r="NMY1023" s="5"/>
      <c r="NMZ1023" s="5"/>
      <c r="NNA1023" s="5"/>
      <c r="NNB1023" s="5"/>
      <c r="NNC1023" s="5"/>
      <c r="NND1023" s="5"/>
      <c r="NNE1023" s="5"/>
      <c r="NNF1023" s="5"/>
      <c r="NNG1023" s="5"/>
      <c r="NNH1023" s="5"/>
      <c r="NNI1023" s="5"/>
      <c r="NNJ1023" s="5"/>
      <c r="NNK1023" s="5"/>
      <c r="NNL1023" s="5"/>
      <c r="NNM1023" s="5"/>
      <c r="NNN1023" s="5"/>
      <c r="NNO1023" s="5"/>
      <c r="NNP1023" s="5"/>
      <c r="NNQ1023" s="5"/>
      <c r="NNR1023" s="5"/>
      <c r="NNS1023" s="5"/>
      <c r="NNT1023" s="5"/>
      <c r="NNU1023" s="5"/>
      <c r="NNV1023" s="5"/>
      <c r="NNW1023" s="5"/>
      <c r="NNX1023" s="5"/>
      <c r="NNY1023" s="5"/>
      <c r="NNZ1023" s="5"/>
      <c r="NOA1023" s="5"/>
      <c r="NOB1023" s="5"/>
      <c r="NOC1023" s="5"/>
      <c r="NOD1023" s="5"/>
      <c r="NOE1023" s="5"/>
      <c r="NOF1023" s="5"/>
      <c r="NOG1023" s="5"/>
      <c r="NOH1023" s="5"/>
      <c r="NOI1023" s="5"/>
      <c r="NOJ1023" s="5"/>
      <c r="NOK1023" s="5"/>
      <c r="NOL1023" s="5"/>
      <c r="NOM1023" s="5"/>
      <c r="NON1023" s="5"/>
      <c r="NOO1023" s="5"/>
      <c r="NOP1023" s="5"/>
      <c r="NOQ1023" s="5"/>
      <c r="NOR1023" s="5"/>
      <c r="NOS1023" s="5"/>
      <c r="NOT1023" s="5"/>
      <c r="NOU1023" s="5"/>
      <c r="NOV1023" s="5"/>
      <c r="NOW1023" s="5"/>
      <c r="NOX1023" s="5"/>
      <c r="NOY1023" s="5"/>
      <c r="NOZ1023" s="5"/>
      <c r="NPA1023" s="5"/>
      <c r="NPB1023" s="5"/>
      <c r="NPC1023" s="5"/>
      <c r="NPD1023" s="5"/>
      <c r="NPE1023" s="5"/>
      <c r="NPF1023" s="5"/>
      <c r="NPG1023" s="5"/>
      <c r="NPH1023" s="5"/>
      <c r="NPI1023" s="5"/>
      <c r="NPJ1023" s="5"/>
      <c r="NPK1023" s="5"/>
      <c r="NPL1023" s="5"/>
      <c r="NPM1023" s="5"/>
      <c r="NPN1023" s="5"/>
      <c r="NPO1023" s="5"/>
      <c r="NPP1023" s="5"/>
      <c r="NPQ1023" s="5"/>
      <c r="NPR1023" s="5"/>
      <c r="NPS1023" s="5"/>
      <c r="NPT1023" s="5"/>
      <c r="NPU1023" s="5"/>
      <c r="NPV1023" s="5"/>
      <c r="NPW1023" s="5"/>
      <c r="NPX1023" s="5"/>
      <c r="NPY1023" s="5"/>
      <c r="NPZ1023" s="5"/>
      <c r="NQA1023" s="5"/>
      <c r="NQB1023" s="5"/>
      <c r="NQC1023" s="5"/>
      <c r="NQD1023" s="5"/>
      <c r="NQE1023" s="5"/>
      <c r="NQF1023" s="5"/>
      <c r="NQG1023" s="5"/>
      <c r="NQH1023" s="5"/>
      <c r="NQI1023" s="5"/>
      <c r="NQJ1023" s="5"/>
      <c r="NQK1023" s="5"/>
      <c r="NQL1023" s="5"/>
      <c r="NQM1023" s="5"/>
      <c r="NQN1023" s="5"/>
      <c r="NQO1023" s="5"/>
      <c r="NQP1023" s="5"/>
      <c r="NQQ1023" s="5"/>
      <c r="NQR1023" s="5"/>
      <c r="NQS1023" s="5"/>
      <c r="NQT1023" s="5"/>
      <c r="NQU1023" s="5"/>
      <c r="NQV1023" s="5"/>
      <c r="NQW1023" s="5"/>
      <c r="NQX1023" s="5"/>
      <c r="NQY1023" s="5"/>
      <c r="NQZ1023" s="5"/>
      <c r="NRA1023" s="5"/>
      <c r="NRB1023" s="5"/>
      <c r="NRC1023" s="5"/>
      <c r="NRD1023" s="5"/>
      <c r="NRE1023" s="5"/>
      <c r="NRF1023" s="5"/>
      <c r="NRG1023" s="5"/>
      <c r="NRH1023" s="5"/>
      <c r="NRI1023" s="5"/>
      <c r="NRJ1023" s="5"/>
      <c r="NRK1023" s="5"/>
      <c r="NRL1023" s="5"/>
      <c r="NRM1023" s="5"/>
      <c r="NRN1023" s="5"/>
      <c r="NRO1023" s="5"/>
      <c r="NRP1023" s="5"/>
      <c r="NRQ1023" s="5"/>
      <c r="NRR1023" s="5"/>
      <c r="NRS1023" s="5"/>
      <c r="NRT1023" s="5"/>
      <c r="NRU1023" s="5"/>
      <c r="NRV1023" s="5"/>
      <c r="NRW1023" s="5"/>
      <c r="NRX1023" s="5"/>
      <c r="NRY1023" s="5"/>
      <c r="NRZ1023" s="5"/>
      <c r="NSA1023" s="5"/>
      <c r="NSB1023" s="5"/>
      <c r="NSC1023" s="5"/>
      <c r="NSD1023" s="5"/>
      <c r="NSE1023" s="5"/>
      <c r="NSF1023" s="5"/>
      <c r="NSG1023" s="5"/>
      <c r="NSH1023" s="5"/>
      <c r="NSI1023" s="5"/>
      <c r="NSJ1023" s="5"/>
      <c r="NSK1023" s="5"/>
      <c r="NSL1023" s="5"/>
      <c r="NSM1023" s="5"/>
      <c r="NSN1023" s="5"/>
      <c r="NSO1023" s="5"/>
      <c r="NSP1023" s="5"/>
      <c r="NSQ1023" s="5"/>
      <c r="NSR1023" s="5"/>
      <c r="NSS1023" s="5"/>
      <c r="NST1023" s="5"/>
      <c r="NSU1023" s="5"/>
      <c r="NSV1023" s="5"/>
      <c r="NSW1023" s="5"/>
      <c r="NSX1023" s="5"/>
      <c r="NSY1023" s="5"/>
      <c r="NSZ1023" s="5"/>
      <c r="NTA1023" s="5"/>
      <c r="NTB1023" s="5"/>
      <c r="NTC1023" s="5"/>
      <c r="NTD1023" s="5"/>
      <c r="NTE1023" s="5"/>
      <c r="NTF1023" s="5"/>
      <c r="NTG1023" s="5"/>
      <c r="NTH1023" s="5"/>
      <c r="NTI1023" s="5"/>
      <c r="NTJ1023" s="5"/>
      <c r="NTK1023" s="5"/>
      <c r="NTL1023" s="5"/>
      <c r="NTM1023" s="5"/>
      <c r="NTN1023" s="5"/>
      <c r="NTO1023" s="5"/>
      <c r="NTP1023" s="5"/>
      <c r="NTQ1023" s="5"/>
      <c r="NTR1023" s="5"/>
      <c r="NTS1023" s="5"/>
      <c r="NTT1023" s="5"/>
      <c r="NTU1023" s="5"/>
      <c r="NTV1023" s="5"/>
      <c r="NTW1023" s="5"/>
      <c r="NTX1023" s="5"/>
      <c r="NTY1023" s="5"/>
      <c r="NTZ1023" s="5"/>
      <c r="NUA1023" s="5"/>
      <c r="NUB1023" s="5"/>
      <c r="NUC1023" s="5"/>
      <c r="NUD1023" s="5"/>
      <c r="NUE1023" s="5"/>
      <c r="NUF1023" s="5"/>
      <c r="NUG1023" s="5"/>
      <c r="NUH1023" s="5"/>
      <c r="NUI1023" s="5"/>
      <c r="NUJ1023" s="5"/>
      <c r="NUK1023" s="5"/>
      <c r="NUL1023" s="5"/>
      <c r="NUM1023" s="5"/>
      <c r="NUN1023" s="5"/>
      <c r="NUO1023" s="5"/>
      <c r="NUP1023" s="5"/>
      <c r="NUQ1023" s="5"/>
      <c r="NUR1023" s="5"/>
      <c r="NUS1023" s="5"/>
      <c r="NUT1023" s="5"/>
      <c r="NUU1023" s="5"/>
      <c r="NUV1023" s="5"/>
      <c r="NUW1023" s="5"/>
      <c r="NUX1023" s="5"/>
      <c r="NUY1023" s="5"/>
      <c r="NUZ1023" s="5"/>
      <c r="NVA1023" s="5"/>
      <c r="NVB1023" s="5"/>
      <c r="NVC1023" s="5"/>
      <c r="NVD1023" s="5"/>
      <c r="NVE1023" s="5"/>
      <c r="NVF1023" s="5"/>
      <c r="NVG1023" s="5"/>
      <c r="NVH1023" s="5"/>
      <c r="NVI1023" s="5"/>
      <c r="NVJ1023" s="5"/>
      <c r="NVK1023" s="5"/>
      <c r="NVL1023" s="5"/>
      <c r="NVM1023" s="5"/>
      <c r="NVN1023" s="5"/>
      <c r="NVO1023" s="5"/>
      <c r="NVP1023" s="5"/>
      <c r="NVQ1023" s="5"/>
      <c r="NVR1023" s="5"/>
      <c r="NVS1023" s="5"/>
      <c r="NVT1023" s="5"/>
      <c r="NVU1023" s="5"/>
      <c r="NVV1023" s="5"/>
      <c r="NVW1023" s="5"/>
      <c r="NVX1023" s="5"/>
      <c r="NVY1023" s="5"/>
      <c r="NVZ1023" s="5"/>
      <c r="NWA1023" s="5"/>
      <c r="NWB1023" s="5"/>
      <c r="NWC1023" s="5"/>
      <c r="NWD1023" s="5"/>
      <c r="NWE1023" s="5"/>
      <c r="NWF1023" s="5"/>
      <c r="NWG1023" s="5"/>
      <c r="NWH1023" s="5"/>
      <c r="NWI1023" s="5"/>
      <c r="NWJ1023" s="5"/>
      <c r="NWK1023" s="5"/>
      <c r="NWL1023" s="5"/>
      <c r="NWM1023" s="5"/>
      <c r="NWN1023" s="5"/>
      <c r="NWO1023" s="5"/>
      <c r="NWP1023" s="5"/>
      <c r="NWQ1023" s="5"/>
      <c r="NWR1023" s="5"/>
      <c r="NWS1023" s="5"/>
      <c r="NWT1023" s="5"/>
      <c r="NWU1023" s="5"/>
      <c r="NWV1023" s="5"/>
      <c r="NWW1023" s="5"/>
      <c r="NWX1023" s="5"/>
      <c r="NWY1023" s="5"/>
      <c r="NWZ1023" s="5"/>
      <c r="NXA1023" s="5"/>
      <c r="NXB1023" s="5"/>
      <c r="NXC1023" s="5"/>
      <c r="NXD1023" s="5"/>
      <c r="NXE1023" s="5"/>
      <c r="NXF1023" s="5"/>
      <c r="NXG1023" s="5"/>
      <c r="NXH1023" s="5"/>
      <c r="NXI1023" s="5"/>
      <c r="NXJ1023" s="5"/>
      <c r="NXK1023" s="5"/>
      <c r="NXL1023" s="5"/>
      <c r="NXM1023" s="5"/>
      <c r="NXN1023" s="5"/>
      <c r="NXO1023" s="5"/>
      <c r="NXP1023" s="5"/>
      <c r="NXQ1023" s="5"/>
      <c r="NXR1023" s="5"/>
      <c r="NXS1023" s="5"/>
      <c r="NXT1023" s="5"/>
      <c r="NXU1023" s="5"/>
      <c r="NXV1023" s="5"/>
      <c r="NXW1023" s="5"/>
      <c r="NXX1023" s="5"/>
      <c r="NXY1023" s="5"/>
      <c r="NXZ1023" s="5"/>
      <c r="NYA1023" s="5"/>
      <c r="NYB1023" s="5"/>
      <c r="NYC1023" s="5"/>
      <c r="NYD1023" s="5"/>
      <c r="NYE1023" s="5"/>
      <c r="NYF1023" s="5"/>
      <c r="NYG1023" s="5"/>
      <c r="NYH1023" s="5"/>
      <c r="NYI1023" s="5"/>
      <c r="NYJ1023" s="5"/>
      <c r="NYK1023" s="5"/>
      <c r="NYL1023" s="5"/>
      <c r="NYM1023" s="5"/>
      <c r="NYN1023" s="5"/>
      <c r="NYO1023" s="5"/>
      <c r="NYP1023" s="5"/>
      <c r="NYQ1023" s="5"/>
      <c r="NYR1023" s="5"/>
      <c r="NYS1023" s="5"/>
      <c r="NYT1023" s="5"/>
      <c r="NYU1023" s="5"/>
      <c r="NYV1023" s="5"/>
      <c r="NYW1023" s="5"/>
      <c r="NYX1023" s="5"/>
      <c r="NYY1023" s="5"/>
      <c r="NYZ1023" s="5"/>
      <c r="NZA1023" s="5"/>
      <c r="NZB1023" s="5"/>
      <c r="NZC1023" s="5"/>
      <c r="NZD1023" s="5"/>
      <c r="NZE1023" s="5"/>
      <c r="NZF1023" s="5"/>
      <c r="NZG1023" s="5"/>
      <c r="NZH1023" s="5"/>
      <c r="NZI1023" s="5"/>
      <c r="NZJ1023" s="5"/>
      <c r="NZK1023" s="5"/>
      <c r="NZL1023" s="5"/>
      <c r="NZM1023" s="5"/>
      <c r="NZN1023" s="5"/>
      <c r="NZO1023" s="5"/>
      <c r="NZP1023" s="5"/>
      <c r="NZQ1023" s="5"/>
      <c r="NZR1023" s="5"/>
      <c r="NZS1023" s="5"/>
      <c r="NZT1023" s="5"/>
      <c r="NZU1023" s="5"/>
      <c r="NZV1023" s="5"/>
      <c r="NZW1023" s="5"/>
      <c r="NZX1023" s="5"/>
      <c r="NZY1023" s="5"/>
      <c r="NZZ1023" s="5"/>
      <c r="OAA1023" s="5"/>
      <c r="OAB1023" s="5"/>
      <c r="OAC1023" s="5"/>
      <c r="OAD1023" s="5"/>
      <c r="OAE1023" s="5"/>
      <c r="OAF1023" s="5"/>
      <c r="OAG1023" s="5"/>
      <c r="OAH1023" s="5"/>
      <c r="OAI1023" s="5"/>
      <c r="OAJ1023" s="5"/>
      <c r="OAK1023" s="5"/>
      <c r="OAL1023" s="5"/>
      <c r="OAM1023" s="5"/>
      <c r="OAN1023" s="5"/>
      <c r="OAO1023" s="5"/>
      <c r="OAP1023" s="5"/>
      <c r="OAQ1023" s="5"/>
      <c r="OAR1023" s="5"/>
      <c r="OAS1023" s="5"/>
      <c r="OAT1023" s="5"/>
      <c r="OAU1023" s="5"/>
      <c r="OAV1023" s="5"/>
      <c r="OAW1023" s="5"/>
      <c r="OAX1023" s="5"/>
      <c r="OAY1023" s="5"/>
      <c r="OAZ1023" s="5"/>
      <c r="OBA1023" s="5"/>
      <c r="OBB1023" s="5"/>
      <c r="OBC1023" s="5"/>
      <c r="OBD1023" s="5"/>
      <c r="OBE1023" s="5"/>
      <c r="OBF1023" s="5"/>
      <c r="OBG1023" s="5"/>
      <c r="OBH1023" s="5"/>
      <c r="OBI1023" s="5"/>
      <c r="OBJ1023" s="5"/>
      <c r="OBK1023" s="5"/>
      <c r="OBL1023" s="5"/>
      <c r="OBM1023" s="5"/>
      <c r="OBN1023" s="5"/>
      <c r="OBO1023" s="5"/>
      <c r="OBP1023" s="5"/>
      <c r="OBQ1023" s="5"/>
      <c r="OBR1023" s="5"/>
      <c r="OBS1023" s="5"/>
      <c r="OBT1023" s="5"/>
      <c r="OBU1023" s="5"/>
      <c r="OBV1023" s="5"/>
      <c r="OBW1023" s="5"/>
      <c r="OBX1023" s="5"/>
      <c r="OBY1023" s="5"/>
      <c r="OBZ1023" s="5"/>
      <c r="OCA1023" s="5"/>
      <c r="OCB1023" s="5"/>
      <c r="OCC1023" s="5"/>
      <c r="OCD1023" s="5"/>
      <c r="OCE1023" s="5"/>
      <c r="OCF1023" s="5"/>
      <c r="OCG1023" s="5"/>
      <c r="OCH1023" s="5"/>
      <c r="OCI1023" s="5"/>
      <c r="OCJ1023" s="5"/>
      <c r="OCK1023" s="5"/>
      <c r="OCL1023" s="5"/>
      <c r="OCM1023" s="5"/>
      <c r="OCN1023" s="5"/>
      <c r="OCO1023" s="5"/>
      <c r="OCP1023" s="5"/>
      <c r="OCQ1023" s="5"/>
      <c r="OCR1023" s="5"/>
      <c r="OCS1023" s="5"/>
      <c r="OCT1023" s="5"/>
      <c r="OCU1023" s="5"/>
      <c r="OCV1023" s="5"/>
      <c r="OCW1023" s="5"/>
      <c r="OCX1023" s="5"/>
      <c r="OCY1023" s="5"/>
      <c r="OCZ1023" s="5"/>
      <c r="ODA1023" s="5"/>
      <c r="ODB1023" s="5"/>
      <c r="ODC1023" s="5"/>
      <c r="ODD1023" s="5"/>
      <c r="ODE1023" s="5"/>
      <c r="ODF1023" s="5"/>
      <c r="ODG1023" s="5"/>
      <c r="ODH1023" s="5"/>
      <c r="ODI1023" s="5"/>
      <c r="ODJ1023" s="5"/>
      <c r="ODK1023" s="5"/>
      <c r="ODL1023" s="5"/>
      <c r="ODM1023" s="5"/>
      <c r="ODN1023" s="5"/>
      <c r="ODO1023" s="5"/>
      <c r="ODP1023" s="5"/>
      <c r="ODQ1023" s="5"/>
      <c r="ODR1023" s="5"/>
      <c r="ODS1023" s="5"/>
      <c r="ODT1023" s="5"/>
      <c r="ODU1023" s="5"/>
      <c r="ODV1023" s="5"/>
      <c r="ODW1023" s="5"/>
      <c r="ODX1023" s="5"/>
      <c r="ODY1023" s="5"/>
      <c r="ODZ1023" s="5"/>
      <c r="OEA1023" s="5"/>
      <c r="OEB1023" s="5"/>
      <c r="OEC1023" s="5"/>
      <c r="OED1023" s="5"/>
      <c r="OEE1023" s="5"/>
      <c r="OEF1023" s="5"/>
      <c r="OEG1023" s="5"/>
      <c r="OEH1023" s="5"/>
      <c r="OEI1023" s="5"/>
      <c r="OEJ1023" s="5"/>
      <c r="OEK1023" s="5"/>
      <c r="OEL1023" s="5"/>
      <c r="OEM1023" s="5"/>
      <c r="OEN1023" s="5"/>
      <c r="OEO1023" s="5"/>
      <c r="OEP1023" s="5"/>
      <c r="OEQ1023" s="5"/>
      <c r="OER1023" s="5"/>
      <c r="OES1023" s="5"/>
      <c r="OET1023" s="5"/>
      <c r="OEU1023" s="5"/>
      <c r="OEV1023" s="5"/>
      <c r="OEW1023" s="5"/>
      <c r="OEX1023" s="5"/>
      <c r="OEY1023" s="5"/>
      <c r="OEZ1023" s="5"/>
      <c r="OFA1023" s="5"/>
      <c r="OFB1023" s="5"/>
      <c r="OFC1023" s="5"/>
      <c r="OFD1023" s="5"/>
      <c r="OFE1023" s="5"/>
      <c r="OFF1023" s="5"/>
      <c r="OFG1023" s="5"/>
      <c r="OFH1023" s="5"/>
      <c r="OFI1023" s="5"/>
      <c r="OFJ1023" s="5"/>
      <c r="OFK1023" s="5"/>
      <c r="OFL1023" s="5"/>
      <c r="OFM1023" s="5"/>
      <c r="OFN1023" s="5"/>
      <c r="OFO1023" s="5"/>
      <c r="OFP1023" s="5"/>
      <c r="OFQ1023" s="5"/>
      <c r="OFR1023" s="5"/>
      <c r="OFS1023" s="5"/>
      <c r="OFT1023" s="5"/>
      <c r="OFU1023" s="5"/>
      <c r="OFV1023" s="5"/>
      <c r="OFW1023" s="5"/>
      <c r="OFX1023" s="5"/>
      <c r="OFY1023" s="5"/>
      <c r="OFZ1023" s="5"/>
      <c r="OGA1023" s="5"/>
      <c r="OGB1023" s="5"/>
      <c r="OGC1023" s="5"/>
      <c r="OGD1023" s="5"/>
      <c r="OGE1023" s="5"/>
      <c r="OGF1023" s="5"/>
      <c r="OGG1023" s="5"/>
      <c r="OGH1023" s="5"/>
      <c r="OGI1023" s="5"/>
      <c r="OGJ1023" s="5"/>
      <c r="OGK1023" s="5"/>
      <c r="OGL1023" s="5"/>
      <c r="OGM1023" s="5"/>
      <c r="OGN1023" s="5"/>
      <c r="OGO1023" s="5"/>
      <c r="OGP1023" s="5"/>
      <c r="OGQ1023" s="5"/>
      <c r="OGR1023" s="5"/>
      <c r="OGS1023" s="5"/>
      <c r="OGT1023" s="5"/>
      <c r="OGU1023" s="5"/>
      <c r="OGV1023" s="5"/>
      <c r="OGW1023" s="5"/>
      <c r="OGX1023" s="5"/>
      <c r="OGY1023" s="5"/>
      <c r="OGZ1023" s="5"/>
      <c r="OHA1023" s="5"/>
      <c r="OHB1023" s="5"/>
      <c r="OHC1023" s="5"/>
      <c r="OHD1023" s="5"/>
      <c r="OHE1023" s="5"/>
      <c r="OHF1023" s="5"/>
      <c r="OHG1023" s="5"/>
      <c r="OHH1023" s="5"/>
      <c r="OHI1023" s="5"/>
      <c r="OHJ1023" s="5"/>
      <c r="OHK1023" s="5"/>
      <c r="OHL1023" s="5"/>
      <c r="OHM1023" s="5"/>
      <c r="OHN1023" s="5"/>
      <c r="OHO1023" s="5"/>
      <c r="OHP1023" s="5"/>
      <c r="OHQ1023" s="5"/>
      <c r="OHR1023" s="5"/>
      <c r="OHS1023" s="5"/>
      <c r="OHT1023" s="5"/>
      <c r="OHU1023" s="5"/>
      <c r="OHV1023" s="5"/>
      <c r="OHW1023" s="5"/>
      <c r="OHX1023" s="5"/>
      <c r="OHY1023" s="5"/>
      <c r="OHZ1023" s="5"/>
      <c r="OIA1023" s="5"/>
      <c r="OIB1023" s="5"/>
      <c r="OIC1023" s="5"/>
      <c r="OID1023" s="5"/>
      <c r="OIE1023" s="5"/>
      <c r="OIF1023" s="5"/>
      <c r="OIG1023" s="5"/>
      <c r="OIH1023" s="5"/>
      <c r="OII1023" s="5"/>
      <c r="OIJ1023" s="5"/>
      <c r="OIK1023" s="5"/>
      <c r="OIL1023" s="5"/>
      <c r="OIM1023" s="5"/>
      <c r="OIN1023" s="5"/>
      <c r="OIO1023" s="5"/>
      <c r="OIP1023" s="5"/>
      <c r="OIQ1023" s="5"/>
      <c r="OIR1023" s="5"/>
      <c r="OIS1023" s="5"/>
      <c r="OIT1023" s="5"/>
      <c r="OIU1023" s="5"/>
      <c r="OIV1023" s="5"/>
      <c r="OIW1023" s="5"/>
      <c r="OIX1023" s="5"/>
      <c r="OIY1023" s="5"/>
      <c r="OIZ1023" s="5"/>
      <c r="OJA1023" s="5"/>
      <c r="OJB1023" s="5"/>
      <c r="OJC1023" s="5"/>
      <c r="OJD1023" s="5"/>
      <c r="OJE1023" s="5"/>
      <c r="OJF1023" s="5"/>
      <c r="OJG1023" s="5"/>
      <c r="OJH1023" s="5"/>
      <c r="OJI1023" s="5"/>
      <c r="OJJ1023" s="5"/>
      <c r="OJK1023" s="5"/>
      <c r="OJL1023" s="5"/>
      <c r="OJM1023" s="5"/>
      <c r="OJN1023" s="5"/>
      <c r="OJO1023" s="5"/>
      <c r="OJP1023" s="5"/>
      <c r="OJQ1023" s="5"/>
      <c r="OJR1023" s="5"/>
      <c r="OJS1023" s="5"/>
      <c r="OJT1023" s="5"/>
      <c r="OJU1023" s="5"/>
      <c r="OJV1023" s="5"/>
      <c r="OJW1023" s="5"/>
      <c r="OJX1023" s="5"/>
      <c r="OJY1023" s="5"/>
      <c r="OJZ1023" s="5"/>
      <c r="OKA1023" s="5"/>
      <c r="OKB1023" s="5"/>
      <c r="OKC1023" s="5"/>
      <c r="OKD1023" s="5"/>
      <c r="OKE1023" s="5"/>
      <c r="OKF1023" s="5"/>
      <c r="OKG1023" s="5"/>
      <c r="OKH1023" s="5"/>
      <c r="OKI1023" s="5"/>
      <c r="OKJ1023" s="5"/>
      <c r="OKK1023" s="5"/>
      <c r="OKL1023" s="5"/>
      <c r="OKM1023" s="5"/>
      <c r="OKN1023" s="5"/>
      <c r="OKO1023" s="5"/>
      <c r="OKP1023" s="5"/>
      <c r="OKQ1023" s="5"/>
      <c r="OKR1023" s="5"/>
      <c r="OKS1023" s="5"/>
      <c r="OKT1023" s="5"/>
      <c r="OKU1023" s="5"/>
      <c r="OKV1023" s="5"/>
      <c r="OKW1023" s="5"/>
      <c r="OKX1023" s="5"/>
      <c r="OKY1023" s="5"/>
      <c r="OKZ1023" s="5"/>
      <c r="OLA1023" s="5"/>
      <c r="OLB1023" s="5"/>
      <c r="OLC1023" s="5"/>
      <c r="OLD1023" s="5"/>
      <c r="OLE1023" s="5"/>
      <c r="OLF1023" s="5"/>
      <c r="OLG1023" s="5"/>
      <c r="OLH1023" s="5"/>
      <c r="OLI1023" s="5"/>
      <c r="OLJ1023" s="5"/>
      <c r="OLK1023" s="5"/>
      <c r="OLL1023" s="5"/>
      <c r="OLM1023" s="5"/>
      <c r="OLN1023" s="5"/>
      <c r="OLO1023" s="5"/>
      <c r="OLP1023" s="5"/>
      <c r="OLQ1023" s="5"/>
      <c r="OLR1023" s="5"/>
      <c r="OLS1023" s="5"/>
      <c r="OLT1023" s="5"/>
      <c r="OLU1023" s="5"/>
      <c r="OLV1023" s="5"/>
      <c r="OLW1023" s="5"/>
      <c r="OLX1023" s="5"/>
      <c r="OLY1023" s="5"/>
      <c r="OLZ1023" s="5"/>
      <c r="OMA1023" s="5"/>
      <c r="OMB1023" s="5"/>
      <c r="OMC1023" s="5"/>
      <c r="OMD1023" s="5"/>
      <c r="OME1023" s="5"/>
      <c r="OMF1023" s="5"/>
      <c r="OMG1023" s="5"/>
      <c r="OMH1023" s="5"/>
      <c r="OMI1023" s="5"/>
      <c r="OMJ1023" s="5"/>
      <c r="OMK1023" s="5"/>
      <c r="OML1023" s="5"/>
      <c r="OMM1023" s="5"/>
      <c r="OMN1023" s="5"/>
      <c r="OMO1023" s="5"/>
      <c r="OMP1023" s="5"/>
      <c r="OMQ1023" s="5"/>
      <c r="OMR1023" s="5"/>
      <c r="OMS1023" s="5"/>
      <c r="OMT1023" s="5"/>
      <c r="OMU1023" s="5"/>
      <c r="OMV1023" s="5"/>
      <c r="OMW1023" s="5"/>
      <c r="OMX1023" s="5"/>
      <c r="OMY1023" s="5"/>
      <c r="OMZ1023" s="5"/>
      <c r="ONA1023" s="5"/>
      <c r="ONB1023" s="5"/>
      <c r="ONC1023" s="5"/>
      <c r="OND1023" s="5"/>
      <c r="ONE1023" s="5"/>
      <c r="ONF1023" s="5"/>
      <c r="ONG1023" s="5"/>
      <c r="ONH1023" s="5"/>
      <c r="ONI1023" s="5"/>
      <c r="ONJ1023" s="5"/>
      <c r="ONK1023" s="5"/>
      <c r="ONL1023" s="5"/>
      <c r="ONM1023" s="5"/>
      <c r="ONN1023" s="5"/>
      <c r="ONO1023" s="5"/>
      <c r="ONP1023" s="5"/>
      <c r="ONQ1023" s="5"/>
      <c r="ONR1023" s="5"/>
      <c r="ONS1023" s="5"/>
      <c r="ONT1023" s="5"/>
      <c r="ONU1023" s="5"/>
      <c r="ONV1023" s="5"/>
      <c r="ONW1023" s="5"/>
      <c r="ONX1023" s="5"/>
      <c r="ONY1023" s="5"/>
      <c r="ONZ1023" s="5"/>
      <c r="OOA1023" s="5"/>
      <c r="OOB1023" s="5"/>
      <c r="OOC1023" s="5"/>
      <c r="OOD1023" s="5"/>
      <c r="OOE1023" s="5"/>
      <c r="OOF1023" s="5"/>
      <c r="OOG1023" s="5"/>
      <c r="OOH1023" s="5"/>
      <c r="OOI1023" s="5"/>
      <c r="OOJ1023" s="5"/>
      <c r="OOK1023" s="5"/>
      <c r="OOL1023" s="5"/>
      <c r="OOM1023" s="5"/>
      <c r="OON1023" s="5"/>
      <c r="OOO1023" s="5"/>
      <c r="OOP1023" s="5"/>
      <c r="OOQ1023" s="5"/>
      <c r="OOR1023" s="5"/>
      <c r="OOS1023" s="5"/>
      <c r="OOT1023" s="5"/>
      <c r="OOU1023" s="5"/>
      <c r="OOV1023" s="5"/>
      <c r="OOW1023" s="5"/>
      <c r="OOX1023" s="5"/>
      <c r="OOY1023" s="5"/>
      <c r="OOZ1023" s="5"/>
      <c r="OPA1023" s="5"/>
      <c r="OPB1023" s="5"/>
      <c r="OPC1023" s="5"/>
      <c r="OPD1023" s="5"/>
      <c r="OPE1023" s="5"/>
      <c r="OPF1023" s="5"/>
      <c r="OPG1023" s="5"/>
      <c r="OPH1023" s="5"/>
      <c r="OPI1023" s="5"/>
      <c r="OPJ1023" s="5"/>
      <c r="OPK1023" s="5"/>
      <c r="OPL1023" s="5"/>
      <c r="OPM1023" s="5"/>
      <c r="OPN1023" s="5"/>
      <c r="OPO1023" s="5"/>
      <c r="OPP1023" s="5"/>
      <c r="OPQ1023" s="5"/>
      <c r="OPR1023" s="5"/>
      <c r="OPS1023" s="5"/>
      <c r="OPT1023" s="5"/>
      <c r="OPU1023" s="5"/>
      <c r="OPV1023" s="5"/>
      <c r="OPW1023" s="5"/>
      <c r="OPX1023" s="5"/>
      <c r="OPY1023" s="5"/>
      <c r="OPZ1023" s="5"/>
      <c r="OQA1023" s="5"/>
      <c r="OQB1023" s="5"/>
      <c r="OQC1023" s="5"/>
      <c r="OQD1023" s="5"/>
      <c r="OQE1023" s="5"/>
      <c r="OQF1023" s="5"/>
      <c r="OQG1023" s="5"/>
      <c r="OQH1023" s="5"/>
      <c r="OQI1023" s="5"/>
      <c r="OQJ1023" s="5"/>
      <c r="OQK1023" s="5"/>
      <c r="OQL1023" s="5"/>
      <c r="OQM1023" s="5"/>
      <c r="OQN1023" s="5"/>
      <c r="OQO1023" s="5"/>
      <c r="OQP1023" s="5"/>
      <c r="OQQ1023" s="5"/>
      <c r="OQR1023" s="5"/>
      <c r="OQS1023" s="5"/>
      <c r="OQT1023" s="5"/>
      <c r="OQU1023" s="5"/>
      <c r="OQV1023" s="5"/>
      <c r="OQW1023" s="5"/>
      <c r="OQX1023" s="5"/>
      <c r="OQY1023" s="5"/>
      <c r="OQZ1023" s="5"/>
      <c r="ORA1023" s="5"/>
      <c r="ORB1023" s="5"/>
      <c r="ORC1023" s="5"/>
      <c r="ORD1023" s="5"/>
      <c r="ORE1023" s="5"/>
      <c r="ORF1023" s="5"/>
      <c r="ORG1023" s="5"/>
      <c r="ORH1023" s="5"/>
      <c r="ORI1023" s="5"/>
      <c r="ORJ1023" s="5"/>
      <c r="ORK1023" s="5"/>
      <c r="ORL1023" s="5"/>
      <c r="ORM1023" s="5"/>
      <c r="ORN1023" s="5"/>
      <c r="ORO1023" s="5"/>
      <c r="ORP1023" s="5"/>
      <c r="ORQ1023" s="5"/>
      <c r="ORR1023" s="5"/>
      <c r="ORS1023" s="5"/>
      <c r="ORT1023" s="5"/>
      <c r="ORU1023" s="5"/>
      <c r="ORV1023" s="5"/>
      <c r="ORW1023" s="5"/>
      <c r="ORX1023" s="5"/>
      <c r="ORY1023" s="5"/>
      <c r="ORZ1023" s="5"/>
      <c r="OSA1023" s="5"/>
      <c r="OSB1023" s="5"/>
      <c r="OSC1023" s="5"/>
      <c r="OSD1023" s="5"/>
      <c r="OSE1023" s="5"/>
      <c r="OSF1023" s="5"/>
      <c r="OSG1023" s="5"/>
      <c r="OSH1023" s="5"/>
      <c r="OSI1023" s="5"/>
      <c r="OSJ1023" s="5"/>
      <c r="OSK1023" s="5"/>
      <c r="OSL1023" s="5"/>
      <c r="OSM1023" s="5"/>
      <c r="OSN1023" s="5"/>
      <c r="OSO1023" s="5"/>
      <c r="OSP1023" s="5"/>
      <c r="OSQ1023" s="5"/>
      <c r="OSR1023" s="5"/>
      <c r="OSS1023" s="5"/>
      <c r="OST1023" s="5"/>
      <c r="OSU1023" s="5"/>
      <c r="OSV1023" s="5"/>
      <c r="OSW1023" s="5"/>
      <c r="OSX1023" s="5"/>
      <c r="OSY1023" s="5"/>
      <c r="OSZ1023" s="5"/>
      <c r="OTA1023" s="5"/>
      <c r="OTB1023" s="5"/>
      <c r="OTC1023" s="5"/>
      <c r="OTD1023" s="5"/>
      <c r="OTE1023" s="5"/>
      <c r="OTF1023" s="5"/>
      <c r="OTG1023" s="5"/>
      <c r="OTH1023" s="5"/>
      <c r="OTI1023" s="5"/>
      <c r="OTJ1023" s="5"/>
      <c r="OTK1023" s="5"/>
      <c r="OTL1023" s="5"/>
      <c r="OTM1023" s="5"/>
      <c r="OTN1023" s="5"/>
      <c r="OTO1023" s="5"/>
      <c r="OTP1023" s="5"/>
      <c r="OTQ1023" s="5"/>
      <c r="OTR1023" s="5"/>
      <c r="OTS1023" s="5"/>
      <c r="OTT1023" s="5"/>
      <c r="OTU1023" s="5"/>
      <c r="OTV1023" s="5"/>
      <c r="OTW1023" s="5"/>
      <c r="OTX1023" s="5"/>
      <c r="OTY1023" s="5"/>
      <c r="OTZ1023" s="5"/>
      <c r="OUA1023" s="5"/>
      <c r="OUB1023" s="5"/>
      <c r="OUC1023" s="5"/>
      <c r="OUD1023" s="5"/>
      <c r="OUE1023" s="5"/>
      <c r="OUF1023" s="5"/>
      <c r="OUG1023" s="5"/>
      <c r="OUH1023" s="5"/>
      <c r="OUI1023" s="5"/>
      <c r="OUJ1023" s="5"/>
      <c r="OUK1023" s="5"/>
      <c r="OUL1023" s="5"/>
      <c r="OUM1023" s="5"/>
      <c r="OUN1023" s="5"/>
      <c r="OUO1023" s="5"/>
      <c r="OUP1023" s="5"/>
      <c r="OUQ1023" s="5"/>
      <c r="OUR1023" s="5"/>
      <c r="OUS1023" s="5"/>
      <c r="OUT1023" s="5"/>
      <c r="OUU1023" s="5"/>
      <c r="OUV1023" s="5"/>
      <c r="OUW1023" s="5"/>
      <c r="OUX1023" s="5"/>
      <c r="OUY1023" s="5"/>
      <c r="OUZ1023" s="5"/>
      <c r="OVA1023" s="5"/>
      <c r="OVB1023" s="5"/>
      <c r="OVC1023" s="5"/>
      <c r="OVD1023" s="5"/>
      <c r="OVE1023" s="5"/>
      <c r="OVF1023" s="5"/>
      <c r="OVG1023" s="5"/>
      <c r="OVH1023" s="5"/>
      <c r="OVI1023" s="5"/>
      <c r="OVJ1023" s="5"/>
      <c r="OVK1023" s="5"/>
      <c r="OVL1023" s="5"/>
      <c r="OVM1023" s="5"/>
      <c r="OVN1023" s="5"/>
      <c r="OVO1023" s="5"/>
      <c r="OVP1023" s="5"/>
      <c r="OVQ1023" s="5"/>
      <c r="OVR1023" s="5"/>
      <c r="OVS1023" s="5"/>
      <c r="OVT1023" s="5"/>
      <c r="OVU1023" s="5"/>
      <c r="OVV1023" s="5"/>
      <c r="OVW1023" s="5"/>
      <c r="OVX1023" s="5"/>
      <c r="OVY1023" s="5"/>
      <c r="OVZ1023" s="5"/>
      <c r="OWA1023" s="5"/>
      <c r="OWB1023" s="5"/>
      <c r="OWC1023" s="5"/>
      <c r="OWD1023" s="5"/>
      <c r="OWE1023" s="5"/>
      <c r="OWF1023" s="5"/>
      <c r="OWG1023" s="5"/>
      <c r="OWH1023" s="5"/>
      <c r="OWI1023" s="5"/>
      <c r="OWJ1023" s="5"/>
      <c r="OWK1023" s="5"/>
      <c r="OWL1023" s="5"/>
      <c r="OWM1023" s="5"/>
      <c r="OWN1023" s="5"/>
      <c r="OWO1023" s="5"/>
      <c r="OWP1023" s="5"/>
      <c r="OWQ1023" s="5"/>
      <c r="OWR1023" s="5"/>
      <c r="OWS1023" s="5"/>
      <c r="OWT1023" s="5"/>
      <c r="OWU1023" s="5"/>
      <c r="OWV1023" s="5"/>
      <c r="OWW1023" s="5"/>
      <c r="OWX1023" s="5"/>
      <c r="OWY1023" s="5"/>
      <c r="OWZ1023" s="5"/>
      <c r="OXA1023" s="5"/>
      <c r="OXB1023" s="5"/>
      <c r="OXC1023" s="5"/>
      <c r="OXD1023" s="5"/>
      <c r="OXE1023" s="5"/>
      <c r="OXF1023" s="5"/>
      <c r="OXG1023" s="5"/>
      <c r="OXH1023" s="5"/>
      <c r="OXI1023" s="5"/>
      <c r="OXJ1023" s="5"/>
      <c r="OXK1023" s="5"/>
      <c r="OXL1023" s="5"/>
      <c r="OXM1023" s="5"/>
      <c r="OXN1023" s="5"/>
      <c r="OXO1023" s="5"/>
      <c r="OXP1023" s="5"/>
      <c r="OXQ1023" s="5"/>
      <c r="OXR1023" s="5"/>
      <c r="OXS1023" s="5"/>
      <c r="OXT1023" s="5"/>
      <c r="OXU1023" s="5"/>
      <c r="OXV1023" s="5"/>
      <c r="OXW1023" s="5"/>
      <c r="OXX1023" s="5"/>
      <c r="OXY1023" s="5"/>
      <c r="OXZ1023" s="5"/>
      <c r="OYA1023" s="5"/>
      <c r="OYB1023" s="5"/>
      <c r="OYC1023" s="5"/>
      <c r="OYD1023" s="5"/>
      <c r="OYE1023" s="5"/>
      <c r="OYF1023" s="5"/>
      <c r="OYG1023" s="5"/>
      <c r="OYH1023" s="5"/>
      <c r="OYI1023" s="5"/>
      <c r="OYJ1023" s="5"/>
      <c r="OYK1023" s="5"/>
      <c r="OYL1023" s="5"/>
      <c r="OYM1023" s="5"/>
      <c r="OYN1023" s="5"/>
      <c r="OYO1023" s="5"/>
      <c r="OYP1023" s="5"/>
      <c r="OYQ1023" s="5"/>
      <c r="OYR1023" s="5"/>
      <c r="OYS1023" s="5"/>
      <c r="OYT1023" s="5"/>
      <c r="OYU1023" s="5"/>
      <c r="OYV1023" s="5"/>
      <c r="OYW1023" s="5"/>
      <c r="OYX1023" s="5"/>
      <c r="OYY1023" s="5"/>
      <c r="OYZ1023" s="5"/>
      <c r="OZA1023" s="5"/>
      <c r="OZB1023" s="5"/>
      <c r="OZC1023" s="5"/>
      <c r="OZD1023" s="5"/>
      <c r="OZE1023" s="5"/>
      <c r="OZF1023" s="5"/>
      <c r="OZG1023" s="5"/>
      <c r="OZH1023" s="5"/>
      <c r="OZI1023" s="5"/>
      <c r="OZJ1023" s="5"/>
      <c r="OZK1023" s="5"/>
      <c r="OZL1023" s="5"/>
      <c r="OZM1023" s="5"/>
      <c r="OZN1023" s="5"/>
      <c r="OZO1023" s="5"/>
      <c r="OZP1023" s="5"/>
      <c r="OZQ1023" s="5"/>
      <c r="OZR1023" s="5"/>
      <c r="OZS1023" s="5"/>
      <c r="OZT1023" s="5"/>
      <c r="OZU1023" s="5"/>
      <c r="OZV1023" s="5"/>
      <c r="OZW1023" s="5"/>
      <c r="OZX1023" s="5"/>
      <c r="OZY1023" s="5"/>
      <c r="OZZ1023" s="5"/>
      <c r="PAA1023" s="5"/>
      <c r="PAB1023" s="5"/>
      <c r="PAC1023" s="5"/>
      <c r="PAD1023" s="5"/>
      <c r="PAE1023" s="5"/>
      <c r="PAF1023" s="5"/>
      <c r="PAG1023" s="5"/>
      <c r="PAH1023" s="5"/>
      <c r="PAI1023" s="5"/>
      <c r="PAJ1023" s="5"/>
      <c r="PAK1023" s="5"/>
      <c r="PAL1023" s="5"/>
      <c r="PAM1023" s="5"/>
      <c r="PAN1023" s="5"/>
      <c r="PAO1023" s="5"/>
      <c r="PAP1023" s="5"/>
      <c r="PAQ1023" s="5"/>
      <c r="PAR1023" s="5"/>
      <c r="PAS1023" s="5"/>
      <c r="PAT1023" s="5"/>
      <c r="PAU1023" s="5"/>
      <c r="PAV1023" s="5"/>
      <c r="PAW1023" s="5"/>
      <c r="PAX1023" s="5"/>
      <c r="PAY1023" s="5"/>
      <c r="PAZ1023" s="5"/>
      <c r="PBA1023" s="5"/>
      <c r="PBB1023" s="5"/>
      <c r="PBC1023" s="5"/>
      <c r="PBD1023" s="5"/>
      <c r="PBE1023" s="5"/>
      <c r="PBF1023" s="5"/>
      <c r="PBG1023" s="5"/>
      <c r="PBH1023" s="5"/>
      <c r="PBI1023" s="5"/>
      <c r="PBJ1023" s="5"/>
      <c r="PBK1023" s="5"/>
      <c r="PBL1023" s="5"/>
      <c r="PBM1023" s="5"/>
      <c r="PBN1023" s="5"/>
      <c r="PBO1023" s="5"/>
      <c r="PBP1023" s="5"/>
      <c r="PBQ1023" s="5"/>
      <c r="PBR1023" s="5"/>
      <c r="PBS1023" s="5"/>
      <c r="PBT1023" s="5"/>
      <c r="PBU1023" s="5"/>
      <c r="PBV1023" s="5"/>
      <c r="PBW1023" s="5"/>
      <c r="PBX1023" s="5"/>
      <c r="PBY1023" s="5"/>
      <c r="PBZ1023" s="5"/>
      <c r="PCA1023" s="5"/>
      <c r="PCB1023" s="5"/>
      <c r="PCC1023" s="5"/>
      <c r="PCD1023" s="5"/>
      <c r="PCE1023" s="5"/>
      <c r="PCF1023" s="5"/>
      <c r="PCG1023" s="5"/>
      <c r="PCH1023" s="5"/>
      <c r="PCI1023" s="5"/>
      <c r="PCJ1023" s="5"/>
      <c r="PCK1023" s="5"/>
      <c r="PCL1023" s="5"/>
      <c r="PCM1023" s="5"/>
      <c r="PCN1023" s="5"/>
      <c r="PCO1023" s="5"/>
      <c r="PCP1023" s="5"/>
      <c r="PCQ1023" s="5"/>
      <c r="PCR1023" s="5"/>
      <c r="PCS1023" s="5"/>
      <c r="PCT1023" s="5"/>
      <c r="PCU1023" s="5"/>
      <c r="PCV1023" s="5"/>
      <c r="PCW1023" s="5"/>
      <c r="PCX1023" s="5"/>
      <c r="PCY1023" s="5"/>
      <c r="PCZ1023" s="5"/>
      <c r="PDA1023" s="5"/>
      <c r="PDB1023" s="5"/>
      <c r="PDC1023" s="5"/>
      <c r="PDD1023" s="5"/>
      <c r="PDE1023" s="5"/>
      <c r="PDF1023" s="5"/>
      <c r="PDG1023" s="5"/>
      <c r="PDH1023" s="5"/>
      <c r="PDI1023" s="5"/>
      <c r="PDJ1023" s="5"/>
      <c r="PDK1023" s="5"/>
      <c r="PDL1023" s="5"/>
      <c r="PDM1023" s="5"/>
      <c r="PDN1023" s="5"/>
      <c r="PDO1023" s="5"/>
      <c r="PDP1023" s="5"/>
      <c r="PDQ1023" s="5"/>
      <c r="PDR1023" s="5"/>
      <c r="PDS1023" s="5"/>
      <c r="PDT1023" s="5"/>
      <c r="PDU1023" s="5"/>
      <c r="PDV1023" s="5"/>
      <c r="PDW1023" s="5"/>
      <c r="PDX1023" s="5"/>
      <c r="PDY1023" s="5"/>
      <c r="PDZ1023" s="5"/>
      <c r="PEA1023" s="5"/>
      <c r="PEB1023" s="5"/>
      <c r="PEC1023" s="5"/>
      <c r="PED1023" s="5"/>
      <c r="PEE1023" s="5"/>
      <c r="PEF1023" s="5"/>
      <c r="PEG1023" s="5"/>
      <c r="PEH1023" s="5"/>
      <c r="PEI1023" s="5"/>
      <c r="PEJ1023" s="5"/>
      <c r="PEK1023" s="5"/>
      <c r="PEL1023" s="5"/>
      <c r="PEM1023" s="5"/>
      <c r="PEN1023" s="5"/>
      <c r="PEO1023" s="5"/>
      <c r="PEP1023" s="5"/>
      <c r="PEQ1023" s="5"/>
      <c r="PER1023" s="5"/>
      <c r="PES1023" s="5"/>
      <c r="PET1023" s="5"/>
      <c r="PEU1023" s="5"/>
      <c r="PEV1023" s="5"/>
      <c r="PEW1023" s="5"/>
      <c r="PEX1023" s="5"/>
      <c r="PEY1023" s="5"/>
      <c r="PEZ1023" s="5"/>
      <c r="PFA1023" s="5"/>
      <c r="PFB1023" s="5"/>
      <c r="PFC1023" s="5"/>
      <c r="PFD1023" s="5"/>
      <c r="PFE1023" s="5"/>
      <c r="PFF1023" s="5"/>
      <c r="PFG1023" s="5"/>
      <c r="PFH1023" s="5"/>
      <c r="PFI1023" s="5"/>
      <c r="PFJ1023" s="5"/>
      <c r="PFK1023" s="5"/>
      <c r="PFL1023" s="5"/>
      <c r="PFM1023" s="5"/>
      <c r="PFN1023" s="5"/>
      <c r="PFO1023" s="5"/>
      <c r="PFP1023" s="5"/>
      <c r="PFQ1023" s="5"/>
      <c r="PFR1023" s="5"/>
      <c r="PFS1023" s="5"/>
      <c r="PFT1023" s="5"/>
      <c r="PFU1023" s="5"/>
      <c r="PFV1023" s="5"/>
      <c r="PFW1023" s="5"/>
      <c r="PFX1023" s="5"/>
      <c r="PFY1023" s="5"/>
      <c r="PFZ1023" s="5"/>
      <c r="PGA1023" s="5"/>
      <c r="PGB1023" s="5"/>
      <c r="PGC1023" s="5"/>
      <c r="PGD1023" s="5"/>
      <c r="PGE1023" s="5"/>
      <c r="PGF1023" s="5"/>
      <c r="PGG1023" s="5"/>
      <c r="PGH1023" s="5"/>
      <c r="PGI1023" s="5"/>
      <c r="PGJ1023" s="5"/>
      <c r="PGK1023" s="5"/>
      <c r="PGL1023" s="5"/>
      <c r="PGM1023" s="5"/>
      <c r="PGN1023" s="5"/>
      <c r="PGO1023" s="5"/>
      <c r="PGP1023" s="5"/>
      <c r="PGQ1023" s="5"/>
      <c r="PGR1023" s="5"/>
      <c r="PGS1023" s="5"/>
      <c r="PGT1023" s="5"/>
      <c r="PGU1023" s="5"/>
      <c r="PGV1023" s="5"/>
      <c r="PGW1023" s="5"/>
      <c r="PGX1023" s="5"/>
      <c r="PGY1023" s="5"/>
      <c r="PGZ1023" s="5"/>
      <c r="PHA1023" s="5"/>
      <c r="PHB1023" s="5"/>
      <c r="PHC1023" s="5"/>
      <c r="PHD1023" s="5"/>
      <c r="PHE1023" s="5"/>
      <c r="PHF1023" s="5"/>
      <c r="PHG1023" s="5"/>
      <c r="PHH1023" s="5"/>
      <c r="PHI1023" s="5"/>
      <c r="PHJ1023" s="5"/>
      <c r="PHK1023" s="5"/>
      <c r="PHL1023" s="5"/>
      <c r="PHM1023" s="5"/>
      <c r="PHN1023" s="5"/>
      <c r="PHO1023" s="5"/>
      <c r="PHP1023" s="5"/>
      <c r="PHQ1023" s="5"/>
      <c r="PHR1023" s="5"/>
      <c r="PHS1023" s="5"/>
      <c r="PHT1023" s="5"/>
      <c r="PHU1023" s="5"/>
      <c r="PHV1023" s="5"/>
      <c r="PHW1023" s="5"/>
      <c r="PHX1023" s="5"/>
      <c r="PHY1023" s="5"/>
      <c r="PHZ1023" s="5"/>
      <c r="PIA1023" s="5"/>
      <c r="PIB1023" s="5"/>
      <c r="PIC1023" s="5"/>
      <c r="PID1023" s="5"/>
      <c r="PIE1023" s="5"/>
      <c r="PIF1023" s="5"/>
      <c r="PIG1023" s="5"/>
      <c r="PIH1023" s="5"/>
      <c r="PII1023" s="5"/>
      <c r="PIJ1023" s="5"/>
      <c r="PIK1023" s="5"/>
      <c r="PIL1023" s="5"/>
      <c r="PIM1023" s="5"/>
      <c r="PIN1023" s="5"/>
      <c r="PIO1023" s="5"/>
      <c r="PIP1023" s="5"/>
      <c r="PIQ1023" s="5"/>
      <c r="PIR1023" s="5"/>
      <c r="PIS1023" s="5"/>
      <c r="PIT1023" s="5"/>
      <c r="PIU1023" s="5"/>
      <c r="PIV1023" s="5"/>
      <c r="PIW1023" s="5"/>
      <c r="PIX1023" s="5"/>
      <c r="PIY1023" s="5"/>
      <c r="PIZ1023" s="5"/>
      <c r="PJA1023" s="5"/>
      <c r="PJB1023" s="5"/>
      <c r="PJC1023" s="5"/>
      <c r="PJD1023" s="5"/>
      <c r="PJE1023" s="5"/>
      <c r="PJF1023" s="5"/>
      <c r="PJG1023" s="5"/>
      <c r="PJH1023" s="5"/>
      <c r="PJI1023" s="5"/>
      <c r="PJJ1023" s="5"/>
      <c r="PJK1023" s="5"/>
      <c r="PJL1023" s="5"/>
      <c r="PJM1023" s="5"/>
      <c r="PJN1023" s="5"/>
      <c r="PJO1023" s="5"/>
      <c r="PJP1023" s="5"/>
      <c r="PJQ1023" s="5"/>
      <c r="PJR1023" s="5"/>
      <c r="PJS1023" s="5"/>
      <c r="PJT1023" s="5"/>
      <c r="PJU1023" s="5"/>
      <c r="PJV1023" s="5"/>
      <c r="PJW1023" s="5"/>
      <c r="PJX1023" s="5"/>
      <c r="PJY1023" s="5"/>
      <c r="PJZ1023" s="5"/>
      <c r="PKA1023" s="5"/>
      <c r="PKB1023" s="5"/>
      <c r="PKC1023" s="5"/>
      <c r="PKD1023" s="5"/>
      <c r="PKE1023" s="5"/>
      <c r="PKF1023" s="5"/>
      <c r="PKG1023" s="5"/>
      <c r="PKH1023" s="5"/>
      <c r="PKI1023" s="5"/>
      <c r="PKJ1023" s="5"/>
      <c r="PKK1023" s="5"/>
      <c r="PKL1023" s="5"/>
      <c r="PKM1023" s="5"/>
      <c r="PKN1023" s="5"/>
      <c r="PKO1023" s="5"/>
      <c r="PKP1023" s="5"/>
      <c r="PKQ1023" s="5"/>
      <c r="PKR1023" s="5"/>
      <c r="PKS1023" s="5"/>
      <c r="PKT1023" s="5"/>
      <c r="PKU1023" s="5"/>
      <c r="PKV1023" s="5"/>
      <c r="PKW1023" s="5"/>
      <c r="PKX1023" s="5"/>
      <c r="PKY1023" s="5"/>
      <c r="PKZ1023" s="5"/>
      <c r="PLA1023" s="5"/>
      <c r="PLB1023" s="5"/>
      <c r="PLC1023" s="5"/>
      <c r="PLD1023" s="5"/>
      <c r="PLE1023" s="5"/>
      <c r="PLF1023" s="5"/>
      <c r="PLG1023" s="5"/>
      <c r="PLH1023" s="5"/>
      <c r="PLI1023" s="5"/>
      <c r="PLJ1023" s="5"/>
      <c r="PLK1023" s="5"/>
      <c r="PLL1023" s="5"/>
      <c r="PLM1023" s="5"/>
      <c r="PLN1023" s="5"/>
      <c r="PLO1023" s="5"/>
      <c r="PLP1023" s="5"/>
      <c r="PLQ1023" s="5"/>
      <c r="PLR1023" s="5"/>
      <c r="PLS1023" s="5"/>
      <c r="PLT1023" s="5"/>
      <c r="PLU1023" s="5"/>
      <c r="PLV1023" s="5"/>
      <c r="PLW1023" s="5"/>
      <c r="PLX1023" s="5"/>
      <c r="PLY1023" s="5"/>
      <c r="PLZ1023" s="5"/>
      <c r="PMA1023" s="5"/>
      <c r="PMB1023" s="5"/>
      <c r="PMC1023" s="5"/>
      <c r="PMD1023" s="5"/>
      <c r="PME1023" s="5"/>
      <c r="PMF1023" s="5"/>
      <c r="PMG1023" s="5"/>
      <c r="PMH1023" s="5"/>
      <c r="PMI1023" s="5"/>
      <c r="PMJ1023" s="5"/>
      <c r="PMK1023" s="5"/>
      <c r="PML1023" s="5"/>
      <c r="PMM1023" s="5"/>
      <c r="PMN1023" s="5"/>
      <c r="PMO1023" s="5"/>
      <c r="PMP1023" s="5"/>
      <c r="PMQ1023" s="5"/>
      <c r="PMR1023" s="5"/>
      <c r="PMS1023" s="5"/>
      <c r="PMT1023" s="5"/>
      <c r="PMU1023" s="5"/>
      <c r="PMV1023" s="5"/>
      <c r="PMW1023" s="5"/>
      <c r="PMX1023" s="5"/>
      <c r="PMY1023" s="5"/>
      <c r="PMZ1023" s="5"/>
      <c r="PNA1023" s="5"/>
      <c r="PNB1023" s="5"/>
      <c r="PNC1023" s="5"/>
      <c r="PND1023" s="5"/>
      <c r="PNE1023" s="5"/>
      <c r="PNF1023" s="5"/>
      <c r="PNG1023" s="5"/>
      <c r="PNH1023" s="5"/>
      <c r="PNI1023" s="5"/>
      <c r="PNJ1023" s="5"/>
      <c r="PNK1023" s="5"/>
      <c r="PNL1023" s="5"/>
      <c r="PNM1023" s="5"/>
      <c r="PNN1023" s="5"/>
      <c r="PNO1023" s="5"/>
      <c r="PNP1023" s="5"/>
      <c r="PNQ1023" s="5"/>
      <c r="PNR1023" s="5"/>
      <c r="PNS1023" s="5"/>
      <c r="PNT1023" s="5"/>
      <c r="PNU1023" s="5"/>
      <c r="PNV1023" s="5"/>
      <c r="PNW1023" s="5"/>
      <c r="PNX1023" s="5"/>
      <c r="PNY1023" s="5"/>
      <c r="PNZ1023" s="5"/>
      <c r="POA1023" s="5"/>
      <c r="POB1023" s="5"/>
      <c r="POC1023" s="5"/>
      <c r="POD1023" s="5"/>
      <c r="POE1023" s="5"/>
      <c r="POF1023" s="5"/>
      <c r="POG1023" s="5"/>
      <c r="POH1023" s="5"/>
      <c r="POI1023" s="5"/>
      <c r="POJ1023" s="5"/>
      <c r="POK1023" s="5"/>
      <c r="POL1023" s="5"/>
      <c r="POM1023" s="5"/>
      <c r="PON1023" s="5"/>
      <c r="POO1023" s="5"/>
      <c r="POP1023" s="5"/>
      <c r="POQ1023" s="5"/>
      <c r="POR1023" s="5"/>
      <c r="POS1023" s="5"/>
      <c r="POT1023" s="5"/>
      <c r="POU1023" s="5"/>
      <c r="POV1023" s="5"/>
      <c r="POW1023" s="5"/>
      <c r="POX1023" s="5"/>
      <c r="POY1023" s="5"/>
      <c r="POZ1023" s="5"/>
      <c r="PPA1023" s="5"/>
      <c r="PPB1023" s="5"/>
      <c r="PPC1023" s="5"/>
      <c r="PPD1023" s="5"/>
      <c r="PPE1023" s="5"/>
      <c r="PPF1023" s="5"/>
      <c r="PPG1023" s="5"/>
      <c r="PPH1023" s="5"/>
      <c r="PPI1023" s="5"/>
      <c r="PPJ1023" s="5"/>
      <c r="PPK1023" s="5"/>
      <c r="PPL1023" s="5"/>
      <c r="PPM1023" s="5"/>
      <c r="PPN1023" s="5"/>
      <c r="PPO1023" s="5"/>
      <c r="PPP1023" s="5"/>
      <c r="PPQ1023" s="5"/>
      <c r="PPR1023" s="5"/>
      <c r="PPS1023" s="5"/>
      <c r="PPT1023" s="5"/>
      <c r="PPU1023" s="5"/>
      <c r="PPV1023" s="5"/>
      <c r="PPW1023" s="5"/>
      <c r="PPX1023" s="5"/>
      <c r="PPY1023" s="5"/>
      <c r="PPZ1023" s="5"/>
      <c r="PQA1023" s="5"/>
      <c r="PQB1023" s="5"/>
      <c r="PQC1023" s="5"/>
      <c r="PQD1023" s="5"/>
      <c r="PQE1023" s="5"/>
      <c r="PQF1023" s="5"/>
      <c r="PQG1023" s="5"/>
      <c r="PQH1023" s="5"/>
      <c r="PQI1023" s="5"/>
      <c r="PQJ1023" s="5"/>
      <c r="PQK1023" s="5"/>
      <c r="PQL1023" s="5"/>
      <c r="PQM1023" s="5"/>
      <c r="PQN1023" s="5"/>
      <c r="PQO1023" s="5"/>
      <c r="PQP1023" s="5"/>
      <c r="PQQ1023" s="5"/>
      <c r="PQR1023" s="5"/>
      <c r="PQS1023" s="5"/>
      <c r="PQT1023" s="5"/>
      <c r="PQU1023" s="5"/>
      <c r="PQV1023" s="5"/>
      <c r="PQW1023" s="5"/>
      <c r="PQX1023" s="5"/>
      <c r="PQY1023" s="5"/>
      <c r="PQZ1023" s="5"/>
      <c r="PRA1023" s="5"/>
      <c r="PRB1023" s="5"/>
      <c r="PRC1023" s="5"/>
      <c r="PRD1023" s="5"/>
      <c r="PRE1023" s="5"/>
      <c r="PRF1023" s="5"/>
      <c r="PRG1023" s="5"/>
      <c r="PRH1023" s="5"/>
      <c r="PRI1023" s="5"/>
      <c r="PRJ1023" s="5"/>
      <c r="PRK1023" s="5"/>
      <c r="PRL1023" s="5"/>
      <c r="PRM1023" s="5"/>
      <c r="PRN1023" s="5"/>
      <c r="PRO1023" s="5"/>
      <c r="PRP1023" s="5"/>
      <c r="PRQ1023" s="5"/>
      <c r="PRR1023" s="5"/>
      <c r="PRS1023" s="5"/>
      <c r="PRT1023" s="5"/>
      <c r="PRU1023" s="5"/>
      <c r="PRV1023" s="5"/>
      <c r="PRW1023" s="5"/>
      <c r="PRX1023" s="5"/>
      <c r="PRY1023" s="5"/>
      <c r="PRZ1023" s="5"/>
      <c r="PSA1023" s="5"/>
      <c r="PSB1023" s="5"/>
      <c r="PSC1023" s="5"/>
      <c r="PSD1023" s="5"/>
      <c r="PSE1023" s="5"/>
      <c r="PSF1023" s="5"/>
      <c r="PSG1023" s="5"/>
      <c r="PSH1023" s="5"/>
      <c r="PSI1023" s="5"/>
      <c r="PSJ1023" s="5"/>
      <c r="PSK1023" s="5"/>
      <c r="PSL1023" s="5"/>
      <c r="PSM1023" s="5"/>
      <c r="PSN1023" s="5"/>
      <c r="PSO1023" s="5"/>
      <c r="PSP1023" s="5"/>
      <c r="PSQ1023" s="5"/>
      <c r="PSR1023" s="5"/>
      <c r="PSS1023" s="5"/>
      <c r="PST1023" s="5"/>
      <c r="PSU1023" s="5"/>
      <c r="PSV1023" s="5"/>
      <c r="PSW1023" s="5"/>
      <c r="PSX1023" s="5"/>
      <c r="PSY1023" s="5"/>
      <c r="PSZ1023" s="5"/>
      <c r="PTA1023" s="5"/>
      <c r="PTB1023" s="5"/>
      <c r="PTC1023" s="5"/>
      <c r="PTD1023" s="5"/>
      <c r="PTE1023" s="5"/>
      <c r="PTF1023" s="5"/>
      <c r="PTG1023" s="5"/>
      <c r="PTH1023" s="5"/>
      <c r="PTI1023" s="5"/>
      <c r="PTJ1023" s="5"/>
      <c r="PTK1023" s="5"/>
      <c r="PTL1023" s="5"/>
      <c r="PTM1023" s="5"/>
      <c r="PTN1023" s="5"/>
      <c r="PTO1023" s="5"/>
      <c r="PTP1023" s="5"/>
      <c r="PTQ1023" s="5"/>
      <c r="PTR1023" s="5"/>
      <c r="PTS1023" s="5"/>
      <c r="PTT1023" s="5"/>
      <c r="PTU1023" s="5"/>
      <c r="PTV1023" s="5"/>
      <c r="PTW1023" s="5"/>
      <c r="PTX1023" s="5"/>
      <c r="PTY1023" s="5"/>
      <c r="PTZ1023" s="5"/>
      <c r="PUA1023" s="5"/>
      <c r="PUB1023" s="5"/>
      <c r="PUC1023" s="5"/>
      <c r="PUD1023" s="5"/>
      <c r="PUE1023" s="5"/>
      <c r="PUF1023" s="5"/>
      <c r="PUG1023" s="5"/>
      <c r="PUH1023" s="5"/>
      <c r="PUI1023" s="5"/>
      <c r="PUJ1023" s="5"/>
      <c r="PUK1023" s="5"/>
      <c r="PUL1023" s="5"/>
      <c r="PUM1023" s="5"/>
      <c r="PUN1023" s="5"/>
      <c r="PUO1023" s="5"/>
      <c r="PUP1023" s="5"/>
      <c r="PUQ1023" s="5"/>
      <c r="PUR1023" s="5"/>
      <c r="PUS1023" s="5"/>
      <c r="PUT1023" s="5"/>
      <c r="PUU1023" s="5"/>
      <c r="PUV1023" s="5"/>
      <c r="PUW1023" s="5"/>
      <c r="PUX1023" s="5"/>
      <c r="PUY1023" s="5"/>
      <c r="PUZ1023" s="5"/>
      <c r="PVA1023" s="5"/>
      <c r="PVB1023" s="5"/>
      <c r="PVC1023" s="5"/>
      <c r="PVD1023" s="5"/>
      <c r="PVE1023" s="5"/>
      <c r="PVF1023" s="5"/>
      <c r="PVG1023" s="5"/>
      <c r="PVH1023" s="5"/>
      <c r="PVI1023" s="5"/>
      <c r="PVJ1023" s="5"/>
      <c r="PVK1023" s="5"/>
      <c r="PVL1023" s="5"/>
      <c r="PVM1023" s="5"/>
      <c r="PVN1023" s="5"/>
      <c r="PVO1023" s="5"/>
      <c r="PVP1023" s="5"/>
      <c r="PVQ1023" s="5"/>
      <c r="PVR1023" s="5"/>
      <c r="PVS1023" s="5"/>
      <c r="PVT1023" s="5"/>
      <c r="PVU1023" s="5"/>
      <c r="PVV1023" s="5"/>
      <c r="PVW1023" s="5"/>
      <c r="PVX1023" s="5"/>
      <c r="PVY1023" s="5"/>
      <c r="PVZ1023" s="5"/>
      <c r="PWA1023" s="5"/>
      <c r="PWB1023" s="5"/>
      <c r="PWC1023" s="5"/>
      <c r="PWD1023" s="5"/>
      <c r="PWE1023" s="5"/>
      <c r="PWF1023" s="5"/>
      <c r="PWG1023" s="5"/>
      <c r="PWH1023" s="5"/>
      <c r="PWI1023" s="5"/>
      <c r="PWJ1023" s="5"/>
      <c r="PWK1023" s="5"/>
      <c r="PWL1023" s="5"/>
      <c r="PWM1023" s="5"/>
      <c r="PWN1023" s="5"/>
      <c r="PWO1023" s="5"/>
      <c r="PWP1023" s="5"/>
      <c r="PWQ1023" s="5"/>
      <c r="PWR1023" s="5"/>
      <c r="PWS1023" s="5"/>
      <c r="PWT1023" s="5"/>
      <c r="PWU1023" s="5"/>
      <c r="PWV1023" s="5"/>
      <c r="PWW1023" s="5"/>
      <c r="PWX1023" s="5"/>
      <c r="PWY1023" s="5"/>
      <c r="PWZ1023" s="5"/>
      <c r="PXA1023" s="5"/>
      <c r="PXB1023" s="5"/>
      <c r="PXC1023" s="5"/>
      <c r="PXD1023" s="5"/>
      <c r="PXE1023" s="5"/>
      <c r="PXF1023" s="5"/>
      <c r="PXG1023" s="5"/>
      <c r="PXH1023" s="5"/>
      <c r="PXI1023" s="5"/>
      <c r="PXJ1023" s="5"/>
      <c r="PXK1023" s="5"/>
      <c r="PXL1023" s="5"/>
      <c r="PXM1023" s="5"/>
      <c r="PXN1023" s="5"/>
      <c r="PXO1023" s="5"/>
      <c r="PXP1023" s="5"/>
      <c r="PXQ1023" s="5"/>
      <c r="PXR1023" s="5"/>
      <c r="PXS1023" s="5"/>
      <c r="PXT1023" s="5"/>
      <c r="PXU1023" s="5"/>
      <c r="PXV1023" s="5"/>
      <c r="PXW1023" s="5"/>
      <c r="PXX1023" s="5"/>
      <c r="PXY1023" s="5"/>
      <c r="PXZ1023" s="5"/>
      <c r="PYA1023" s="5"/>
      <c r="PYB1023" s="5"/>
      <c r="PYC1023" s="5"/>
      <c r="PYD1023" s="5"/>
      <c r="PYE1023" s="5"/>
      <c r="PYF1023" s="5"/>
      <c r="PYG1023" s="5"/>
      <c r="PYH1023" s="5"/>
      <c r="PYI1023" s="5"/>
      <c r="PYJ1023" s="5"/>
      <c r="PYK1023" s="5"/>
      <c r="PYL1023" s="5"/>
      <c r="PYM1023" s="5"/>
      <c r="PYN1023" s="5"/>
      <c r="PYO1023" s="5"/>
      <c r="PYP1023" s="5"/>
      <c r="PYQ1023" s="5"/>
      <c r="PYR1023" s="5"/>
      <c r="PYS1023" s="5"/>
      <c r="PYT1023" s="5"/>
      <c r="PYU1023" s="5"/>
      <c r="PYV1023" s="5"/>
      <c r="PYW1023" s="5"/>
      <c r="PYX1023" s="5"/>
      <c r="PYY1023" s="5"/>
      <c r="PYZ1023" s="5"/>
      <c r="PZA1023" s="5"/>
      <c r="PZB1023" s="5"/>
      <c r="PZC1023" s="5"/>
      <c r="PZD1023" s="5"/>
      <c r="PZE1023" s="5"/>
      <c r="PZF1023" s="5"/>
      <c r="PZG1023" s="5"/>
      <c r="PZH1023" s="5"/>
      <c r="PZI1023" s="5"/>
      <c r="PZJ1023" s="5"/>
      <c r="PZK1023" s="5"/>
      <c r="PZL1023" s="5"/>
      <c r="PZM1023" s="5"/>
      <c r="PZN1023" s="5"/>
      <c r="PZO1023" s="5"/>
      <c r="PZP1023" s="5"/>
      <c r="PZQ1023" s="5"/>
      <c r="PZR1023" s="5"/>
      <c r="PZS1023" s="5"/>
      <c r="PZT1023" s="5"/>
      <c r="PZU1023" s="5"/>
      <c r="PZV1023" s="5"/>
      <c r="PZW1023" s="5"/>
      <c r="PZX1023" s="5"/>
      <c r="PZY1023" s="5"/>
      <c r="PZZ1023" s="5"/>
      <c r="QAA1023" s="5"/>
      <c r="QAB1023" s="5"/>
      <c r="QAC1023" s="5"/>
      <c r="QAD1023" s="5"/>
      <c r="QAE1023" s="5"/>
      <c r="QAF1023" s="5"/>
      <c r="QAG1023" s="5"/>
      <c r="QAH1023" s="5"/>
      <c r="QAI1023" s="5"/>
      <c r="QAJ1023" s="5"/>
      <c r="QAK1023" s="5"/>
      <c r="QAL1023" s="5"/>
      <c r="QAM1023" s="5"/>
      <c r="QAN1023" s="5"/>
      <c r="QAO1023" s="5"/>
      <c r="QAP1023" s="5"/>
      <c r="QAQ1023" s="5"/>
      <c r="QAR1023" s="5"/>
      <c r="QAS1023" s="5"/>
      <c r="QAT1023" s="5"/>
      <c r="QAU1023" s="5"/>
      <c r="QAV1023" s="5"/>
      <c r="QAW1023" s="5"/>
      <c r="QAX1023" s="5"/>
      <c r="QAY1023" s="5"/>
      <c r="QAZ1023" s="5"/>
      <c r="QBA1023" s="5"/>
      <c r="QBB1023" s="5"/>
      <c r="QBC1023" s="5"/>
      <c r="QBD1023" s="5"/>
      <c r="QBE1023" s="5"/>
      <c r="QBF1023" s="5"/>
      <c r="QBG1023" s="5"/>
      <c r="QBH1023" s="5"/>
      <c r="QBI1023" s="5"/>
      <c r="QBJ1023" s="5"/>
      <c r="QBK1023" s="5"/>
      <c r="QBL1023" s="5"/>
      <c r="QBM1023" s="5"/>
      <c r="QBN1023" s="5"/>
      <c r="QBO1023" s="5"/>
      <c r="QBP1023" s="5"/>
      <c r="QBQ1023" s="5"/>
      <c r="QBR1023" s="5"/>
      <c r="QBS1023" s="5"/>
      <c r="QBT1023" s="5"/>
      <c r="QBU1023" s="5"/>
      <c r="QBV1023" s="5"/>
      <c r="QBW1023" s="5"/>
      <c r="QBX1023" s="5"/>
      <c r="QBY1023" s="5"/>
      <c r="QBZ1023" s="5"/>
      <c r="QCA1023" s="5"/>
      <c r="QCB1023" s="5"/>
      <c r="QCC1023" s="5"/>
      <c r="QCD1023" s="5"/>
      <c r="QCE1023" s="5"/>
      <c r="QCF1023" s="5"/>
      <c r="QCG1023" s="5"/>
      <c r="QCH1023" s="5"/>
      <c r="QCI1023" s="5"/>
      <c r="QCJ1023" s="5"/>
      <c r="QCK1023" s="5"/>
      <c r="QCL1023" s="5"/>
      <c r="QCM1023" s="5"/>
      <c r="QCN1023" s="5"/>
      <c r="QCO1023" s="5"/>
      <c r="QCP1023" s="5"/>
      <c r="QCQ1023" s="5"/>
      <c r="QCR1023" s="5"/>
      <c r="QCS1023" s="5"/>
      <c r="QCT1023" s="5"/>
      <c r="QCU1023" s="5"/>
      <c r="QCV1023" s="5"/>
      <c r="QCW1023" s="5"/>
      <c r="QCX1023" s="5"/>
      <c r="QCY1023" s="5"/>
      <c r="QCZ1023" s="5"/>
      <c r="QDA1023" s="5"/>
      <c r="QDB1023" s="5"/>
      <c r="QDC1023" s="5"/>
      <c r="QDD1023" s="5"/>
      <c r="QDE1023" s="5"/>
      <c r="QDF1023" s="5"/>
      <c r="QDG1023" s="5"/>
      <c r="QDH1023" s="5"/>
      <c r="QDI1023" s="5"/>
      <c r="QDJ1023" s="5"/>
      <c r="QDK1023" s="5"/>
      <c r="QDL1023" s="5"/>
      <c r="QDM1023" s="5"/>
      <c r="QDN1023" s="5"/>
      <c r="QDO1023" s="5"/>
      <c r="QDP1023" s="5"/>
      <c r="QDQ1023" s="5"/>
      <c r="QDR1023" s="5"/>
      <c r="QDS1023" s="5"/>
      <c r="QDT1023" s="5"/>
      <c r="QDU1023" s="5"/>
      <c r="QDV1023" s="5"/>
      <c r="QDW1023" s="5"/>
      <c r="QDX1023" s="5"/>
      <c r="QDY1023" s="5"/>
      <c r="QDZ1023" s="5"/>
      <c r="QEA1023" s="5"/>
      <c r="QEB1023" s="5"/>
      <c r="QEC1023" s="5"/>
      <c r="QED1023" s="5"/>
      <c r="QEE1023" s="5"/>
      <c r="QEF1023" s="5"/>
      <c r="QEG1023" s="5"/>
      <c r="QEH1023" s="5"/>
      <c r="QEI1023" s="5"/>
      <c r="QEJ1023" s="5"/>
      <c r="QEK1023" s="5"/>
      <c r="QEL1023" s="5"/>
      <c r="QEM1023" s="5"/>
      <c r="QEN1023" s="5"/>
      <c r="QEO1023" s="5"/>
      <c r="QEP1023" s="5"/>
      <c r="QEQ1023" s="5"/>
      <c r="QER1023" s="5"/>
      <c r="QES1023" s="5"/>
      <c r="QET1023" s="5"/>
      <c r="QEU1023" s="5"/>
      <c r="QEV1023" s="5"/>
      <c r="QEW1023" s="5"/>
      <c r="QEX1023" s="5"/>
      <c r="QEY1023" s="5"/>
      <c r="QEZ1023" s="5"/>
      <c r="QFA1023" s="5"/>
      <c r="QFB1023" s="5"/>
      <c r="QFC1023" s="5"/>
      <c r="QFD1023" s="5"/>
      <c r="QFE1023" s="5"/>
      <c r="QFF1023" s="5"/>
      <c r="QFG1023" s="5"/>
      <c r="QFH1023" s="5"/>
      <c r="QFI1023" s="5"/>
      <c r="QFJ1023" s="5"/>
      <c r="QFK1023" s="5"/>
      <c r="QFL1023" s="5"/>
      <c r="QFM1023" s="5"/>
      <c r="QFN1023" s="5"/>
      <c r="QFO1023" s="5"/>
      <c r="QFP1023" s="5"/>
      <c r="QFQ1023" s="5"/>
      <c r="QFR1023" s="5"/>
      <c r="QFS1023" s="5"/>
      <c r="QFT1023" s="5"/>
      <c r="QFU1023" s="5"/>
      <c r="QFV1023" s="5"/>
      <c r="QFW1023" s="5"/>
      <c r="QFX1023" s="5"/>
      <c r="QFY1023" s="5"/>
      <c r="QFZ1023" s="5"/>
      <c r="QGA1023" s="5"/>
      <c r="QGB1023" s="5"/>
      <c r="QGC1023" s="5"/>
      <c r="QGD1023" s="5"/>
      <c r="QGE1023" s="5"/>
      <c r="QGF1023" s="5"/>
      <c r="QGG1023" s="5"/>
      <c r="QGH1023" s="5"/>
      <c r="QGI1023" s="5"/>
      <c r="QGJ1023" s="5"/>
      <c r="QGK1023" s="5"/>
      <c r="QGL1023" s="5"/>
      <c r="QGM1023" s="5"/>
      <c r="QGN1023" s="5"/>
      <c r="QGO1023" s="5"/>
      <c r="QGP1023" s="5"/>
      <c r="QGQ1023" s="5"/>
      <c r="QGR1023" s="5"/>
      <c r="QGS1023" s="5"/>
      <c r="QGT1023" s="5"/>
      <c r="QGU1023" s="5"/>
      <c r="QGV1023" s="5"/>
      <c r="QGW1023" s="5"/>
      <c r="QGX1023" s="5"/>
      <c r="QGY1023" s="5"/>
      <c r="QGZ1023" s="5"/>
      <c r="QHA1023" s="5"/>
      <c r="QHB1023" s="5"/>
      <c r="QHC1023" s="5"/>
      <c r="QHD1023" s="5"/>
      <c r="QHE1023" s="5"/>
      <c r="QHF1023" s="5"/>
      <c r="QHG1023" s="5"/>
      <c r="QHH1023" s="5"/>
      <c r="QHI1023" s="5"/>
      <c r="QHJ1023" s="5"/>
      <c r="QHK1023" s="5"/>
      <c r="QHL1023" s="5"/>
      <c r="QHM1023" s="5"/>
      <c r="QHN1023" s="5"/>
      <c r="QHO1023" s="5"/>
      <c r="QHP1023" s="5"/>
      <c r="QHQ1023" s="5"/>
      <c r="QHR1023" s="5"/>
      <c r="QHS1023" s="5"/>
      <c r="QHT1023" s="5"/>
      <c r="QHU1023" s="5"/>
      <c r="QHV1023" s="5"/>
      <c r="QHW1023" s="5"/>
      <c r="QHX1023" s="5"/>
      <c r="QHY1023" s="5"/>
      <c r="QHZ1023" s="5"/>
      <c r="QIA1023" s="5"/>
      <c r="QIB1023" s="5"/>
      <c r="QIC1023" s="5"/>
      <c r="QID1023" s="5"/>
      <c r="QIE1023" s="5"/>
      <c r="QIF1023" s="5"/>
      <c r="QIG1023" s="5"/>
      <c r="QIH1023" s="5"/>
      <c r="QII1023" s="5"/>
      <c r="QIJ1023" s="5"/>
      <c r="QIK1023" s="5"/>
      <c r="QIL1023" s="5"/>
      <c r="QIM1023" s="5"/>
      <c r="QIN1023" s="5"/>
      <c r="QIO1023" s="5"/>
      <c r="QIP1023" s="5"/>
      <c r="QIQ1023" s="5"/>
      <c r="QIR1023" s="5"/>
      <c r="QIS1023" s="5"/>
      <c r="QIT1023" s="5"/>
      <c r="QIU1023" s="5"/>
      <c r="QIV1023" s="5"/>
      <c r="QIW1023" s="5"/>
      <c r="QIX1023" s="5"/>
      <c r="QIY1023" s="5"/>
      <c r="QIZ1023" s="5"/>
      <c r="QJA1023" s="5"/>
      <c r="QJB1023" s="5"/>
      <c r="QJC1023" s="5"/>
      <c r="QJD1023" s="5"/>
      <c r="QJE1023" s="5"/>
      <c r="QJF1023" s="5"/>
      <c r="QJG1023" s="5"/>
      <c r="QJH1023" s="5"/>
      <c r="QJI1023" s="5"/>
      <c r="QJJ1023" s="5"/>
      <c r="QJK1023" s="5"/>
      <c r="QJL1023" s="5"/>
      <c r="QJM1023" s="5"/>
      <c r="QJN1023" s="5"/>
      <c r="QJO1023" s="5"/>
      <c r="QJP1023" s="5"/>
      <c r="QJQ1023" s="5"/>
      <c r="QJR1023" s="5"/>
      <c r="QJS1023" s="5"/>
      <c r="QJT1023" s="5"/>
      <c r="QJU1023" s="5"/>
      <c r="QJV1023" s="5"/>
      <c r="QJW1023" s="5"/>
      <c r="QJX1023" s="5"/>
      <c r="QJY1023" s="5"/>
      <c r="QJZ1023" s="5"/>
      <c r="QKA1023" s="5"/>
      <c r="QKB1023" s="5"/>
      <c r="QKC1023" s="5"/>
      <c r="QKD1023" s="5"/>
      <c r="QKE1023" s="5"/>
      <c r="QKF1023" s="5"/>
      <c r="QKG1023" s="5"/>
      <c r="QKH1023" s="5"/>
      <c r="QKI1023" s="5"/>
      <c r="QKJ1023" s="5"/>
      <c r="QKK1023" s="5"/>
      <c r="QKL1023" s="5"/>
      <c r="QKM1023" s="5"/>
      <c r="QKN1023" s="5"/>
      <c r="QKO1023" s="5"/>
      <c r="QKP1023" s="5"/>
      <c r="QKQ1023" s="5"/>
      <c r="QKR1023" s="5"/>
      <c r="QKS1023" s="5"/>
      <c r="QKT1023" s="5"/>
      <c r="QKU1023" s="5"/>
      <c r="QKV1023" s="5"/>
      <c r="QKW1023" s="5"/>
      <c r="QKX1023" s="5"/>
      <c r="QKY1023" s="5"/>
      <c r="QKZ1023" s="5"/>
      <c r="QLA1023" s="5"/>
      <c r="QLB1023" s="5"/>
      <c r="QLC1023" s="5"/>
      <c r="QLD1023" s="5"/>
      <c r="QLE1023" s="5"/>
      <c r="QLF1023" s="5"/>
      <c r="QLG1023" s="5"/>
      <c r="QLH1023" s="5"/>
      <c r="QLI1023" s="5"/>
      <c r="QLJ1023" s="5"/>
      <c r="QLK1023" s="5"/>
      <c r="QLL1023" s="5"/>
      <c r="QLM1023" s="5"/>
      <c r="QLN1023" s="5"/>
      <c r="QLO1023" s="5"/>
      <c r="QLP1023" s="5"/>
      <c r="QLQ1023" s="5"/>
      <c r="QLR1023" s="5"/>
      <c r="QLS1023" s="5"/>
      <c r="QLT1023" s="5"/>
      <c r="QLU1023" s="5"/>
      <c r="QLV1023" s="5"/>
      <c r="QLW1023" s="5"/>
      <c r="QLX1023" s="5"/>
      <c r="QLY1023" s="5"/>
      <c r="QLZ1023" s="5"/>
      <c r="QMA1023" s="5"/>
      <c r="QMB1023" s="5"/>
      <c r="QMC1023" s="5"/>
      <c r="QMD1023" s="5"/>
      <c r="QME1023" s="5"/>
      <c r="QMF1023" s="5"/>
      <c r="QMG1023" s="5"/>
      <c r="QMH1023" s="5"/>
      <c r="QMI1023" s="5"/>
      <c r="QMJ1023" s="5"/>
      <c r="QMK1023" s="5"/>
      <c r="QML1023" s="5"/>
      <c r="QMM1023" s="5"/>
      <c r="QMN1023" s="5"/>
      <c r="QMO1023" s="5"/>
      <c r="QMP1023" s="5"/>
      <c r="QMQ1023" s="5"/>
      <c r="QMR1023" s="5"/>
      <c r="QMS1023" s="5"/>
      <c r="QMT1023" s="5"/>
      <c r="QMU1023" s="5"/>
      <c r="QMV1023" s="5"/>
      <c r="QMW1023" s="5"/>
      <c r="QMX1023" s="5"/>
      <c r="QMY1023" s="5"/>
      <c r="QMZ1023" s="5"/>
      <c r="QNA1023" s="5"/>
      <c r="QNB1023" s="5"/>
      <c r="QNC1023" s="5"/>
      <c r="QND1023" s="5"/>
      <c r="QNE1023" s="5"/>
      <c r="QNF1023" s="5"/>
      <c r="QNG1023" s="5"/>
      <c r="QNH1023" s="5"/>
      <c r="QNI1023" s="5"/>
      <c r="QNJ1023" s="5"/>
      <c r="QNK1023" s="5"/>
      <c r="QNL1023" s="5"/>
      <c r="QNM1023" s="5"/>
      <c r="QNN1023" s="5"/>
      <c r="QNO1023" s="5"/>
      <c r="QNP1023" s="5"/>
      <c r="QNQ1023" s="5"/>
      <c r="QNR1023" s="5"/>
      <c r="QNS1023" s="5"/>
      <c r="QNT1023" s="5"/>
      <c r="QNU1023" s="5"/>
      <c r="QNV1023" s="5"/>
      <c r="QNW1023" s="5"/>
      <c r="QNX1023" s="5"/>
      <c r="QNY1023" s="5"/>
      <c r="QNZ1023" s="5"/>
      <c r="QOA1023" s="5"/>
      <c r="QOB1023" s="5"/>
      <c r="QOC1023" s="5"/>
      <c r="QOD1023" s="5"/>
      <c r="QOE1023" s="5"/>
      <c r="QOF1023" s="5"/>
      <c r="QOG1023" s="5"/>
      <c r="QOH1023" s="5"/>
      <c r="QOI1023" s="5"/>
      <c r="QOJ1023" s="5"/>
      <c r="QOK1023" s="5"/>
      <c r="QOL1023" s="5"/>
      <c r="QOM1023" s="5"/>
      <c r="QON1023" s="5"/>
      <c r="QOO1023" s="5"/>
      <c r="QOP1023" s="5"/>
      <c r="QOQ1023" s="5"/>
      <c r="QOR1023" s="5"/>
      <c r="QOS1023" s="5"/>
      <c r="QOT1023" s="5"/>
      <c r="QOU1023" s="5"/>
      <c r="QOV1023" s="5"/>
      <c r="QOW1023" s="5"/>
      <c r="QOX1023" s="5"/>
      <c r="QOY1023" s="5"/>
      <c r="QOZ1023" s="5"/>
      <c r="QPA1023" s="5"/>
      <c r="QPB1023" s="5"/>
      <c r="QPC1023" s="5"/>
      <c r="QPD1023" s="5"/>
      <c r="QPE1023" s="5"/>
      <c r="QPF1023" s="5"/>
      <c r="QPG1023" s="5"/>
      <c r="QPH1023" s="5"/>
      <c r="QPI1023" s="5"/>
      <c r="QPJ1023" s="5"/>
      <c r="QPK1023" s="5"/>
      <c r="QPL1023" s="5"/>
      <c r="QPM1023" s="5"/>
      <c r="QPN1023" s="5"/>
      <c r="QPO1023" s="5"/>
      <c r="QPP1023" s="5"/>
      <c r="QPQ1023" s="5"/>
      <c r="QPR1023" s="5"/>
      <c r="QPS1023" s="5"/>
      <c r="QPT1023" s="5"/>
      <c r="QPU1023" s="5"/>
      <c r="QPV1023" s="5"/>
      <c r="QPW1023" s="5"/>
      <c r="QPX1023" s="5"/>
      <c r="QPY1023" s="5"/>
      <c r="QPZ1023" s="5"/>
      <c r="QQA1023" s="5"/>
      <c r="QQB1023" s="5"/>
      <c r="QQC1023" s="5"/>
      <c r="QQD1023" s="5"/>
      <c r="QQE1023" s="5"/>
      <c r="QQF1023" s="5"/>
      <c r="QQG1023" s="5"/>
      <c r="QQH1023" s="5"/>
      <c r="QQI1023" s="5"/>
      <c r="QQJ1023" s="5"/>
      <c r="QQK1023" s="5"/>
      <c r="QQL1023" s="5"/>
      <c r="QQM1023" s="5"/>
      <c r="QQN1023" s="5"/>
      <c r="QQO1023" s="5"/>
      <c r="QQP1023" s="5"/>
      <c r="QQQ1023" s="5"/>
      <c r="QQR1023" s="5"/>
      <c r="QQS1023" s="5"/>
      <c r="QQT1023" s="5"/>
      <c r="QQU1023" s="5"/>
      <c r="QQV1023" s="5"/>
      <c r="QQW1023" s="5"/>
      <c r="QQX1023" s="5"/>
      <c r="QQY1023" s="5"/>
      <c r="QQZ1023" s="5"/>
      <c r="QRA1023" s="5"/>
      <c r="QRB1023" s="5"/>
      <c r="QRC1023" s="5"/>
      <c r="QRD1023" s="5"/>
      <c r="QRE1023" s="5"/>
      <c r="QRF1023" s="5"/>
      <c r="QRG1023" s="5"/>
      <c r="QRH1023" s="5"/>
      <c r="QRI1023" s="5"/>
      <c r="QRJ1023" s="5"/>
      <c r="QRK1023" s="5"/>
      <c r="QRL1023" s="5"/>
      <c r="QRM1023" s="5"/>
      <c r="QRN1023" s="5"/>
      <c r="QRO1023" s="5"/>
      <c r="QRP1023" s="5"/>
      <c r="QRQ1023" s="5"/>
      <c r="QRR1023" s="5"/>
      <c r="QRS1023" s="5"/>
      <c r="QRT1023" s="5"/>
      <c r="QRU1023" s="5"/>
      <c r="QRV1023" s="5"/>
      <c r="QRW1023" s="5"/>
      <c r="QRX1023" s="5"/>
      <c r="QRY1023" s="5"/>
      <c r="QRZ1023" s="5"/>
      <c r="QSA1023" s="5"/>
      <c r="QSB1023" s="5"/>
      <c r="QSC1023" s="5"/>
      <c r="QSD1023" s="5"/>
      <c r="QSE1023" s="5"/>
      <c r="QSF1023" s="5"/>
      <c r="QSG1023" s="5"/>
      <c r="QSH1023" s="5"/>
      <c r="QSI1023" s="5"/>
      <c r="QSJ1023" s="5"/>
      <c r="QSK1023" s="5"/>
      <c r="QSL1023" s="5"/>
      <c r="QSM1023" s="5"/>
      <c r="QSN1023" s="5"/>
      <c r="QSO1023" s="5"/>
      <c r="QSP1023" s="5"/>
      <c r="QSQ1023" s="5"/>
      <c r="QSR1023" s="5"/>
      <c r="QSS1023" s="5"/>
      <c r="QST1023" s="5"/>
      <c r="QSU1023" s="5"/>
      <c r="QSV1023" s="5"/>
      <c r="QSW1023" s="5"/>
      <c r="QSX1023" s="5"/>
      <c r="QSY1023" s="5"/>
      <c r="QSZ1023" s="5"/>
      <c r="QTA1023" s="5"/>
      <c r="QTB1023" s="5"/>
      <c r="QTC1023" s="5"/>
      <c r="QTD1023" s="5"/>
      <c r="QTE1023" s="5"/>
      <c r="QTF1023" s="5"/>
      <c r="QTG1023" s="5"/>
      <c r="QTH1023" s="5"/>
      <c r="QTI1023" s="5"/>
      <c r="QTJ1023" s="5"/>
      <c r="QTK1023" s="5"/>
      <c r="QTL1023" s="5"/>
      <c r="QTM1023" s="5"/>
      <c r="QTN1023" s="5"/>
      <c r="QTO1023" s="5"/>
      <c r="QTP1023" s="5"/>
      <c r="QTQ1023" s="5"/>
      <c r="QTR1023" s="5"/>
      <c r="QTS1023" s="5"/>
      <c r="QTT1023" s="5"/>
      <c r="QTU1023" s="5"/>
      <c r="QTV1023" s="5"/>
      <c r="QTW1023" s="5"/>
      <c r="QTX1023" s="5"/>
      <c r="QTY1023" s="5"/>
      <c r="QTZ1023" s="5"/>
      <c r="QUA1023" s="5"/>
      <c r="QUB1023" s="5"/>
      <c r="QUC1023" s="5"/>
      <c r="QUD1023" s="5"/>
      <c r="QUE1023" s="5"/>
      <c r="QUF1023" s="5"/>
      <c r="QUG1023" s="5"/>
      <c r="QUH1023" s="5"/>
      <c r="QUI1023" s="5"/>
      <c r="QUJ1023" s="5"/>
      <c r="QUK1023" s="5"/>
      <c r="QUL1023" s="5"/>
      <c r="QUM1023" s="5"/>
      <c r="QUN1023" s="5"/>
      <c r="QUO1023" s="5"/>
      <c r="QUP1023" s="5"/>
      <c r="QUQ1023" s="5"/>
      <c r="QUR1023" s="5"/>
      <c r="QUS1023" s="5"/>
      <c r="QUT1023" s="5"/>
      <c r="QUU1023" s="5"/>
      <c r="QUV1023" s="5"/>
      <c r="QUW1023" s="5"/>
      <c r="QUX1023" s="5"/>
      <c r="QUY1023" s="5"/>
      <c r="QUZ1023" s="5"/>
      <c r="QVA1023" s="5"/>
      <c r="QVB1023" s="5"/>
      <c r="QVC1023" s="5"/>
      <c r="QVD1023" s="5"/>
      <c r="QVE1023" s="5"/>
      <c r="QVF1023" s="5"/>
      <c r="QVG1023" s="5"/>
      <c r="QVH1023" s="5"/>
      <c r="QVI1023" s="5"/>
      <c r="QVJ1023" s="5"/>
      <c r="QVK1023" s="5"/>
      <c r="QVL1023" s="5"/>
      <c r="QVM1023" s="5"/>
      <c r="QVN1023" s="5"/>
      <c r="QVO1023" s="5"/>
      <c r="QVP1023" s="5"/>
      <c r="QVQ1023" s="5"/>
      <c r="QVR1023" s="5"/>
      <c r="QVS1023" s="5"/>
      <c r="QVT1023" s="5"/>
      <c r="QVU1023" s="5"/>
      <c r="QVV1023" s="5"/>
      <c r="QVW1023" s="5"/>
      <c r="QVX1023" s="5"/>
      <c r="QVY1023" s="5"/>
      <c r="QVZ1023" s="5"/>
      <c r="QWA1023" s="5"/>
      <c r="QWB1023" s="5"/>
      <c r="QWC1023" s="5"/>
      <c r="QWD1023" s="5"/>
      <c r="QWE1023" s="5"/>
      <c r="QWF1023" s="5"/>
      <c r="QWG1023" s="5"/>
      <c r="QWH1023" s="5"/>
      <c r="QWI1023" s="5"/>
      <c r="QWJ1023" s="5"/>
      <c r="QWK1023" s="5"/>
      <c r="QWL1023" s="5"/>
      <c r="QWM1023" s="5"/>
      <c r="QWN1023" s="5"/>
      <c r="QWO1023" s="5"/>
      <c r="QWP1023" s="5"/>
      <c r="QWQ1023" s="5"/>
      <c r="QWR1023" s="5"/>
      <c r="QWS1023" s="5"/>
      <c r="QWT1023" s="5"/>
      <c r="QWU1023" s="5"/>
      <c r="QWV1023" s="5"/>
      <c r="QWW1023" s="5"/>
      <c r="QWX1023" s="5"/>
      <c r="QWY1023" s="5"/>
      <c r="QWZ1023" s="5"/>
      <c r="QXA1023" s="5"/>
      <c r="QXB1023" s="5"/>
      <c r="QXC1023" s="5"/>
      <c r="QXD1023" s="5"/>
      <c r="QXE1023" s="5"/>
      <c r="QXF1023" s="5"/>
      <c r="QXG1023" s="5"/>
      <c r="QXH1023" s="5"/>
      <c r="QXI1023" s="5"/>
      <c r="QXJ1023" s="5"/>
      <c r="QXK1023" s="5"/>
      <c r="QXL1023" s="5"/>
      <c r="QXM1023" s="5"/>
      <c r="QXN1023" s="5"/>
      <c r="QXO1023" s="5"/>
      <c r="QXP1023" s="5"/>
      <c r="QXQ1023" s="5"/>
      <c r="QXR1023" s="5"/>
      <c r="QXS1023" s="5"/>
      <c r="QXT1023" s="5"/>
      <c r="QXU1023" s="5"/>
      <c r="QXV1023" s="5"/>
      <c r="QXW1023" s="5"/>
      <c r="QXX1023" s="5"/>
      <c r="QXY1023" s="5"/>
      <c r="QXZ1023" s="5"/>
      <c r="QYA1023" s="5"/>
      <c r="QYB1023" s="5"/>
      <c r="QYC1023" s="5"/>
      <c r="QYD1023" s="5"/>
      <c r="QYE1023" s="5"/>
      <c r="QYF1023" s="5"/>
      <c r="QYG1023" s="5"/>
      <c r="QYH1023" s="5"/>
      <c r="QYI1023" s="5"/>
      <c r="QYJ1023" s="5"/>
      <c r="QYK1023" s="5"/>
      <c r="QYL1023" s="5"/>
      <c r="QYM1023" s="5"/>
      <c r="QYN1023" s="5"/>
      <c r="QYO1023" s="5"/>
      <c r="QYP1023" s="5"/>
      <c r="QYQ1023" s="5"/>
      <c r="QYR1023" s="5"/>
      <c r="QYS1023" s="5"/>
      <c r="QYT1023" s="5"/>
      <c r="QYU1023" s="5"/>
      <c r="QYV1023" s="5"/>
      <c r="QYW1023" s="5"/>
      <c r="QYX1023" s="5"/>
      <c r="QYY1023" s="5"/>
      <c r="QYZ1023" s="5"/>
      <c r="QZA1023" s="5"/>
      <c r="QZB1023" s="5"/>
      <c r="QZC1023" s="5"/>
      <c r="QZD1023" s="5"/>
      <c r="QZE1023" s="5"/>
      <c r="QZF1023" s="5"/>
      <c r="QZG1023" s="5"/>
      <c r="QZH1023" s="5"/>
      <c r="QZI1023" s="5"/>
      <c r="QZJ1023" s="5"/>
      <c r="QZK1023" s="5"/>
      <c r="QZL1023" s="5"/>
      <c r="QZM1023" s="5"/>
      <c r="QZN1023" s="5"/>
      <c r="QZO1023" s="5"/>
      <c r="QZP1023" s="5"/>
      <c r="QZQ1023" s="5"/>
      <c r="QZR1023" s="5"/>
      <c r="QZS1023" s="5"/>
      <c r="QZT1023" s="5"/>
      <c r="QZU1023" s="5"/>
      <c r="QZV1023" s="5"/>
      <c r="QZW1023" s="5"/>
      <c r="QZX1023" s="5"/>
      <c r="QZY1023" s="5"/>
      <c r="QZZ1023" s="5"/>
      <c r="RAA1023" s="5"/>
      <c r="RAB1023" s="5"/>
      <c r="RAC1023" s="5"/>
      <c r="RAD1023" s="5"/>
      <c r="RAE1023" s="5"/>
      <c r="RAF1023" s="5"/>
      <c r="RAG1023" s="5"/>
      <c r="RAH1023" s="5"/>
      <c r="RAI1023" s="5"/>
      <c r="RAJ1023" s="5"/>
      <c r="RAK1023" s="5"/>
      <c r="RAL1023" s="5"/>
      <c r="RAM1023" s="5"/>
      <c r="RAN1023" s="5"/>
      <c r="RAO1023" s="5"/>
      <c r="RAP1023" s="5"/>
      <c r="RAQ1023" s="5"/>
      <c r="RAR1023" s="5"/>
      <c r="RAS1023" s="5"/>
      <c r="RAT1023" s="5"/>
      <c r="RAU1023" s="5"/>
      <c r="RAV1023" s="5"/>
      <c r="RAW1023" s="5"/>
      <c r="RAX1023" s="5"/>
      <c r="RAY1023" s="5"/>
      <c r="RAZ1023" s="5"/>
      <c r="RBA1023" s="5"/>
      <c r="RBB1023" s="5"/>
      <c r="RBC1023" s="5"/>
      <c r="RBD1023" s="5"/>
      <c r="RBE1023" s="5"/>
      <c r="RBF1023" s="5"/>
      <c r="RBG1023" s="5"/>
      <c r="RBH1023" s="5"/>
      <c r="RBI1023" s="5"/>
      <c r="RBJ1023" s="5"/>
      <c r="RBK1023" s="5"/>
      <c r="RBL1023" s="5"/>
      <c r="RBM1023" s="5"/>
      <c r="RBN1023" s="5"/>
      <c r="RBO1023" s="5"/>
      <c r="RBP1023" s="5"/>
      <c r="RBQ1023" s="5"/>
      <c r="RBR1023" s="5"/>
      <c r="RBS1023" s="5"/>
      <c r="RBT1023" s="5"/>
      <c r="RBU1023" s="5"/>
      <c r="RBV1023" s="5"/>
      <c r="RBW1023" s="5"/>
      <c r="RBX1023" s="5"/>
      <c r="RBY1023" s="5"/>
      <c r="RBZ1023" s="5"/>
      <c r="RCA1023" s="5"/>
      <c r="RCB1023" s="5"/>
      <c r="RCC1023" s="5"/>
      <c r="RCD1023" s="5"/>
      <c r="RCE1023" s="5"/>
      <c r="RCF1023" s="5"/>
      <c r="RCG1023" s="5"/>
      <c r="RCH1023" s="5"/>
      <c r="RCI1023" s="5"/>
      <c r="RCJ1023" s="5"/>
      <c r="RCK1023" s="5"/>
      <c r="RCL1023" s="5"/>
      <c r="RCM1023" s="5"/>
      <c r="RCN1023" s="5"/>
      <c r="RCO1023" s="5"/>
      <c r="RCP1023" s="5"/>
      <c r="RCQ1023" s="5"/>
      <c r="RCR1023" s="5"/>
      <c r="RCS1023" s="5"/>
      <c r="RCT1023" s="5"/>
      <c r="RCU1023" s="5"/>
      <c r="RCV1023" s="5"/>
      <c r="RCW1023" s="5"/>
      <c r="RCX1023" s="5"/>
      <c r="RCY1023" s="5"/>
      <c r="RCZ1023" s="5"/>
      <c r="RDA1023" s="5"/>
      <c r="RDB1023" s="5"/>
      <c r="RDC1023" s="5"/>
      <c r="RDD1023" s="5"/>
      <c r="RDE1023" s="5"/>
      <c r="RDF1023" s="5"/>
      <c r="RDG1023" s="5"/>
      <c r="RDH1023" s="5"/>
      <c r="RDI1023" s="5"/>
      <c r="RDJ1023" s="5"/>
      <c r="RDK1023" s="5"/>
      <c r="RDL1023" s="5"/>
      <c r="RDM1023" s="5"/>
      <c r="RDN1023" s="5"/>
      <c r="RDO1023" s="5"/>
      <c r="RDP1023" s="5"/>
      <c r="RDQ1023" s="5"/>
      <c r="RDR1023" s="5"/>
      <c r="RDS1023" s="5"/>
      <c r="RDT1023" s="5"/>
      <c r="RDU1023" s="5"/>
      <c r="RDV1023" s="5"/>
      <c r="RDW1023" s="5"/>
      <c r="RDX1023" s="5"/>
      <c r="RDY1023" s="5"/>
      <c r="RDZ1023" s="5"/>
      <c r="REA1023" s="5"/>
      <c r="REB1023" s="5"/>
      <c r="REC1023" s="5"/>
      <c r="RED1023" s="5"/>
      <c r="REE1023" s="5"/>
      <c r="REF1023" s="5"/>
      <c r="REG1023" s="5"/>
      <c r="REH1023" s="5"/>
      <c r="REI1023" s="5"/>
      <c r="REJ1023" s="5"/>
      <c r="REK1023" s="5"/>
      <c r="REL1023" s="5"/>
      <c r="REM1023" s="5"/>
      <c r="REN1023" s="5"/>
      <c r="REO1023" s="5"/>
      <c r="REP1023" s="5"/>
      <c r="REQ1023" s="5"/>
      <c r="RER1023" s="5"/>
      <c r="RES1023" s="5"/>
      <c r="RET1023" s="5"/>
      <c r="REU1023" s="5"/>
      <c r="REV1023" s="5"/>
      <c r="REW1023" s="5"/>
      <c r="REX1023" s="5"/>
      <c r="REY1023" s="5"/>
      <c r="REZ1023" s="5"/>
      <c r="RFA1023" s="5"/>
      <c r="RFB1023" s="5"/>
      <c r="RFC1023" s="5"/>
      <c r="RFD1023" s="5"/>
      <c r="RFE1023" s="5"/>
      <c r="RFF1023" s="5"/>
      <c r="RFG1023" s="5"/>
      <c r="RFH1023" s="5"/>
      <c r="RFI1023" s="5"/>
      <c r="RFJ1023" s="5"/>
      <c r="RFK1023" s="5"/>
      <c r="RFL1023" s="5"/>
      <c r="RFM1023" s="5"/>
      <c r="RFN1023" s="5"/>
      <c r="RFO1023" s="5"/>
      <c r="RFP1023" s="5"/>
      <c r="RFQ1023" s="5"/>
      <c r="RFR1023" s="5"/>
      <c r="RFS1023" s="5"/>
      <c r="RFT1023" s="5"/>
      <c r="RFU1023" s="5"/>
      <c r="RFV1023" s="5"/>
      <c r="RFW1023" s="5"/>
      <c r="RFX1023" s="5"/>
      <c r="RFY1023" s="5"/>
      <c r="RFZ1023" s="5"/>
      <c r="RGA1023" s="5"/>
      <c r="RGB1023" s="5"/>
      <c r="RGC1023" s="5"/>
      <c r="RGD1023" s="5"/>
      <c r="RGE1023" s="5"/>
      <c r="RGF1023" s="5"/>
      <c r="RGG1023" s="5"/>
      <c r="RGH1023" s="5"/>
      <c r="RGI1023" s="5"/>
      <c r="RGJ1023" s="5"/>
      <c r="RGK1023" s="5"/>
      <c r="RGL1023" s="5"/>
      <c r="RGM1023" s="5"/>
      <c r="RGN1023" s="5"/>
      <c r="RGO1023" s="5"/>
      <c r="RGP1023" s="5"/>
      <c r="RGQ1023" s="5"/>
      <c r="RGR1023" s="5"/>
      <c r="RGS1023" s="5"/>
      <c r="RGT1023" s="5"/>
      <c r="RGU1023" s="5"/>
      <c r="RGV1023" s="5"/>
      <c r="RGW1023" s="5"/>
      <c r="RGX1023" s="5"/>
      <c r="RGY1023" s="5"/>
      <c r="RGZ1023" s="5"/>
      <c r="RHA1023" s="5"/>
      <c r="RHB1023" s="5"/>
      <c r="RHC1023" s="5"/>
      <c r="RHD1023" s="5"/>
      <c r="RHE1023" s="5"/>
      <c r="RHF1023" s="5"/>
      <c r="RHG1023" s="5"/>
      <c r="RHH1023" s="5"/>
      <c r="RHI1023" s="5"/>
      <c r="RHJ1023" s="5"/>
      <c r="RHK1023" s="5"/>
      <c r="RHL1023" s="5"/>
      <c r="RHM1023" s="5"/>
      <c r="RHN1023" s="5"/>
      <c r="RHO1023" s="5"/>
      <c r="RHP1023" s="5"/>
      <c r="RHQ1023" s="5"/>
      <c r="RHR1023" s="5"/>
      <c r="RHS1023" s="5"/>
      <c r="RHT1023" s="5"/>
      <c r="RHU1023" s="5"/>
      <c r="RHV1023" s="5"/>
      <c r="RHW1023" s="5"/>
      <c r="RHX1023" s="5"/>
      <c r="RHY1023" s="5"/>
      <c r="RHZ1023" s="5"/>
      <c r="RIA1023" s="5"/>
      <c r="RIB1023" s="5"/>
      <c r="RIC1023" s="5"/>
      <c r="RID1023" s="5"/>
      <c r="RIE1023" s="5"/>
      <c r="RIF1023" s="5"/>
      <c r="RIG1023" s="5"/>
      <c r="RIH1023" s="5"/>
      <c r="RII1023" s="5"/>
      <c r="RIJ1023" s="5"/>
      <c r="RIK1023" s="5"/>
      <c r="RIL1023" s="5"/>
      <c r="RIM1023" s="5"/>
      <c r="RIN1023" s="5"/>
      <c r="RIO1023" s="5"/>
      <c r="RIP1023" s="5"/>
      <c r="RIQ1023" s="5"/>
      <c r="RIR1023" s="5"/>
      <c r="RIS1023" s="5"/>
      <c r="RIT1023" s="5"/>
      <c r="RIU1023" s="5"/>
      <c r="RIV1023" s="5"/>
      <c r="RIW1023" s="5"/>
      <c r="RIX1023" s="5"/>
      <c r="RIY1023" s="5"/>
      <c r="RIZ1023" s="5"/>
      <c r="RJA1023" s="5"/>
      <c r="RJB1023" s="5"/>
      <c r="RJC1023" s="5"/>
      <c r="RJD1023" s="5"/>
      <c r="RJE1023" s="5"/>
      <c r="RJF1023" s="5"/>
      <c r="RJG1023" s="5"/>
      <c r="RJH1023" s="5"/>
      <c r="RJI1023" s="5"/>
      <c r="RJJ1023" s="5"/>
      <c r="RJK1023" s="5"/>
      <c r="RJL1023" s="5"/>
      <c r="RJM1023" s="5"/>
      <c r="RJN1023" s="5"/>
      <c r="RJO1023" s="5"/>
      <c r="RJP1023" s="5"/>
      <c r="RJQ1023" s="5"/>
      <c r="RJR1023" s="5"/>
      <c r="RJS1023" s="5"/>
      <c r="RJT1023" s="5"/>
      <c r="RJU1023" s="5"/>
      <c r="RJV1023" s="5"/>
      <c r="RJW1023" s="5"/>
      <c r="RJX1023" s="5"/>
      <c r="RJY1023" s="5"/>
      <c r="RJZ1023" s="5"/>
      <c r="RKA1023" s="5"/>
      <c r="RKB1023" s="5"/>
      <c r="RKC1023" s="5"/>
      <c r="RKD1023" s="5"/>
      <c r="RKE1023" s="5"/>
      <c r="RKF1023" s="5"/>
      <c r="RKG1023" s="5"/>
      <c r="RKH1023" s="5"/>
      <c r="RKI1023" s="5"/>
      <c r="RKJ1023" s="5"/>
      <c r="RKK1023" s="5"/>
      <c r="RKL1023" s="5"/>
      <c r="RKM1023" s="5"/>
      <c r="RKN1023" s="5"/>
      <c r="RKO1023" s="5"/>
      <c r="RKP1023" s="5"/>
      <c r="RKQ1023" s="5"/>
      <c r="RKR1023" s="5"/>
      <c r="RKS1023" s="5"/>
      <c r="RKT1023" s="5"/>
      <c r="RKU1023" s="5"/>
      <c r="RKV1023" s="5"/>
      <c r="RKW1023" s="5"/>
      <c r="RKX1023" s="5"/>
      <c r="RKY1023" s="5"/>
      <c r="RKZ1023" s="5"/>
      <c r="RLA1023" s="5"/>
      <c r="RLB1023" s="5"/>
      <c r="RLC1023" s="5"/>
      <c r="RLD1023" s="5"/>
      <c r="RLE1023" s="5"/>
      <c r="RLF1023" s="5"/>
      <c r="RLG1023" s="5"/>
      <c r="RLH1023" s="5"/>
      <c r="RLI1023" s="5"/>
      <c r="RLJ1023" s="5"/>
      <c r="RLK1023" s="5"/>
      <c r="RLL1023" s="5"/>
      <c r="RLM1023" s="5"/>
      <c r="RLN1023" s="5"/>
      <c r="RLO1023" s="5"/>
      <c r="RLP1023" s="5"/>
      <c r="RLQ1023" s="5"/>
      <c r="RLR1023" s="5"/>
      <c r="RLS1023" s="5"/>
      <c r="RLT1023" s="5"/>
      <c r="RLU1023" s="5"/>
      <c r="RLV1023" s="5"/>
      <c r="RLW1023" s="5"/>
      <c r="RLX1023" s="5"/>
      <c r="RLY1023" s="5"/>
      <c r="RLZ1023" s="5"/>
      <c r="RMA1023" s="5"/>
      <c r="RMB1023" s="5"/>
      <c r="RMC1023" s="5"/>
      <c r="RMD1023" s="5"/>
      <c r="RME1023" s="5"/>
      <c r="RMF1023" s="5"/>
      <c r="RMG1023" s="5"/>
      <c r="RMH1023" s="5"/>
      <c r="RMI1023" s="5"/>
      <c r="RMJ1023" s="5"/>
      <c r="RMK1023" s="5"/>
      <c r="RML1023" s="5"/>
      <c r="RMM1023" s="5"/>
      <c r="RMN1023" s="5"/>
      <c r="RMO1023" s="5"/>
      <c r="RMP1023" s="5"/>
      <c r="RMQ1023" s="5"/>
      <c r="RMR1023" s="5"/>
      <c r="RMS1023" s="5"/>
      <c r="RMT1023" s="5"/>
      <c r="RMU1023" s="5"/>
      <c r="RMV1023" s="5"/>
      <c r="RMW1023" s="5"/>
      <c r="RMX1023" s="5"/>
      <c r="RMY1023" s="5"/>
      <c r="RMZ1023" s="5"/>
      <c r="RNA1023" s="5"/>
      <c r="RNB1023" s="5"/>
      <c r="RNC1023" s="5"/>
      <c r="RND1023" s="5"/>
      <c r="RNE1023" s="5"/>
      <c r="RNF1023" s="5"/>
      <c r="RNG1023" s="5"/>
      <c r="RNH1023" s="5"/>
      <c r="RNI1023" s="5"/>
      <c r="RNJ1023" s="5"/>
      <c r="RNK1023" s="5"/>
      <c r="RNL1023" s="5"/>
      <c r="RNM1023" s="5"/>
      <c r="RNN1023" s="5"/>
      <c r="RNO1023" s="5"/>
      <c r="RNP1023" s="5"/>
      <c r="RNQ1023" s="5"/>
      <c r="RNR1023" s="5"/>
      <c r="RNS1023" s="5"/>
      <c r="RNT1023" s="5"/>
      <c r="RNU1023" s="5"/>
      <c r="RNV1023" s="5"/>
      <c r="RNW1023" s="5"/>
      <c r="RNX1023" s="5"/>
      <c r="RNY1023" s="5"/>
      <c r="RNZ1023" s="5"/>
      <c r="ROA1023" s="5"/>
      <c r="ROB1023" s="5"/>
      <c r="ROC1023" s="5"/>
      <c r="ROD1023" s="5"/>
      <c r="ROE1023" s="5"/>
      <c r="ROF1023" s="5"/>
      <c r="ROG1023" s="5"/>
      <c r="ROH1023" s="5"/>
      <c r="ROI1023" s="5"/>
      <c r="ROJ1023" s="5"/>
      <c r="ROK1023" s="5"/>
      <c r="ROL1023" s="5"/>
      <c r="ROM1023" s="5"/>
      <c r="RON1023" s="5"/>
      <c r="ROO1023" s="5"/>
      <c r="ROP1023" s="5"/>
      <c r="ROQ1023" s="5"/>
      <c r="ROR1023" s="5"/>
      <c r="ROS1023" s="5"/>
      <c r="ROT1023" s="5"/>
      <c r="ROU1023" s="5"/>
      <c r="ROV1023" s="5"/>
      <c r="ROW1023" s="5"/>
      <c r="ROX1023" s="5"/>
      <c r="ROY1023" s="5"/>
      <c r="ROZ1023" s="5"/>
      <c r="RPA1023" s="5"/>
      <c r="RPB1023" s="5"/>
      <c r="RPC1023" s="5"/>
      <c r="RPD1023" s="5"/>
      <c r="RPE1023" s="5"/>
      <c r="RPF1023" s="5"/>
      <c r="RPG1023" s="5"/>
      <c r="RPH1023" s="5"/>
      <c r="RPI1023" s="5"/>
      <c r="RPJ1023" s="5"/>
      <c r="RPK1023" s="5"/>
      <c r="RPL1023" s="5"/>
      <c r="RPM1023" s="5"/>
      <c r="RPN1023" s="5"/>
      <c r="RPO1023" s="5"/>
      <c r="RPP1023" s="5"/>
      <c r="RPQ1023" s="5"/>
      <c r="RPR1023" s="5"/>
      <c r="RPS1023" s="5"/>
      <c r="RPT1023" s="5"/>
      <c r="RPU1023" s="5"/>
      <c r="RPV1023" s="5"/>
      <c r="RPW1023" s="5"/>
      <c r="RPX1023" s="5"/>
      <c r="RPY1023" s="5"/>
      <c r="RPZ1023" s="5"/>
      <c r="RQA1023" s="5"/>
      <c r="RQB1023" s="5"/>
      <c r="RQC1023" s="5"/>
      <c r="RQD1023" s="5"/>
      <c r="RQE1023" s="5"/>
      <c r="RQF1023" s="5"/>
      <c r="RQG1023" s="5"/>
      <c r="RQH1023" s="5"/>
      <c r="RQI1023" s="5"/>
      <c r="RQJ1023" s="5"/>
      <c r="RQK1023" s="5"/>
      <c r="RQL1023" s="5"/>
      <c r="RQM1023" s="5"/>
      <c r="RQN1023" s="5"/>
      <c r="RQO1023" s="5"/>
      <c r="RQP1023" s="5"/>
      <c r="RQQ1023" s="5"/>
      <c r="RQR1023" s="5"/>
      <c r="RQS1023" s="5"/>
      <c r="RQT1023" s="5"/>
      <c r="RQU1023" s="5"/>
      <c r="RQV1023" s="5"/>
      <c r="RQW1023" s="5"/>
      <c r="RQX1023" s="5"/>
      <c r="RQY1023" s="5"/>
      <c r="RQZ1023" s="5"/>
      <c r="RRA1023" s="5"/>
      <c r="RRB1023" s="5"/>
      <c r="RRC1023" s="5"/>
      <c r="RRD1023" s="5"/>
      <c r="RRE1023" s="5"/>
      <c r="RRF1023" s="5"/>
      <c r="RRG1023" s="5"/>
      <c r="RRH1023" s="5"/>
      <c r="RRI1023" s="5"/>
      <c r="RRJ1023" s="5"/>
      <c r="RRK1023" s="5"/>
      <c r="RRL1023" s="5"/>
      <c r="RRM1023" s="5"/>
      <c r="RRN1023" s="5"/>
      <c r="RRO1023" s="5"/>
      <c r="RRP1023" s="5"/>
      <c r="RRQ1023" s="5"/>
      <c r="RRR1023" s="5"/>
      <c r="RRS1023" s="5"/>
      <c r="RRT1023" s="5"/>
      <c r="RRU1023" s="5"/>
      <c r="RRV1023" s="5"/>
      <c r="RRW1023" s="5"/>
      <c r="RRX1023" s="5"/>
      <c r="RRY1023" s="5"/>
      <c r="RRZ1023" s="5"/>
      <c r="RSA1023" s="5"/>
      <c r="RSB1023" s="5"/>
      <c r="RSC1023" s="5"/>
      <c r="RSD1023" s="5"/>
      <c r="RSE1023" s="5"/>
      <c r="RSF1023" s="5"/>
      <c r="RSG1023" s="5"/>
      <c r="RSH1023" s="5"/>
      <c r="RSI1023" s="5"/>
      <c r="RSJ1023" s="5"/>
      <c r="RSK1023" s="5"/>
      <c r="RSL1023" s="5"/>
      <c r="RSM1023" s="5"/>
      <c r="RSN1023" s="5"/>
      <c r="RSO1023" s="5"/>
      <c r="RSP1023" s="5"/>
      <c r="RSQ1023" s="5"/>
      <c r="RSR1023" s="5"/>
      <c r="RSS1023" s="5"/>
      <c r="RST1023" s="5"/>
      <c r="RSU1023" s="5"/>
      <c r="RSV1023" s="5"/>
      <c r="RSW1023" s="5"/>
      <c r="RSX1023" s="5"/>
      <c r="RSY1023" s="5"/>
      <c r="RSZ1023" s="5"/>
      <c r="RTA1023" s="5"/>
      <c r="RTB1023" s="5"/>
      <c r="RTC1023" s="5"/>
      <c r="RTD1023" s="5"/>
      <c r="RTE1023" s="5"/>
      <c r="RTF1023" s="5"/>
      <c r="RTG1023" s="5"/>
      <c r="RTH1023" s="5"/>
      <c r="RTI1023" s="5"/>
      <c r="RTJ1023" s="5"/>
      <c r="RTK1023" s="5"/>
      <c r="RTL1023" s="5"/>
      <c r="RTM1023" s="5"/>
      <c r="RTN1023" s="5"/>
      <c r="RTO1023" s="5"/>
      <c r="RTP1023" s="5"/>
      <c r="RTQ1023" s="5"/>
      <c r="RTR1023" s="5"/>
      <c r="RTS1023" s="5"/>
      <c r="RTT1023" s="5"/>
      <c r="RTU1023" s="5"/>
      <c r="RTV1023" s="5"/>
      <c r="RTW1023" s="5"/>
      <c r="RTX1023" s="5"/>
      <c r="RTY1023" s="5"/>
      <c r="RTZ1023" s="5"/>
      <c r="RUA1023" s="5"/>
      <c r="RUB1023" s="5"/>
      <c r="RUC1023" s="5"/>
      <c r="RUD1023" s="5"/>
      <c r="RUE1023" s="5"/>
      <c r="RUF1023" s="5"/>
      <c r="RUG1023" s="5"/>
      <c r="RUH1023" s="5"/>
      <c r="RUI1023" s="5"/>
      <c r="RUJ1023" s="5"/>
      <c r="RUK1023" s="5"/>
      <c r="RUL1023" s="5"/>
      <c r="RUM1023" s="5"/>
      <c r="RUN1023" s="5"/>
      <c r="RUO1023" s="5"/>
      <c r="RUP1023" s="5"/>
      <c r="RUQ1023" s="5"/>
      <c r="RUR1023" s="5"/>
      <c r="RUS1023" s="5"/>
      <c r="RUT1023" s="5"/>
      <c r="RUU1023" s="5"/>
      <c r="RUV1023" s="5"/>
      <c r="RUW1023" s="5"/>
      <c r="RUX1023" s="5"/>
      <c r="RUY1023" s="5"/>
      <c r="RUZ1023" s="5"/>
      <c r="RVA1023" s="5"/>
      <c r="RVB1023" s="5"/>
      <c r="RVC1023" s="5"/>
      <c r="RVD1023" s="5"/>
      <c r="RVE1023" s="5"/>
      <c r="RVF1023" s="5"/>
      <c r="RVG1023" s="5"/>
      <c r="RVH1023" s="5"/>
      <c r="RVI1023" s="5"/>
      <c r="RVJ1023" s="5"/>
      <c r="RVK1023" s="5"/>
      <c r="RVL1023" s="5"/>
      <c r="RVM1023" s="5"/>
      <c r="RVN1023" s="5"/>
      <c r="RVO1023" s="5"/>
      <c r="RVP1023" s="5"/>
      <c r="RVQ1023" s="5"/>
      <c r="RVR1023" s="5"/>
      <c r="RVS1023" s="5"/>
      <c r="RVT1023" s="5"/>
      <c r="RVU1023" s="5"/>
      <c r="RVV1023" s="5"/>
      <c r="RVW1023" s="5"/>
      <c r="RVX1023" s="5"/>
      <c r="RVY1023" s="5"/>
      <c r="RVZ1023" s="5"/>
      <c r="RWA1023" s="5"/>
      <c r="RWB1023" s="5"/>
      <c r="RWC1023" s="5"/>
      <c r="RWD1023" s="5"/>
      <c r="RWE1023" s="5"/>
      <c r="RWF1023" s="5"/>
      <c r="RWG1023" s="5"/>
      <c r="RWH1023" s="5"/>
      <c r="RWI1023" s="5"/>
      <c r="RWJ1023" s="5"/>
      <c r="RWK1023" s="5"/>
      <c r="RWL1023" s="5"/>
      <c r="RWM1023" s="5"/>
      <c r="RWN1023" s="5"/>
      <c r="RWO1023" s="5"/>
      <c r="RWP1023" s="5"/>
      <c r="RWQ1023" s="5"/>
      <c r="RWR1023" s="5"/>
      <c r="RWS1023" s="5"/>
      <c r="RWT1023" s="5"/>
      <c r="RWU1023" s="5"/>
      <c r="RWV1023" s="5"/>
      <c r="RWW1023" s="5"/>
      <c r="RWX1023" s="5"/>
      <c r="RWY1023" s="5"/>
      <c r="RWZ1023" s="5"/>
      <c r="RXA1023" s="5"/>
      <c r="RXB1023" s="5"/>
      <c r="RXC1023" s="5"/>
      <c r="RXD1023" s="5"/>
      <c r="RXE1023" s="5"/>
      <c r="RXF1023" s="5"/>
      <c r="RXG1023" s="5"/>
      <c r="RXH1023" s="5"/>
      <c r="RXI1023" s="5"/>
      <c r="RXJ1023" s="5"/>
      <c r="RXK1023" s="5"/>
      <c r="RXL1023" s="5"/>
      <c r="RXM1023" s="5"/>
      <c r="RXN1023" s="5"/>
      <c r="RXO1023" s="5"/>
      <c r="RXP1023" s="5"/>
      <c r="RXQ1023" s="5"/>
      <c r="RXR1023" s="5"/>
      <c r="RXS1023" s="5"/>
      <c r="RXT1023" s="5"/>
      <c r="RXU1023" s="5"/>
      <c r="RXV1023" s="5"/>
      <c r="RXW1023" s="5"/>
      <c r="RXX1023" s="5"/>
      <c r="RXY1023" s="5"/>
      <c r="RXZ1023" s="5"/>
      <c r="RYA1023" s="5"/>
      <c r="RYB1023" s="5"/>
      <c r="RYC1023" s="5"/>
      <c r="RYD1023" s="5"/>
      <c r="RYE1023" s="5"/>
      <c r="RYF1023" s="5"/>
      <c r="RYG1023" s="5"/>
      <c r="RYH1023" s="5"/>
      <c r="RYI1023" s="5"/>
      <c r="RYJ1023" s="5"/>
      <c r="RYK1023" s="5"/>
      <c r="RYL1023" s="5"/>
      <c r="RYM1023" s="5"/>
      <c r="RYN1023" s="5"/>
      <c r="RYO1023" s="5"/>
      <c r="RYP1023" s="5"/>
      <c r="RYQ1023" s="5"/>
      <c r="RYR1023" s="5"/>
      <c r="RYS1023" s="5"/>
      <c r="RYT1023" s="5"/>
      <c r="RYU1023" s="5"/>
      <c r="RYV1023" s="5"/>
      <c r="RYW1023" s="5"/>
      <c r="RYX1023" s="5"/>
      <c r="RYY1023" s="5"/>
      <c r="RYZ1023" s="5"/>
      <c r="RZA1023" s="5"/>
      <c r="RZB1023" s="5"/>
      <c r="RZC1023" s="5"/>
      <c r="RZD1023" s="5"/>
      <c r="RZE1023" s="5"/>
      <c r="RZF1023" s="5"/>
      <c r="RZG1023" s="5"/>
      <c r="RZH1023" s="5"/>
      <c r="RZI1023" s="5"/>
      <c r="RZJ1023" s="5"/>
      <c r="RZK1023" s="5"/>
      <c r="RZL1023" s="5"/>
      <c r="RZM1023" s="5"/>
      <c r="RZN1023" s="5"/>
      <c r="RZO1023" s="5"/>
      <c r="RZP1023" s="5"/>
      <c r="RZQ1023" s="5"/>
      <c r="RZR1023" s="5"/>
      <c r="RZS1023" s="5"/>
      <c r="RZT1023" s="5"/>
      <c r="RZU1023" s="5"/>
      <c r="RZV1023" s="5"/>
      <c r="RZW1023" s="5"/>
      <c r="RZX1023" s="5"/>
      <c r="RZY1023" s="5"/>
      <c r="RZZ1023" s="5"/>
      <c r="SAA1023" s="5"/>
      <c r="SAB1023" s="5"/>
      <c r="SAC1023" s="5"/>
      <c r="SAD1023" s="5"/>
      <c r="SAE1023" s="5"/>
      <c r="SAF1023" s="5"/>
      <c r="SAG1023" s="5"/>
      <c r="SAH1023" s="5"/>
      <c r="SAI1023" s="5"/>
      <c r="SAJ1023" s="5"/>
      <c r="SAK1023" s="5"/>
      <c r="SAL1023" s="5"/>
      <c r="SAM1023" s="5"/>
      <c r="SAN1023" s="5"/>
      <c r="SAO1023" s="5"/>
      <c r="SAP1023" s="5"/>
      <c r="SAQ1023" s="5"/>
      <c r="SAR1023" s="5"/>
      <c r="SAS1023" s="5"/>
      <c r="SAT1023" s="5"/>
      <c r="SAU1023" s="5"/>
      <c r="SAV1023" s="5"/>
      <c r="SAW1023" s="5"/>
      <c r="SAX1023" s="5"/>
      <c r="SAY1023" s="5"/>
      <c r="SAZ1023" s="5"/>
      <c r="SBA1023" s="5"/>
      <c r="SBB1023" s="5"/>
      <c r="SBC1023" s="5"/>
      <c r="SBD1023" s="5"/>
      <c r="SBE1023" s="5"/>
      <c r="SBF1023" s="5"/>
      <c r="SBG1023" s="5"/>
      <c r="SBH1023" s="5"/>
      <c r="SBI1023" s="5"/>
      <c r="SBJ1023" s="5"/>
      <c r="SBK1023" s="5"/>
      <c r="SBL1023" s="5"/>
      <c r="SBM1023" s="5"/>
      <c r="SBN1023" s="5"/>
      <c r="SBO1023" s="5"/>
      <c r="SBP1023" s="5"/>
      <c r="SBQ1023" s="5"/>
      <c r="SBR1023" s="5"/>
      <c r="SBS1023" s="5"/>
      <c r="SBT1023" s="5"/>
      <c r="SBU1023" s="5"/>
      <c r="SBV1023" s="5"/>
      <c r="SBW1023" s="5"/>
      <c r="SBX1023" s="5"/>
      <c r="SBY1023" s="5"/>
      <c r="SBZ1023" s="5"/>
      <c r="SCA1023" s="5"/>
      <c r="SCB1023" s="5"/>
      <c r="SCC1023" s="5"/>
      <c r="SCD1023" s="5"/>
      <c r="SCE1023" s="5"/>
      <c r="SCF1023" s="5"/>
      <c r="SCG1023" s="5"/>
      <c r="SCH1023" s="5"/>
      <c r="SCI1023" s="5"/>
      <c r="SCJ1023" s="5"/>
      <c r="SCK1023" s="5"/>
      <c r="SCL1023" s="5"/>
      <c r="SCM1023" s="5"/>
      <c r="SCN1023" s="5"/>
      <c r="SCO1023" s="5"/>
      <c r="SCP1023" s="5"/>
      <c r="SCQ1023" s="5"/>
      <c r="SCR1023" s="5"/>
      <c r="SCS1023" s="5"/>
      <c r="SCT1023" s="5"/>
      <c r="SCU1023" s="5"/>
      <c r="SCV1023" s="5"/>
      <c r="SCW1023" s="5"/>
      <c r="SCX1023" s="5"/>
      <c r="SCY1023" s="5"/>
      <c r="SCZ1023" s="5"/>
      <c r="SDA1023" s="5"/>
      <c r="SDB1023" s="5"/>
      <c r="SDC1023" s="5"/>
      <c r="SDD1023" s="5"/>
      <c r="SDE1023" s="5"/>
      <c r="SDF1023" s="5"/>
      <c r="SDG1023" s="5"/>
      <c r="SDH1023" s="5"/>
      <c r="SDI1023" s="5"/>
      <c r="SDJ1023" s="5"/>
      <c r="SDK1023" s="5"/>
      <c r="SDL1023" s="5"/>
      <c r="SDM1023" s="5"/>
      <c r="SDN1023" s="5"/>
      <c r="SDO1023" s="5"/>
      <c r="SDP1023" s="5"/>
      <c r="SDQ1023" s="5"/>
      <c r="SDR1023" s="5"/>
      <c r="SDS1023" s="5"/>
      <c r="SDT1023" s="5"/>
      <c r="SDU1023" s="5"/>
      <c r="SDV1023" s="5"/>
      <c r="SDW1023" s="5"/>
      <c r="SDX1023" s="5"/>
      <c r="SDY1023" s="5"/>
      <c r="SDZ1023" s="5"/>
      <c r="SEA1023" s="5"/>
      <c r="SEB1023" s="5"/>
      <c r="SEC1023" s="5"/>
      <c r="SED1023" s="5"/>
      <c r="SEE1023" s="5"/>
      <c r="SEF1023" s="5"/>
      <c r="SEG1023" s="5"/>
      <c r="SEH1023" s="5"/>
      <c r="SEI1023" s="5"/>
      <c r="SEJ1023" s="5"/>
      <c r="SEK1023" s="5"/>
      <c r="SEL1023" s="5"/>
      <c r="SEM1023" s="5"/>
      <c r="SEN1023" s="5"/>
      <c r="SEO1023" s="5"/>
      <c r="SEP1023" s="5"/>
      <c r="SEQ1023" s="5"/>
      <c r="SER1023" s="5"/>
      <c r="SES1023" s="5"/>
      <c r="SET1023" s="5"/>
      <c r="SEU1023" s="5"/>
      <c r="SEV1023" s="5"/>
      <c r="SEW1023" s="5"/>
      <c r="SEX1023" s="5"/>
      <c r="SEY1023" s="5"/>
      <c r="SEZ1023" s="5"/>
      <c r="SFA1023" s="5"/>
      <c r="SFB1023" s="5"/>
      <c r="SFC1023" s="5"/>
      <c r="SFD1023" s="5"/>
      <c r="SFE1023" s="5"/>
      <c r="SFF1023" s="5"/>
      <c r="SFG1023" s="5"/>
      <c r="SFH1023" s="5"/>
      <c r="SFI1023" s="5"/>
      <c r="SFJ1023" s="5"/>
      <c r="SFK1023" s="5"/>
      <c r="SFL1023" s="5"/>
      <c r="SFM1023" s="5"/>
      <c r="SFN1023" s="5"/>
      <c r="SFO1023" s="5"/>
      <c r="SFP1023" s="5"/>
      <c r="SFQ1023" s="5"/>
      <c r="SFR1023" s="5"/>
      <c r="SFS1023" s="5"/>
      <c r="SFT1023" s="5"/>
      <c r="SFU1023" s="5"/>
      <c r="SFV1023" s="5"/>
      <c r="SFW1023" s="5"/>
      <c r="SFX1023" s="5"/>
      <c r="SFY1023" s="5"/>
      <c r="SFZ1023" s="5"/>
      <c r="SGA1023" s="5"/>
      <c r="SGB1023" s="5"/>
      <c r="SGC1023" s="5"/>
      <c r="SGD1023" s="5"/>
      <c r="SGE1023" s="5"/>
      <c r="SGF1023" s="5"/>
      <c r="SGG1023" s="5"/>
      <c r="SGH1023" s="5"/>
      <c r="SGI1023" s="5"/>
      <c r="SGJ1023" s="5"/>
      <c r="SGK1023" s="5"/>
      <c r="SGL1023" s="5"/>
      <c r="SGM1023" s="5"/>
      <c r="SGN1023" s="5"/>
      <c r="SGO1023" s="5"/>
      <c r="SGP1023" s="5"/>
      <c r="SGQ1023" s="5"/>
      <c r="SGR1023" s="5"/>
      <c r="SGS1023" s="5"/>
      <c r="SGT1023" s="5"/>
      <c r="SGU1023" s="5"/>
      <c r="SGV1023" s="5"/>
      <c r="SGW1023" s="5"/>
      <c r="SGX1023" s="5"/>
      <c r="SGY1023" s="5"/>
      <c r="SGZ1023" s="5"/>
      <c r="SHA1023" s="5"/>
      <c r="SHB1023" s="5"/>
      <c r="SHC1023" s="5"/>
      <c r="SHD1023" s="5"/>
      <c r="SHE1023" s="5"/>
      <c r="SHF1023" s="5"/>
      <c r="SHG1023" s="5"/>
      <c r="SHH1023" s="5"/>
      <c r="SHI1023" s="5"/>
      <c r="SHJ1023" s="5"/>
      <c r="SHK1023" s="5"/>
      <c r="SHL1023" s="5"/>
      <c r="SHM1023" s="5"/>
      <c r="SHN1023" s="5"/>
      <c r="SHO1023" s="5"/>
      <c r="SHP1023" s="5"/>
      <c r="SHQ1023" s="5"/>
      <c r="SHR1023" s="5"/>
      <c r="SHS1023" s="5"/>
      <c r="SHT1023" s="5"/>
      <c r="SHU1023" s="5"/>
      <c r="SHV1023" s="5"/>
      <c r="SHW1023" s="5"/>
      <c r="SHX1023" s="5"/>
      <c r="SHY1023" s="5"/>
      <c r="SHZ1023" s="5"/>
      <c r="SIA1023" s="5"/>
      <c r="SIB1023" s="5"/>
      <c r="SIC1023" s="5"/>
      <c r="SID1023" s="5"/>
      <c r="SIE1023" s="5"/>
      <c r="SIF1023" s="5"/>
      <c r="SIG1023" s="5"/>
      <c r="SIH1023" s="5"/>
      <c r="SII1023" s="5"/>
      <c r="SIJ1023" s="5"/>
      <c r="SIK1023" s="5"/>
      <c r="SIL1023" s="5"/>
      <c r="SIM1023" s="5"/>
      <c r="SIN1023" s="5"/>
      <c r="SIO1023" s="5"/>
      <c r="SIP1023" s="5"/>
      <c r="SIQ1023" s="5"/>
      <c r="SIR1023" s="5"/>
      <c r="SIS1023" s="5"/>
      <c r="SIT1023" s="5"/>
      <c r="SIU1023" s="5"/>
      <c r="SIV1023" s="5"/>
      <c r="SIW1023" s="5"/>
      <c r="SIX1023" s="5"/>
      <c r="SIY1023" s="5"/>
      <c r="SIZ1023" s="5"/>
      <c r="SJA1023" s="5"/>
      <c r="SJB1023" s="5"/>
      <c r="SJC1023" s="5"/>
      <c r="SJD1023" s="5"/>
      <c r="SJE1023" s="5"/>
      <c r="SJF1023" s="5"/>
      <c r="SJG1023" s="5"/>
      <c r="SJH1023" s="5"/>
      <c r="SJI1023" s="5"/>
      <c r="SJJ1023" s="5"/>
      <c r="SJK1023" s="5"/>
      <c r="SJL1023" s="5"/>
      <c r="SJM1023" s="5"/>
      <c r="SJN1023" s="5"/>
      <c r="SJO1023" s="5"/>
      <c r="SJP1023" s="5"/>
      <c r="SJQ1023" s="5"/>
      <c r="SJR1023" s="5"/>
      <c r="SJS1023" s="5"/>
      <c r="SJT1023" s="5"/>
      <c r="SJU1023" s="5"/>
      <c r="SJV1023" s="5"/>
      <c r="SJW1023" s="5"/>
      <c r="SJX1023" s="5"/>
      <c r="SJY1023" s="5"/>
      <c r="SJZ1023" s="5"/>
      <c r="SKA1023" s="5"/>
      <c r="SKB1023" s="5"/>
      <c r="SKC1023" s="5"/>
      <c r="SKD1023" s="5"/>
      <c r="SKE1023" s="5"/>
      <c r="SKF1023" s="5"/>
      <c r="SKG1023" s="5"/>
      <c r="SKH1023" s="5"/>
      <c r="SKI1023" s="5"/>
      <c r="SKJ1023" s="5"/>
      <c r="SKK1023" s="5"/>
      <c r="SKL1023" s="5"/>
      <c r="SKM1023" s="5"/>
      <c r="SKN1023" s="5"/>
      <c r="SKO1023" s="5"/>
      <c r="SKP1023" s="5"/>
      <c r="SKQ1023" s="5"/>
      <c r="SKR1023" s="5"/>
      <c r="SKS1023" s="5"/>
      <c r="SKT1023" s="5"/>
      <c r="SKU1023" s="5"/>
      <c r="SKV1023" s="5"/>
      <c r="SKW1023" s="5"/>
      <c r="SKX1023" s="5"/>
      <c r="SKY1023" s="5"/>
      <c r="SKZ1023" s="5"/>
      <c r="SLA1023" s="5"/>
      <c r="SLB1023" s="5"/>
      <c r="SLC1023" s="5"/>
      <c r="SLD1023" s="5"/>
      <c r="SLE1023" s="5"/>
      <c r="SLF1023" s="5"/>
      <c r="SLG1023" s="5"/>
      <c r="SLH1023" s="5"/>
      <c r="SLI1023" s="5"/>
      <c r="SLJ1023" s="5"/>
      <c r="SLK1023" s="5"/>
      <c r="SLL1023" s="5"/>
      <c r="SLM1023" s="5"/>
      <c r="SLN1023" s="5"/>
      <c r="SLO1023" s="5"/>
      <c r="SLP1023" s="5"/>
      <c r="SLQ1023" s="5"/>
      <c r="SLR1023" s="5"/>
      <c r="SLS1023" s="5"/>
      <c r="SLT1023" s="5"/>
      <c r="SLU1023" s="5"/>
      <c r="SLV1023" s="5"/>
      <c r="SLW1023" s="5"/>
      <c r="SLX1023" s="5"/>
      <c r="SLY1023" s="5"/>
      <c r="SLZ1023" s="5"/>
      <c r="SMA1023" s="5"/>
      <c r="SMB1023" s="5"/>
      <c r="SMC1023" s="5"/>
      <c r="SMD1023" s="5"/>
      <c r="SME1023" s="5"/>
      <c r="SMF1023" s="5"/>
      <c r="SMG1023" s="5"/>
      <c r="SMH1023" s="5"/>
      <c r="SMI1023" s="5"/>
      <c r="SMJ1023" s="5"/>
      <c r="SMK1023" s="5"/>
      <c r="SML1023" s="5"/>
      <c r="SMM1023" s="5"/>
      <c r="SMN1023" s="5"/>
      <c r="SMO1023" s="5"/>
      <c r="SMP1023" s="5"/>
      <c r="SMQ1023" s="5"/>
      <c r="SMR1023" s="5"/>
      <c r="SMS1023" s="5"/>
      <c r="SMT1023" s="5"/>
      <c r="SMU1023" s="5"/>
      <c r="SMV1023" s="5"/>
      <c r="SMW1023" s="5"/>
      <c r="SMX1023" s="5"/>
      <c r="SMY1023" s="5"/>
      <c r="SMZ1023" s="5"/>
      <c r="SNA1023" s="5"/>
      <c r="SNB1023" s="5"/>
      <c r="SNC1023" s="5"/>
      <c r="SND1023" s="5"/>
      <c r="SNE1023" s="5"/>
      <c r="SNF1023" s="5"/>
      <c r="SNG1023" s="5"/>
      <c r="SNH1023" s="5"/>
      <c r="SNI1023" s="5"/>
      <c r="SNJ1023" s="5"/>
      <c r="SNK1023" s="5"/>
      <c r="SNL1023" s="5"/>
      <c r="SNM1023" s="5"/>
      <c r="SNN1023" s="5"/>
      <c r="SNO1023" s="5"/>
      <c r="SNP1023" s="5"/>
      <c r="SNQ1023" s="5"/>
      <c r="SNR1023" s="5"/>
      <c r="SNS1023" s="5"/>
      <c r="SNT1023" s="5"/>
      <c r="SNU1023" s="5"/>
      <c r="SNV1023" s="5"/>
      <c r="SNW1023" s="5"/>
      <c r="SNX1023" s="5"/>
      <c r="SNY1023" s="5"/>
      <c r="SNZ1023" s="5"/>
      <c r="SOA1023" s="5"/>
      <c r="SOB1023" s="5"/>
      <c r="SOC1023" s="5"/>
      <c r="SOD1023" s="5"/>
      <c r="SOE1023" s="5"/>
      <c r="SOF1023" s="5"/>
      <c r="SOG1023" s="5"/>
      <c r="SOH1023" s="5"/>
      <c r="SOI1023" s="5"/>
      <c r="SOJ1023" s="5"/>
      <c r="SOK1023" s="5"/>
      <c r="SOL1023" s="5"/>
      <c r="SOM1023" s="5"/>
      <c r="SON1023" s="5"/>
      <c r="SOO1023" s="5"/>
      <c r="SOP1023" s="5"/>
      <c r="SOQ1023" s="5"/>
      <c r="SOR1023" s="5"/>
      <c r="SOS1023" s="5"/>
      <c r="SOT1023" s="5"/>
      <c r="SOU1023" s="5"/>
      <c r="SOV1023" s="5"/>
      <c r="SOW1023" s="5"/>
      <c r="SOX1023" s="5"/>
      <c r="SOY1023" s="5"/>
      <c r="SOZ1023" s="5"/>
      <c r="SPA1023" s="5"/>
      <c r="SPB1023" s="5"/>
      <c r="SPC1023" s="5"/>
      <c r="SPD1023" s="5"/>
      <c r="SPE1023" s="5"/>
      <c r="SPF1023" s="5"/>
      <c r="SPG1023" s="5"/>
      <c r="SPH1023" s="5"/>
      <c r="SPI1023" s="5"/>
      <c r="SPJ1023" s="5"/>
      <c r="SPK1023" s="5"/>
      <c r="SPL1023" s="5"/>
      <c r="SPM1023" s="5"/>
      <c r="SPN1023" s="5"/>
      <c r="SPO1023" s="5"/>
      <c r="SPP1023" s="5"/>
      <c r="SPQ1023" s="5"/>
      <c r="SPR1023" s="5"/>
      <c r="SPS1023" s="5"/>
      <c r="SPT1023" s="5"/>
      <c r="SPU1023" s="5"/>
      <c r="SPV1023" s="5"/>
      <c r="SPW1023" s="5"/>
      <c r="SPX1023" s="5"/>
      <c r="SPY1023" s="5"/>
      <c r="SPZ1023" s="5"/>
      <c r="SQA1023" s="5"/>
      <c r="SQB1023" s="5"/>
      <c r="SQC1023" s="5"/>
      <c r="SQD1023" s="5"/>
      <c r="SQE1023" s="5"/>
      <c r="SQF1023" s="5"/>
      <c r="SQG1023" s="5"/>
      <c r="SQH1023" s="5"/>
      <c r="SQI1023" s="5"/>
      <c r="SQJ1023" s="5"/>
      <c r="SQK1023" s="5"/>
      <c r="SQL1023" s="5"/>
      <c r="SQM1023" s="5"/>
      <c r="SQN1023" s="5"/>
      <c r="SQO1023" s="5"/>
      <c r="SQP1023" s="5"/>
      <c r="SQQ1023" s="5"/>
      <c r="SQR1023" s="5"/>
      <c r="SQS1023" s="5"/>
      <c r="SQT1023" s="5"/>
      <c r="SQU1023" s="5"/>
      <c r="SQV1023" s="5"/>
      <c r="SQW1023" s="5"/>
      <c r="SQX1023" s="5"/>
      <c r="SQY1023" s="5"/>
      <c r="SQZ1023" s="5"/>
      <c r="SRA1023" s="5"/>
      <c r="SRB1023" s="5"/>
      <c r="SRC1023" s="5"/>
      <c r="SRD1023" s="5"/>
      <c r="SRE1023" s="5"/>
      <c r="SRF1023" s="5"/>
      <c r="SRG1023" s="5"/>
      <c r="SRH1023" s="5"/>
      <c r="SRI1023" s="5"/>
      <c r="SRJ1023" s="5"/>
      <c r="SRK1023" s="5"/>
      <c r="SRL1023" s="5"/>
      <c r="SRM1023" s="5"/>
      <c r="SRN1023" s="5"/>
      <c r="SRO1023" s="5"/>
      <c r="SRP1023" s="5"/>
      <c r="SRQ1023" s="5"/>
      <c r="SRR1023" s="5"/>
      <c r="SRS1023" s="5"/>
      <c r="SRT1023" s="5"/>
      <c r="SRU1023" s="5"/>
      <c r="SRV1023" s="5"/>
      <c r="SRW1023" s="5"/>
      <c r="SRX1023" s="5"/>
      <c r="SRY1023" s="5"/>
      <c r="SRZ1023" s="5"/>
      <c r="SSA1023" s="5"/>
      <c r="SSB1023" s="5"/>
      <c r="SSC1023" s="5"/>
      <c r="SSD1023" s="5"/>
      <c r="SSE1023" s="5"/>
      <c r="SSF1023" s="5"/>
      <c r="SSG1023" s="5"/>
      <c r="SSH1023" s="5"/>
      <c r="SSI1023" s="5"/>
      <c r="SSJ1023" s="5"/>
      <c r="SSK1023" s="5"/>
      <c r="SSL1023" s="5"/>
      <c r="SSM1023" s="5"/>
      <c r="SSN1023" s="5"/>
      <c r="SSO1023" s="5"/>
      <c r="SSP1023" s="5"/>
      <c r="SSQ1023" s="5"/>
      <c r="SSR1023" s="5"/>
      <c r="SSS1023" s="5"/>
      <c r="SST1023" s="5"/>
      <c r="SSU1023" s="5"/>
      <c r="SSV1023" s="5"/>
      <c r="SSW1023" s="5"/>
      <c r="SSX1023" s="5"/>
      <c r="SSY1023" s="5"/>
      <c r="SSZ1023" s="5"/>
      <c r="STA1023" s="5"/>
      <c r="STB1023" s="5"/>
      <c r="STC1023" s="5"/>
      <c r="STD1023" s="5"/>
      <c r="STE1023" s="5"/>
      <c r="STF1023" s="5"/>
      <c r="STG1023" s="5"/>
      <c r="STH1023" s="5"/>
      <c r="STI1023" s="5"/>
      <c r="STJ1023" s="5"/>
      <c r="STK1023" s="5"/>
      <c r="STL1023" s="5"/>
      <c r="STM1023" s="5"/>
      <c r="STN1023" s="5"/>
      <c r="STO1023" s="5"/>
      <c r="STP1023" s="5"/>
      <c r="STQ1023" s="5"/>
      <c r="STR1023" s="5"/>
      <c r="STS1023" s="5"/>
      <c r="STT1023" s="5"/>
      <c r="STU1023" s="5"/>
      <c r="STV1023" s="5"/>
      <c r="STW1023" s="5"/>
      <c r="STX1023" s="5"/>
      <c r="STY1023" s="5"/>
      <c r="STZ1023" s="5"/>
      <c r="SUA1023" s="5"/>
      <c r="SUB1023" s="5"/>
      <c r="SUC1023" s="5"/>
      <c r="SUD1023" s="5"/>
      <c r="SUE1023" s="5"/>
      <c r="SUF1023" s="5"/>
      <c r="SUG1023" s="5"/>
      <c r="SUH1023" s="5"/>
      <c r="SUI1023" s="5"/>
      <c r="SUJ1023" s="5"/>
      <c r="SUK1023" s="5"/>
      <c r="SUL1023" s="5"/>
      <c r="SUM1023" s="5"/>
      <c r="SUN1023" s="5"/>
      <c r="SUO1023" s="5"/>
      <c r="SUP1023" s="5"/>
      <c r="SUQ1023" s="5"/>
      <c r="SUR1023" s="5"/>
      <c r="SUS1023" s="5"/>
      <c r="SUT1023" s="5"/>
      <c r="SUU1023" s="5"/>
      <c r="SUV1023" s="5"/>
      <c r="SUW1023" s="5"/>
      <c r="SUX1023" s="5"/>
      <c r="SUY1023" s="5"/>
      <c r="SUZ1023" s="5"/>
      <c r="SVA1023" s="5"/>
      <c r="SVB1023" s="5"/>
      <c r="SVC1023" s="5"/>
      <c r="SVD1023" s="5"/>
      <c r="SVE1023" s="5"/>
      <c r="SVF1023" s="5"/>
      <c r="SVG1023" s="5"/>
      <c r="SVH1023" s="5"/>
      <c r="SVI1023" s="5"/>
      <c r="SVJ1023" s="5"/>
      <c r="SVK1023" s="5"/>
      <c r="SVL1023" s="5"/>
      <c r="SVM1023" s="5"/>
      <c r="SVN1023" s="5"/>
      <c r="SVO1023" s="5"/>
      <c r="SVP1023" s="5"/>
      <c r="SVQ1023" s="5"/>
      <c r="SVR1023" s="5"/>
      <c r="SVS1023" s="5"/>
      <c r="SVT1023" s="5"/>
      <c r="SVU1023" s="5"/>
      <c r="SVV1023" s="5"/>
      <c r="SVW1023" s="5"/>
      <c r="SVX1023" s="5"/>
      <c r="SVY1023" s="5"/>
      <c r="SVZ1023" s="5"/>
      <c r="SWA1023" s="5"/>
      <c r="SWB1023" s="5"/>
      <c r="SWC1023" s="5"/>
      <c r="SWD1023" s="5"/>
      <c r="SWE1023" s="5"/>
      <c r="SWF1023" s="5"/>
      <c r="SWG1023" s="5"/>
      <c r="SWH1023" s="5"/>
      <c r="SWI1023" s="5"/>
      <c r="SWJ1023" s="5"/>
      <c r="SWK1023" s="5"/>
      <c r="SWL1023" s="5"/>
      <c r="SWM1023" s="5"/>
      <c r="SWN1023" s="5"/>
      <c r="SWO1023" s="5"/>
      <c r="SWP1023" s="5"/>
      <c r="SWQ1023" s="5"/>
      <c r="SWR1023" s="5"/>
      <c r="SWS1023" s="5"/>
      <c r="SWT1023" s="5"/>
      <c r="SWU1023" s="5"/>
      <c r="SWV1023" s="5"/>
      <c r="SWW1023" s="5"/>
      <c r="SWX1023" s="5"/>
      <c r="SWY1023" s="5"/>
      <c r="SWZ1023" s="5"/>
      <c r="SXA1023" s="5"/>
      <c r="SXB1023" s="5"/>
      <c r="SXC1023" s="5"/>
      <c r="SXD1023" s="5"/>
      <c r="SXE1023" s="5"/>
      <c r="SXF1023" s="5"/>
      <c r="SXG1023" s="5"/>
      <c r="SXH1023" s="5"/>
      <c r="SXI1023" s="5"/>
      <c r="SXJ1023" s="5"/>
      <c r="SXK1023" s="5"/>
      <c r="SXL1023" s="5"/>
      <c r="SXM1023" s="5"/>
      <c r="SXN1023" s="5"/>
      <c r="SXO1023" s="5"/>
      <c r="SXP1023" s="5"/>
      <c r="SXQ1023" s="5"/>
      <c r="SXR1023" s="5"/>
      <c r="SXS1023" s="5"/>
      <c r="SXT1023" s="5"/>
      <c r="SXU1023" s="5"/>
      <c r="SXV1023" s="5"/>
      <c r="SXW1023" s="5"/>
      <c r="SXX1023" s="5"/>
      <c r="SXY1023" s="5"/>
      <c r="SXZ1023" s="5"/>
      <c r="SYA1023" s="5"/>
      <c r="SYB1023" s="5"/>
      <c r="SYC1023" s="5"/>
      <c r="SYD1023" s="5"/>
      <c r="SYE1023" s="5"/>
      <c r="SYF1023" s="5"/>
      <c r="SYG1023" s="5"/>
      <c r="SYH1023" s="5"/>
      <c r="SYI1023" s="5"/>
      <c r="SYJ1023" s="5"/>
      <c r="SYK1023" s="5"/>
      <c r="SYL1023" s="5"/>
      <c r="SYM1023" s="5"/>
      <c r="SYN1023" s="5"/>
      <c r="SYO1023" s="5"/>
      <c r="SYP1023" s="5"/>
      <c r="SYQ1023" s="5"/>
      <c r="SYR1023" s="5"/>
      <c r="SYS1023" s="5"/>
      <c r="SYT1023" s="5"/>
      <c r="SYU1023" s="5"/>
      <c r="SYV1023" s="5"/>
      <c r="SYW1023" s="5"/>
      <c r="SYX1023" s="5"/>
      <c r="SYY1023" s="5"/>
      <c r="SYZ1023" s="5"/>
      <c r="SZA1023" s="5"/>
      <c r="SZB1023" s="5"/>
      <c r="SZC1023" s="5"/>
      <c r="SZD1023" s="5"/>
      <c r="SZE1023" s="5"/>
      <c r="SZF1023" s="5"/>
      <c r="SZG1023" s="5"/>
      <c r="SZH1023" s="5"/>
      <c r="SZI1023" s="5"/>
      <c r="SZJ1023" s="5"/>
      <c r="SZK1023" s="5"/>
      <c r="SZL1023" s="5"/>
      <c r="SZM1023" s="5"/>
      <c r="SZN1023" s="5"/>
      <c r="SZO1023" s="5"/>
      <c r="SZP1023" s="5"/>
      <c r="SZQ1023" s="5"/>
      <c r="SZR1023" s="5"/>
      <c r="SZS1023" s="5"/>
      <c r="SZT1023" s="5"/>
      <c r="SZU1023" s="5"/>
      <c r="SZV1023" s="5"/>
      <c r="SZW1023" s="5"/>
      <c r="SZX1023" s="5"/>
      <c r="SZY1023" s="5"/>
      <c r="SZZ1023" s="5"/>
      <c r="TAA1023" s="5"/>
      <c r="TAB1023" s="5"/>
      <c r="TAC1023" s="5"/>
      <c r="TAD1023" s="5"/>
      <c r="TAE1023" s="5"/>
      <c r="TAF1023" s="5"/>
      <c r="TAG1023" s="5"/>
      <c r="TAH1023" s="5"/>
      <c r="TAI1023" s="5"/>
      <c r="TAJ1023" s="5"/>
      <c r="TAK1023" s="5"/>
      <c r="TAL1023" s="5"/>
      <c r="TAM1023" s="5"/>
      <c r="TAN1023" s="5"/>
      <c r="TAO1023" s="5"/>
      <c r="TAP1023" s="5"/>
      <c r="TAQ1023" s="5"/>
      <c r="TAR1023" s="5"/>
      <c r="TAS1023" s="5"/>
      <c r="TAT1023" s="5"/>
      <c r="TAU1023" s="5"/>
      <c r="TAV1023" s="5"/>
      <c r="TAW1023" s="5"/>
      <c r="TAX1023" s="5"/>
      <c r="TAY1023" s="5"/>
      <c r="TAZ1023" s="5"/>
      <c r="TBA1023" s="5"/>
      <c r="TBB1023" s="5"/>
      <c r="TBC1023" s="5"/>
      <c r="TBD1023" s="5"/>
      <c r="TBE1023" s="5"/>
      <c r="TBF1023" s="5"/>
      <c r="TBG1023" s="5"/>
      <c r="TBH1023" s="5"/>
      <c r="TBI1023" s="5"/>
      <c r="TBJ1023" s="5"/>
      <c r="TBK1023" s="5"/>
      <c r="TBL1023" s="5"/>
      <c r="TBM1023" s="5"/>
      <c r="TBN1023" s="5"/>
      <c r="TBO1023" s="5"/>
      <c r="TBP1023" s="5"/>
      <c r="TBQ1023" s="5"/>
      <c r="TBR1023" s="5"/>
      <c r="TBS1023" s="5"/>
      <c r="TBT1023" s="5"/>
      <c r="TBU1023" s="5"/>
      <c r="TBV1023" s="5"/>
      <c r="TBW1023" s="5"/>
      <c r="TBX1023" s="5"/>
      <c r="TBY1023" s="5"/>
      <c r="TBZ1023" s="5"/>
      <c r="TCA1023" s="5"/>
      <c r="TCB1023" s="5"/>
      <c r="TCC1023" s="5"/>
      <c r="TCD1023" s="5"/>
      <c r="TCE1023" s="5"/>
      <c r="TCF1023" s="5"/>
      <c r="TCG1023" s="5"/>
      <c r="TCH1023" s="5"/>
      <c r="TCI1023" s="5"/>
      <c r="TCJ1023" s="5"/>
      <c r="TCK1023" s="5"/>
      <c r="TCL1023" s="5"/>
      <c r="TCM1023" s="5"/>
      <c r="TCN1023" s="5"/>
      <c r="TCO1023" s="5"/>
      <c r="TCP1023" s="5"/>
      <c r="TCQ1023" s="5"/>
      <c r="TCR1023" s="5"/>
      <c r="TCS1023" s="5"/>
      <c r="TCT1023" s="5"/>
      <c r="TCU1023" s="5"/>
      <c r="TCV1023" s="5"/>
      <c r="TCW1023" s="5"/>
      <c r="TCX1023" s="5"/>
      <c r="TCY1023" s="5"/>
      <c r="TCZ1023" s="5"/>
      <c r="TDA1023" s="5"/>
      <c r="TDB1023" s="5"/>
      <c r="TDC1023" s="5"/>
      <c r="TDD1023" s="5"/>
      <c r="TDE1023" s="5"/>
      <c r="TDF1023" s="5"/>
      <c r="TDG1023" s="5"/>
      <c r="TDH1023" s="5"/>
      <c r="TDI1023" s="5"/>
      <c r="TDJ1023" s="5"/>
      <c r="TDK1023" s="5"/>
      <c r="TDL1023" s="5"/>
      <c r="TDM1023" s="5"/>
      <c r="TDN1023" s="5"/>
      <c r="TDO1023" s="5"/>
      <c r="TDP1023" s="5"/>
      <c r="TDQ1023" s="5"/>
      <c r="TDR1023" s="5"/>
      <c r="TDS1023" s="5"/>
      <c r="TDT1023" s="5"/>
      <c r="TDU1023" s="5"/>
      <c r="TDV1023" s="5"/>
      <c r="TDW1023" s="5"/>
      <c r="TDX1023" s="5"/>
      <c r="TDY1023" s="5"/>
      <c r="TDZ1023" s="5"/>
      <c r="TEA1023" s="5"/>
      <c r="TEB1023" s="5"/>
      <c r="TEC1023" s="5"/>
      <c r="TED1023" s="5"/>
      <c r="TEE1023" s="5"/>
      <c r="TEF1023" s="5"/>
      <c r="TEG1023" s="5"/>
      <c r="TEH1023" s="5"/>
      <c r="TEI1023" s="5"/>
      <c r="TEJ1023" s="5"/>
      <c r="TEK1023" s="5"/>
      <c r="TEL1023" s="5"/>
      <c r="TEM1023" s="5"/>
      <c r="TEN1023" s="5"/>
      <c r="TEO1023" s="5"/>
      <c r="TEP1023" s="5"/>
      <c r="TEQ1023" s="5"/>
      <c r="TER1023" s="5"/>
      <c r="TES1023" s="5"/>
      <c r="TET1023" s="5"/>
      <c r="TEU1023" s="5"/>
      <c r="TEV1023" s="5"/>
      <c r="TEW1023" s="5"/>
      <c r="TEX1023" s="5"/>
      <c r="TEY1023" s="5"/>
      <c r="TEZ1023" s="5"/>
      <c r="TFA1023" s="5"/>
      <c r="TFB1023" s="5"/>
      <c r="TFC1023" s="5"/>
      <c r="TFD1023" s="5"/>
      <c r="TFE1023" s="5"/>
      <c r="TFF1023" s="5"/>
      <c r="TFG1023" s="5"/>
      <c r="TFH1023" s="5"/>
      <c r="TFI1023" s="5"/>
      <c r="TFJ1023" s="5"/>
      <c r="TFK1023" s="5"/>
      <c r="TFL1023" s="5"/>
      <c r="TFM1023" s="5"/>
      <c r="TFN1023" s="5"/>
      <c r="TFO1023" s="5"/>
      <c r="TFP1023" s="5"/>
      <c r="TFQ1023" s="5"/>
      <c r="TFR1023" s="5"/>
      <c r="TFS1023" s="5"/>
      <c r="TFT1023" s="5"/>
      <c r="TFU1023" s="5"/>
      <c r="TFV1023" s="5"/>
      <c r="TFW1023" s="5"/>
      <c r="TFX1023" s="5"/>
      <c r="TFY1023" s="5"/>
      <c r="TFZ1023" s="5"/>
      <c r="TGA1023" s="5"/>
      <c r="TGB1023" s="5"/>
      <c r="TGC1023" s="5"/>
      <c r="TGD1023" s="5"/>
      <c r="TGE1023" s="5"/>
      <c r="TGF1023" s="5"/>
      <c r="TGG1023" s="5"/>
      <c r="TGH1023" s="5"/>
      <c r="TGI1023" s="5"/>
      <c r="TGJ1023" s="5"/>
      <c r="TGK1023" s="5"/>
      <c r="TGL1023" s="5"/>
      <c r="TGM1023" s="5"/>
      <c r="TGN1023" s="5"/>
      <c r="TGO1023" s="5"/>
      <c r="TGP1023" s="5"/>
      <c r="TGQ1023" s="5"/>
      <c r="TGR1023" s="5"/>
      <c r="TGS1023" s="5"/>
      <c r="TGT1023" s="5"/>
      <c r="TGU1023" s="5"/>
      <c r="TGV1023" s="5"/>
      <c r="TGW1023" s="5"/>
      <c r="TGX1023" s="5"/>
      <c r="TGY1023" s="5"/>
      <c r="TGZ1023" s="5"/>
      <c r="THA1023" s="5"/>
      <c r="THB1023" s="5"/>
      <c r="THC1023" s="5"/>
      <c r="THD1023" s="5"/>
      <c r="THE1023" s="5"/>
      <c r="THF1023" s="5"/>
      <c r="THG1023" s="5"/>
      <c r="THH1023" s="5"/>
      <c r="THI1023" s="5"/>
      <c r="THJ1023" s="5"/>
      <c r="THK1023" s="5"/>
      <c r="THL1023" s="5"/>
      <c r="THM1023" s="5"/>
      <c r="THN1023" s="5"/>
      <c r="THO1023" s="5"/>
      <c r="THP1023" s="5"/>
      <c r="THQ1023" s="5"/>
      <c r="THR1023" s="5"/>
      <c r="THS1023" s="5"/>
      <c r="THT1023" s="5"/>
      <c r="THU1023" s="5"/>
      <c r="THV1023" s="5"/>
      <c r="THW1023" s="5"/>
      <c r="THX1023" s="5"/>
      <c r="THY1023" s="5"/>
      <c r="THZ1023" s="5"/>
      <c r="TIA1023" s="5"/>
      <c r="TIB1023" s="5"/>
      <c r="TIC1023" s="5"/>
      <c r="TID1023" s="5"/>
      <c r="TIE1023" s="5"/>
      <c r="TIF1023" s="5"/>
      <c r="TIG1023" s="5"/>
      <c r="TIH1023" s="5"/>
      <c r="TII1023" s="5"/>
      <c r="TIJ1023" s="5"/>
      <c r="TIK1023" s="5"/>
      <c r="TIL1023" s="5"/>
      <c r="TIM1023" s="5"/>
      <c r="TIN1023" s="5"/>
      <c r="TIO1023" s="5"/>
      <c r="TIP1023" s="5"/>
      <c r="TIQ1023" s="5"/>
      <c r="TIR1023" s="5"/>
      <c r="TIS1023" s="5"/>
      <c r="TIT1023" s="5"/>
      <c r="TIU1023" s="5"/>
      <c r="TIV1023" s="5"/>
      <c r="TIW1023" s="5"/>
      <c r="TIX1023" s="5"/>
      <c r="TIY1023" s="5"/>
      <c r="TIZ1023" s="5"/>
      <c r="TJA1023" s="5"/>
      <c r="TJB1023" s="5"/>
      <c r="TJC1023" s="5"/>
      <c r="TJD1023" s="5"/>
      <c r="TJE1023" s="5"/>
      <c r="TJF1023" s="5"/>
      <c r="TJG1023" s="5"/>
      <c r="TJH1023" s="5"/>
      <c r="TJI1023" s="5"/>
      <c r="TJJ1023" s="5"/>
      <c r="TJK1023" s="5"/>
      <c r="TJL1023" s="5"/>
      <c r="TJM1023" s="5"/>
      <c r="TJN1023" s="5"/>
      <c r="TJO1023" s="5"/>
      <c r="TJP1023" s="5"/>
      <c r="TJQ1023" s="5"/>
      <c r="TJR1023" s="5"/>
      <c r="TJS1023" s="5"/>
      <c r="TJT1023" s="5"/>
      <c r="TJU1023" s="5"/>
      <c r="TJV1023" s="5"/>
      <c r="TJW1023" s="5"/>
      <c r="TJX1023" s="5"/>
      <c r="TJY1023" s="5"/>
      <c r="TJZ1023" s="5"/>
      <c r="TKA1023" s="5"/>
      <c r="TKB1023" s="5"/>
      <c r="TKC1023" s="5"/>
      <c r="TKD1023" s="5"/>
      <c r="TKE1023" s="5"/>
      <c r="TKF1023" s="5"/>
      <c r="TKG1023" s="5"/>
      <c r="TKH1023" s="5"/>
      <c r="TKI1023" s="5"/>
      <c r="TKJ1023" s="5"/>
      <c r="TKK1023" s="5"/>
      <c r="TKL1023" s="5"/>
      <c r="TKM1023" s="5"/>
      <c r="TKN1023" s="5"/>
      <c r="TKO1023" s="5"/>
      <c r="TKP1023" s="5"/>
      <c r="TKQ1023" s="5"/>
      <c r="TKR1023" s="5"/>
      <c r="TKS1023" s="5"/>
      <c r="TKT1023" s="5"/>
      <c r="TKU1023" s="5"/>
      <c r="TKV1023" s="5"/>
      <c r="TKW1023" s="5"/>
      <c r="TKX1023" s="5"/>
      <c r="TKY1023" s="5"/>
      <c r="TKZ1023" s="5"/>
      <c r="TLA1023" s="5"/>
      <c r="TLB1023" s="5"/>
      <c r="TLC1023" s="5"/>
      <c r="TLD1023" s="5"/>
      <c r="TLE1023" s="5"/>
      <c r="TLF1023" s="5"/>
      <c r="TLG1023" s="5"/>
      <c r="TLH1023" s="5"/>
      <c r="TLI1023" s="5"/>
      <c r="TLJ1023" s="5"/>
      <c r="TLK1023" s="5"/>
      <c r="TLL1023" s="5"/>
      <c r="TLM1023" s="5"/>
      <c r="TLN1023" s="5"/>
      <c r="TLO1023" s="5"/>
      <c r="TLP1023" s="5"/>
      <c r="TLQ1023" s="5"/>
      <c r="TLR1023" s="5"/>
      <c r="TLS1023" s="5"/>
      <c r="TLT1023" s="5"/>
      <c r="TLU1023" s="5"/>
      <c r="TLV1023" s="5"/>
      <c r="TLW1023" s="5"/>
      <c r="TLX1023" s="5"/>
      <c r="TLY1023" s="5"/>
      <c r="TLZ1023" s="5"/>
      <c r="TMA1023" s="5"/>
      <c r="TMB1023" s="5"/>
      <c r="TMC1023" s="5"/>
      <c r="TMD1023" s="5"/>
      <c r="TME1023" s="5"/>
      <c r="TMF1023" s="5"/>
      <c r="TMG1023" s="5"/>
      <c r="TMH1023" s="5"/>
      <c r="TMI1023" s="5"/>
      <c r="TMJ1023" s="5"/>
      <c r="TMK1023" s="5"/>
      <c r="TML1023" s="5"/>
      <c r="TMM1023" s="5"/>
      <c r="TMN1023" s="5"/>
      <c r="TMO1023" s="5"/>
      <c r="TMP1023" s="5"/>
      <c r="TMQ1023" s="5"/>
      <c r="TMR1023" s="5"/>
      <c r="TMS1023" s="5"/>
      <c r="TMT1023" s="5"/>
      <c r="TMU1023" s="5"/>
      <c r="TMV1023" s="5"/>
      <c r="TMW1023" s="5"/>
      <c r="TMX1023" s="5"/>
      <c r="TMY1023" s="5"/>
      <c r="TMZ1023" s="5"/>
      <c r="TNA1023" s="5"/>
      <c r="TNB1023" s="5"/>
      <c r="TNC1023" s="5"/>
      <c r="TND1023" s="5"/>
      <c r="TNE1023" s="5"/>
      <c r="TNF1023" s="5"/>
      <c r="TNG1023" s="5"/>
      <c r="TNH1023" s="5"/>
      <c r="TNI1023" s="5"/>
      <c r="TNJ1023" s="5"/>
      <c r="TNK1023" s="5"/>
      <c r="TNL1023" s="5"/>
      <c r="TNM1023" s="5"/>
      <c r="TNN1023" s="5"/>
      <c r="TNO1023" s="5"/>
      <c r="TNP1023" s="5"/>
      <c r="TNQ1023" s="5"/>
      <c r="TNR1023" s="5"/>
      <c r="TNS1023" s="5"/>
      <c r="TNT1023" s="5"/>
      <c r="TNU1023" s="5"/>
      <c r="TNV1023" s="5"/>
      <c r="TNW1023" s="5"/>
      <c r="TNX1023" s="5"/>
      <c r="TNY1023" s="5"/>
      <c r="TNZ1023" s="5"/>
      <c r="TOA1023" s="5"/>
      <c r="TOB1023" s="5"/>
      <c r="TOC1023" s="5"/>
      <c r="TOD1023" s="5"/>
      <c r="TOE1023" s="5"/>
      <c r="TOF1023" s="5"/>
      <c r="TOG1023" s="5"/>
      <c r="TOH1023" s="5"/>
      <c r="TOI1023" s="5"/>
      <c r="TOJ1023" s="5"/>
      <c r="TOK1023" s="5"/>
      <c r="TOL1023" s="5"/>
      <c r="TOM1023" s="5"/>
      <c r="TON1023" s="5"/>
      <c r="TOO1023" s="5"/>
      <c r="TOP1023" s="5"/>
      <c r="TOQ1023" s="5"/>
      <c r="TOR1023" s="5"/>
      <c r="TOS1023" s="5"/>
      <c r="TOT1023" s="5"/>
      <c r="TOU1023" s="5"/>
      <c r="TOV1023" s="5"/>
      <c r="TOW1023" s="5"/>
      <c r="TOX1023" s="5"/>
      <c r="TOY1023" s="5"/>
      <c r="TOZ1023" s="5"/>
      <c r="TPA1023" s="5"/>
      <c r="TPB1023" s="5"/>
      <c r="TPC1023" s="5"/>
      <c r="TPD1023" s="5"/>
      <c r="TPE1023" s="5"/>
      <c r="TPF1023" s="5"/>
      <c r="TPG1023" s="5"/>
      <c r="TPH1023" s="5"/>
      <c r="TPI1023" s="5"/>
      <c r="TPJ1023" s="5"/>
      <c r="TPK1023" s="5"/>
      <c r="TPL1023" s="5"/>
      <c r="TPM1023" s="5"/>
      <c r="TPN1023" s="5"/>
      <c r="TPO1023" s="5"/>
      <c r="TPP1023" s="5"/>
      <c r="TPQ1023" s="5"/>
      <c r="TPR1023" s="5"/>
      <c r="TPS1023" s="5"/>
      <c r="TPT1023" s="5"/>
      <c r="TPU1023" s="5"/>
      <c r="TPV1023" s="5"/>
      <c r="TPW1023" s="5"/>
      <c r="TPX1023" s="5"/>
      <c r="TPY1023" s="5"/>
      <c r="TPZ1023" s="5"/>
      <c r="TQA1023" s="5"/>
      <c r="TQB1023" s="5"/>
      <c r="TQC1023" s="5"/>
      <c r="TQD1023" s="5"/>
      <c r="TQE1023" s="5"/>
      <c r="TQF1023" s="5"/>
      <c r="TQG1023" s="5"/>
      <c r="TQH1023" s="5"/>
      <c r="TQI1023" s="5"/>
      <c r="TQJ1023" s="5"/>
      <c r="TQK1023" s="5"/>
      <c r="TQL1023" s="5"/>
      <c r="TQM1023" s="5"/>
      <c r="TQN1023" s="5"/>
      <c r="TQO1023" s="5"/>
      <c r="TQP1023" s="5"/>
      <c r="TQQ1023" s="5"/>
      <c r="TQR1023" s="5"/>
      <c r="TQS1023" s="5"/>
      <c r="TQT1023" s="5"/>
      <c r="TQU1023" s="5"/>
      <c r="TQV1023" s="5"/>
      <c r="TQW1023" s="5"/>
      <c r="TQX1023" s="5"/>
      <c r="TQY1023" s="5"/>
      <c r="TQZ1023" s="5"/>
      <c r="TRA1023" s="5"/>
      <c r="TRB1023" s="5"/>
      <c r="TRC1023" s="5"/>
      <c r="TRD1023" s="5"/>
      <c r="TRE1023" s="5"/>
      <c r="TRF1023" s="5"/>
      <c r="TRG1023" s="5"/>
      <c r="TRH1023" s="5"/>
      <c r="TRI1023" s="5"/>
      <c r="TRJ1023" s="5"/>
      <c r="TRK1023" s="5"/>
      <c r="TRL1023" s="5"/>
      <c r="TRM1023" s="5"/>
      <c r="TRN1023" s="5"/>
      <c r="TRO1023" s="5"/>
      <c r="TRP1023" s="5"/>
      <c r="TRQ1023" s="5"/>
      <c r="TRR1023" s="5"/>
      <c r="TRS1023" s="5"/>
      <c r="TRT1023" s="5"/>
      <c r="TRU1023" s="5"/>
      <c r="TRV1023" s="5"/>
      <c r="TRW1023" s="5"/>
      <c r="TRX1023" s="5"/>
      <c r="TRY1023" s="5"/>
      <c r="TRZ1023" s="5"/>
      <c r="TSA1023" s="5"/>
      <c r="TSB1023" s="5"/>
      <c r="TSC1023" s="5"/>
      <c r="TSD1023" s="5"/>
      <c r="TSE1023" s="5"/>
      <c r="TSF1023" s="5"/>
      <c r="TSG1023" s="5"/>
      <c r="TSH1023" s="5"/>
      <c r="TSI1023" s="5"/>
      <c r="TSJ1023" s="5"/>
      <c r="TSK1023" s="5"/>
      <c r="TSL1023" s="5"/>
      <c r="TSM1023" s="5"/>
      <c r="TSN1023" s="5"/>
      <c r="TSO1023" s="5"/>
      <c r="TSP1023" s="5"/>
      <c r="TSQ1023" s="5"/>
      <c r="TSR1023" s="5"/>
      <c r="TSS1023" s="5"/>
      <c r="TST1023" s="5"/>
      <c r="TSU1023" s="5"/>
      <c r="TSV1023" s="5"/>
      <c r="TSW1023" s="5"/>
      <c r="TSX1023" s="5"/>
      <c r="TSY1023" s="5"/>
      <c r="TSZ1023" s="5"/>
      <c r="TTA1023" s="5"/>
      <c r="TTB1023" s="5"/>
      <c r="TTC1023" s="5"/>
      <c r="TTD1023" s="5"/>
      <c r="TTE1023" s="5"/>
      <c r="TTF1023" s="5"/>
      <c r="TTG1023" s="5"/>
      <c r="TTH1023" s="5"/>
      <c r="TTI1023" s="5"/>
      <c r="TTJ1023" s="5"/>
      <c r="TTK1023" s="5"/>
      <c r="TTL1023" s="5"/>
      <c r="TTM1023" s="5"/>
      <c r="TTN1023" s="5"/>
      <c r="TTO1023" s="5"/>
      <c r="TTP1023" s="5"/>
      <c r="TTQ1023" s="5"/>
      <c r="TTR1023" s="5"/>
      <c r="TTS1023" s="5"/>
      <c r="TTT1023" s="5"/>
      <c r="TTU1023" s="5"/>
      <c r="TTV1023" s="5"/>
      <c r="TTW1023" s="5"/>
      <c r="TTX1023" s="5"/>
      <c r="TTY1023" s="5"/>
      <c r="TTZ1023" s="5"/>
      <c r="TUA1023" s="5"/>
      <c r="TUB1023" s="5"/>
      <c r="TUC1023" s="5"/>
      <c r="TUD1023" s="5"/>
      <c r="TUE1023" s="5"/>
      <c r="TUF1023" s="5"/>
      <c r="TUG1023" s="5"/>
      <c r="TUH1023" s="5"/>
      <c r="TUI1023" s="5"/>
      <c r="TUJ1023" s="5"/>
      <c r="TUK1023" s="5"/>
      <c r="TUL1023" s="5"/>
      <c r="TUM1023" s="5"/>
      <c r="TUN1023" s="5"/>
      <c r="TUO1023" s="5"/>
      <c r="TUP1023" s="5"/>
      <c r="TUQ1023" s="5"/>
      <c r="TUR1023" s="5"/>
      <c r="TUS1023" s="5"/>
      <c r="TUT1023" s="5"/>
      <c r="TUU1023" s="5"/>
      <c r="TUV1023" s="5"/>
      <c r="TUW1023" s="5"/>
      <c r="TUX1023" s="5"/>
      <c r="TUY1023" s="5"/>
      <c r="TUZ1023" s="5"/>
      <c r="TVA1023" s="5"/>
      <c r="TVB1023" s="5"/>
      <c r="TVC1023" s="5"/>
      <c r="TVD1023" s="5"/>
      <c r="TVE1023" s="5"/>
      <c r="TVF1023" s="5"/>
      <c r="TVG1023" s="5"/>
      <c r="TVH1023" s="5"/>
      <c r="TVI1023" s="5"/>
      <c r="TVJ1023" s="5"/>
      <c r="TVK1023" s="5"/>
      <c r="TVL1023" s="5"/>
      <c r="TVM1023" s="5"/>
      <c r="TVN1023" s="5"/>
      <c r="TVO1023" s="5"/>
      <c r="TVP1023" s="5"/>
      <c r="TVQ1023" s="5"/>
      <c r="TVR1023" s="5"/>
      <c r="TVS1023" s="5"/>
      <c r="TVT1023" s="5"/>
      <c r="TVU1023" s="5"/>
      <c r="TVV1023" s="5"/>
      <c r="TVW1023" s="5"/>
      <c r="TVX1023" s="5"/>
      <c r="TVY1023" s="5"/>
      <c r="TVZ1023" s="5"/>
      <c r="TWA1023" s="5"/>
      <c r="TWB1023" s="5"/>
      <c r="TWC1023" s="5"/>
      <c r="TWD1023" s="5"/>
      <c r="TWE1023" s="5"/>
      <c r="TWF1023" s="5"/>
      <c r="TWG1023" s="5"/>
      <c r="TWH1023" s="5"/>
      <c r="TWI1023" s="5"/>
      <c r="TWJ1023" s="5"/>
      <c r="TWK1023" s="5"/>
      <c r="TWL1023" s="5"/>
      <c r="TWM1023" s="5"/>
      <c r="TWN1023" s="5"/>
      <c r="TWO1023" s="5"/>
      <c r="TWP1023" s="5"/>
      <c r="TWQ1023" s="5"/>
      <c r="TWR1023" s="5"/>
      <c r="TWS1023" s="5"/>
      <c r="TWT1023" s="5"/>
      <c r="TWU1023" s="5"/>
      <c r="TWV1023" s="5"/>
      <c r="TWW1023" s="5"/>
      <c r="TWX1023" s="5"/>
      <c r="TWY1023" s="5"/>
      <c r="TWZ1023" s="5"/>
      <c r="TXA1023" s="5"/>
      <c r="TXB1023" s="5"/>
      <c r="TXC1023" s="5"/>
      <c r="TXD1023" s="5"/>
      <c r="TXE1023" s="5"/>
      <c r="TXF1023" s="5"/>
      <c r="TXG1023" s="5"/>
      <c r="TXH1023" s="5"/>
      <c r="TXI1023" s="5"/>
      <c r="TXJ1023" s="5"/>
      <c r="TXK1023" s="5"/>
      <c r="TXL1023" s="5"/>
      <c r="TXM1023" s="5"/>
      <c r="TXN1023" s="5"/>
      <c r="TXO1023" s="5"/>
      <c r="TXP1023" s="5"/>
      <c r="TXQ1023" s="5"/>
      <c r="TXR1023" s="5"/>
      <c r="TXS1023" s="5"/>
      <c r="TXT1023" s="5"/>
      <c r="TXU1023" s="5"/>
      <c r="TXV1023" s="5"/>
      <c r="TXW1023" s="5"/>
      <c r="TXX1023" s="5"/>
      <c r="TXY1023" s="5"/>
      <c r="TXZ1023" s="5"/>
      <c r="TYA1023" s="5"/>
      <c r="TYB1023" s="5"/>
      <c r="TYC1023" s="5"/>
      <c r="TYD1023" s="5"/>
      <c r="TYE1023" s="5"/>
      <c r="TYF1023" s="5"/>
      <c r="TYG1023" s="5"/>
      <c r="TYH1023" s="5"/>
      <c r="TYI1023" s="5"/>
      <c r="TYJ1023" s="5"/>
      <c r="TYK1023" s="5"/>
      <c r="TYL1023" s="5"/>
      <c r="TYM1023" s="5"/>
      <c r="TYN1023" s="5"/>
      <c r="TYO1023" s="5"/>
      <c r="TYP1023" s="5"/>
      <c r="TYQ1023" s="5"/>
      <c r="TYR1023" s="5"/>
      <c r="TYS1023" s="5"/>
      <c r="TYT1023" s="5"/>
      <c r="TYU1023" s="5"/>
      <c r="TYV1023" s="5"/>
      <c r="TYW1023" s="5"/>
      <c r="TYX1023" s="5"/>
      <c r="TYY1023" s="5"/>
      <c r="TYZ1023" s="5"/>
      <c r="TZA1023" s="5"/>
      <c r="TZB1023" s="5"/>
      <c r="TZC1023" s="5"/>
      <c r="TZD1023" s="5"/>
      <c r="TZE1023" s="5"/>
      <c r="TZF1023" s="5"/>
      <c r="TZG1023" s="5"/>
      <c r="TZH1023" s="5"/>
      <c r="TZI1023" s="5"/>
      <c r="TZJ1023" s="5"/>
      <c r="TZK1023" s="5"/>
      <c r="TZL1023" s="5"/>
      <c r="TZM1023" s="5"/>
      <c r="TZN1023" s="5"/>
      <c r="TZO1023" s="5"/>
      <c r="TZP1023" s="5"/>
      <c r="TZQ1023" s="5"/>
      <c r="TZR1023" s="5"/>
      <c r="TZS1023" s="5"/>
      <c r="TZT1023" s="5"/>
      <c r="TZU1023" s="5"/>
      <c r="TZV1023" s="5"/>
      <c r="TZW1023" s="5"/>
      <c r="TZX1023" s="5"/>
      <c r="TZY1023" s="5"/>
      <c r="TZZ1023" s="5"/>
      <c r="UAA1023" s="5"/>
      <c r="UAB1023" s="5"/>
      <c r="UAC1023" s="5"/>
      <c r="UAD1023" s="5"/>
      <c r="UAE1023" s="5"/>
      <c r="UAF1023" s="5"/>
      <c r="UAG1023" s="5"/>
      <c r="UAH1023" s="5"/>
      <c r="UAI1023" s="5"/>
      <c r="UAJ1023" s="5"/>
      <c r="UAK1023" s="5"/>
      <c r="UAL1023" s="5"/>
      <c r="UAM1023" s="5"/>
      <c r="UAN1023" s="5"/>
      <c r="UAO1023" s="5"/>
      <c r="UAP1023" s="5"/>
      <c r="UAQ1023" s="5"/>
      <c r="UAR1023" s="5"/>
      <c r="UAS1023" s="5"/>
      <c r="UAT1023" s="5"/>
      <c r="UAU1023" s="5"/>
      <c r="UAV1023" s="5"/>
      <c r="UAW1023" s="5"/>
      <c r="UAX1023" s="5"/>
      <c r="UAY1023" s="5"/>
      <c r="UAZ1023" s="5"/>
      <c r="UBA1023" s="5"/>
      <c r="UBB1023" s="5"/>
      <c r="UBC1023" s="5"/>
      <c r="UBD1023" s="5"/>
      <c r="UBE1023" s="5"/>
      <c r="UBF1023" s="5"/>
      <c r="UBG1023" s="5"/>
      <c r="UBH1023" s="5"/>
      <c r="UBI1023" s="5"/>
      <c r="UBJ1023" s="5"/>
      <c r="UBK1023" s="5"/>
      <c r="UBL1023" s="5"/>
      <c r="UBM1023" s="5"/>
      <c r="UBN1023" s="5"/>
      <c r="UBO1023" s="5"/>
      <c r="UBP1023" s="5"/>
      <c r="UBQ1023" s="5"/>
      <c r="UBR1023" s="5"/>
      <c r="UBS1023" s="5"/>
      <c r="UBT1023" s="5"/>
      <c r="UBU1023" s="5"/>
      <c r="UBV1023" s="5"/>
      <c r="UBW1023" s="5"/>
      <c r="UBX1023" s="5"/>
      <c r="UBY1023" s="5"/>
      <c r="UBZ1023" s="5"/>
      <c r="UCA1023" s="5"/>
      <c r="UCB1023" s="5"/>
      <c r="UCC1023" s="5"/>
      <c r="UCD1023" s="5"/>
      <c r="UCE1023" s="5"/>
      <c r="UCF1023" s="5"/>
      <c r="UCG1023" s="5"/>
      <c r="UCH1023" s="5"/>
      <c r="UCI1023" s="5"/>
      <c r="UCJ1023" s="5"/>
      <c r="UCK1023" s="5"/>
      <c r="UCL1023" s="5"/>
      <c r="UCM1023" s="5"/>
      <c r="UCN1023" s="5"/>
      <c r="UCO1023" s="5"/>
      <c r="UCP1023" s="5"/>
      <c r="UCQ1023" s="5"/>
      <c r="UCR1023" s="5"/>
      <c r="UCS1023" s="5"/>
      <c r="UCT1023" s="5"/>
      <c r="UCU1023" s="5"/>
      <c r="UCV1023" s="5"/>
      <c r="UCW1023" s="5"/>
      <c r="UCX1023" s="5"/>
      <c r="UCY1023" s="5"/>
      <c r="UCZ1023" s="5"/>
      <c r="UDA1023" s="5"/>
      <c r="UDB1023" s="5"/>
      <c r="UDC1023" s="5"/>
      <c r="UDD1023" s="5"/>
      <c r="UDE1023" s="5"/>
      <c r="UDF1023" s="5"/>
      <c r="UDG1023" s="5"/>
      <c r="UDH1023" s="5"/>
      <c r="UDI1023" s="5"/>
      <c r="UDJ1023" s="5"/>
      <c r="UDK1023" s="5"/>
      <c r="UDL1023" s="5"/>
      <c r="UDM1023" s="5"/>
      <c r="UDN1023" s="5"/>
      <c r="UDO1023" s="5"/>
      <c r="UDP1023" s="5"/>
      <c r="UDQ1023" s="5"/>
      <c r="UDR1023" s="5"/>
      <c r="UDS1023" s="5"/>
      <c r="UDT1023" s="5"/>
      <c r="UDU1023" s="5"/>
      <c r="UDV1023" s="5"/>
      <c r="UDW1023" s="5"/>
      <c r="UDX1023" s="5"/>
      <c r="UDY1023" s="5"/>
      <c r="UDZ1023" s="5"/>
      <c r="UEA1023" s="5"/>
      <c r="UEB1023" s="5"/>
      <c r="UEC1023" s="5"/>
      <c r="UED1023" s="5"/>
      <c r="UEE1023" s="5"/>
      <c r="UEF1023" s="5"/>
      <c r="UEG1023" s="5"/>
      <c r="UEH1023" s="5"/>
      <c r="UEI1023" s="5"/>
      <c r="UEJ1023" s="5"/>
      <c r="UEK1023" s="5"/>
      <c r="UEL1023" s="5"/>
      <c r="UEM1023" s="5"/>
      <c r="UEN1023" s="5"/>
      <c r="UEO1023" s="5"/>
      <c r="UEP1023" s="5"/>
      <c r="UEQ1023" s="5"/>
      <c r="UER1023" s="5"/>
      <c r="UES1023" s="5"/>
      <c r="UET1023" s="5"/>
      <c r="UEU1023" s="5"/>
      <c r="UEV1023" s="5"/>
      <c r="UEW1023" s="5"/>
      <c r="UEX1023" s="5"/>
      <c r="UEY1023" s="5"/>
      <c r="UEZ1023" s="5"/>
      <c r="UFA1023" s="5"/>
      <c r="UFB1023" s="5"/>
      <c r="UFC1023" s="5"/>
      <c r="UFD1023" s="5"/>
      <c r="UFE1023" s="5"/>
      <c r="UFF1023" s="5"/>
      <c r="UFG1023" s="5"/>
      <c r="UFH1023" s="5"/>
      <c r="UFI1023" s="5"/>
      <c r="UFJ1023" s="5"/>
      <c r="UFK1023" s="5"/>
      <c r="UFL1023" s="5"/>
      <c r="UFM1023" s="5"/>
      <c r="UFN1023" s="5"/>
      <c r="UFO1023" s="5"/>
      <c r="UFP1023" s="5"/>
      <c r="UFQ1023" s="5"/>
      <c r="UFR1023" s="5"/>
      <c r="UFS1023" s="5"/>
      <c r="UFT1023" s="5"/>
      <c r="UFU1023" s="5"/>
      <c r="UFV1023" s="5"/>
      <c r="UFW1023" s="5"/>
      <c r="UFX1023" s="5"/>
      <c r="UFY1023" s="5"/>
      <c r="UFZ1023" s="5"/>
      <c r="UGA1023" s="5"/>
      <c r="UGB1023" s="5"/>
      <c r="UGC1023" s="5"/>
      <c r="UGD1023" s="5"/>
      <c r="UGE1023" s="5"/>
      <c r="UGF1023" s="5"/>
      <c r="UGG1023" s="5"/>
      <c r="UGH1023" s="5"/>
      <c r="UGI1023" s="5"/>
      <c r="UGJ1023" s="5"/>
      <c r="UGK1023" s="5"/>
      <c r="UGL1023" s="5"/>
      <c r="UGM1023" s="5"/>
      <c r="UGN1023" s="5"/>
      <c r="UGO1023" s="5"/>
      <c r="UGP1023" s="5"/>
      <c r="UGQ1023" s="5"/>
      <c r="UGR1023" s="5"/>
      <c r="UGS1023" s="5"/>
      <c r="UGT1023" s="5"/>
      <c r="UGU1023" s="5"/>
      <c r="UGV1023" s="5"/>
      <c r="UGW1023" s="5"/>
      <c r="UGX1023" s="5"/>
      <c r="UGY1023" s="5"/>
      <c r="UGZ1023" s="5"/>
      <c r="UHA1023" s="5"/>
      <c r="UHB1023" s="5"/>
      <c r="UHC1023" s="5"/>
      <c r="UHD1023" s="5"/>
      <c r="UHE1023" s="5"/>
      <c r="UHF1023" s="5"/>
      <c r="UHG1023" s="5"/>
      <c r="UHH1023" s="5"/>
      <c r="UHI1023" s="5"/>
      <c r="UHJ1023" s="5"/>
      <c r="UHK1023" s="5"/>
      <c r="UHL1023" s="5"/>
      <c r="UHM1023" s="5"/>
      <c r="UHN1023" s="5"/>
      <c r="UHO1023" s="5"/>
      <c r="UHP1023" s="5"/>
      <c r="UHQ1023" s="5"/>
      <c r="UHR1023" s="5"/>
      <c r="UHS1023" s="5"/>
      <c r="UHT1023" s="5"/>
      <c r="UHU1023" s="5"/>
      <c r="UHV1023" s="5"/>
      <c r="UHW1023" s="5"/>
      <c r="UHX1023" s="5"/>
      <c r="UHY1023" s="5"/>
      <c r="UHZ1023" s="5"/>
      <c r="UIA1023" s="5"/>
      <c r="UIB1023" s="5"/>
      <c r="UIC1023" s="5"/>
      <c r="UID1023" s="5"/>
      <c r="UIE1023" s="5"/>
      <c r="UIF1023" s="5"/>
      <c r="UIG1023" s="5"/>
      <c r="UIH1023" s="5"/>
      <c r="UII1023" s="5"/>
      <c r="UIJ1023" s="5"/>
      <c r="UIK1023" s="5"/>
      <c r="UIL1023" s="5"/>
      <c r="UIM1023" s="5"/>
      <c r="UIN1023" s="5"/>
      <c r="UIO1023" s="5"/>
      <c r="UIP1023" s="5"/>
      <c r="UIQ1023" s="5"/>
      <c r="UIR1023" s="5"/>
      <c r="UIS1023" s="5"/>
      <c r="UIT1023" s="5"/>
      <c r="UIU1023" s="5"/>
      <c r="UIV1023" s="5"/>
      <c r="UIW1023" s="5"/>
      <c r="UIX1023" s="5"/>
      <c r="UIY1023" s="5"/>
      <c r="UIZ1023" s="5"/>
      <c r="UJA1023" s="5"/>
      <c r="UJB1023" s="5"/>
      <c r="UJC1023" s="5"/>
      <c r="UJD1023" s="5"/>
      <c r="UJE1023" s="5"/>
      <c r="UJF1023" s="5"/>
      <c r="UJG1023" s="5"/>
      <c r="UJH1023" s="5"/>
      <c r="UJI1023" s="5"/>
      <c r="UJJ1023" s="5"/>
      <c r="UJK1023" s="5"/>
      <c r="UJL1023" s="5"/>
      <c r="UJM1023" s="5"/>
      <c r="UJN1023" s="5"/>
      <c r="UJO1023" s="5"/>
      <c r="UJP1023" s="5"/>
      <c r="UJQ1023" s="5"/>
      <c r="UJR1023" s="5"/>
      <c r="UJS1023" s="5"/>
      <c r="UJT1023" s="5"/>
      <c r="UJU1023" s="5"/>
      <c r="UJV1023" s="5"/>
      <c r="UJW1023" s="5"/>
      <c r="UJX1023" s="5"/>
      <c r="UJY1023" s="5"/>
      <c r="UJZ1023" s="5"/>
      <c r="UKA1023" s="5"/>
      <c r="UKB1023" s="5"/>
      <c r="UKC1023" s="5"/>
      <c r="UKD1023" s="5"/>
      <c r="UKE1023" s="5"/>
      <c r="UKF1023" s="5"/>
      <c r="UKG1023" s="5"/>
      <c r="UKH1023" s="5"/>
      <c r="UKI1023" s="5"/>
      <c r="UKJ1023" s="5"/>
      <c r="UKK1023" s="5"/>
      <c r="UKL1023" s="5"/>
      <c r="UKM1023" s="5"/>
      <c r="UKN1023" s="5"/>
      <c r="UKO1023" s="5"/>
      <c r="UKP1023" s="5"/>
      <c r="UKQ1023" s="5"/>
      <c r="UKR1023" s="5"/>
      <c r="UKS1023" s="5"/>
      <c r="UKT1023" s="5"/>
      <c r="UKU1023" s="5"/>
      <c r="UKV1023" s="5"/>
      <c r="UKW1023" s="5"/>
      <c r="UKX1023" s="5"/>
      <c r="UKY1023" s="5"/>
      <c r="UKZ1023" s="5"/>
      <c r="ULA1023" s="5"/>
      <c r="ULB1023" s="5"/>
      <c r="ULC1023" s="5"/>
      <c r="ULD1023" s="5"/>
      <c r="ULE1023" s="5"/>
      <c r="ULF1023" s="5"/>
      <c r="ULG1023" s="5"/>
      <c r="ULH1023" s="5"/>
      <c r="ULI1023" s="5"/>
      <c r="ULJ1023" s="5"/>
      <c r="ULK1023" s="5"/>
      <c r="ULL1023" s="5"/>
      <c r="ULM1023" s="5"/>
      <c r="ULN1023" s="5"/>
      <c r="ULO1023" s="5"/>
      <c r="ULP1023" s="5"/>
      <c r="ULQ1023" s="5"/>
      <c r="ULR1023" s="5"/>
      <c r="ULS1023" s="5"/>
      <c r="ULT1023" s="5"/>
      <c r="ULU1023" s="5"/>
      <c r="ULV1023" s="5"/>
      <c r="ULW1023" s="5"/>
      <c r="ULX1023" s="5"/>
      <c r="ULY1023" s="5"/>
      <c r="ULZ1023" s="5"/>
      <c r="UMA1023" s="5"/>
      <c r="UMB1023" s="5"/>
      <c r="UMC1023" s="5"/>
      <c r="UMD1023" s="5"/>
      <c r="UME1023" s="5"/>
      <c r="UMF1023" s="5"/>
      <c r="UMG1023" s="5"/>
      <c r="UMH1023" s="5"/>
      <c r="UMI1023" s="5"/>
      <c r="UMJ1023" s="5"/>
      <c r="UMK1023" s="5"/>
      <c r="UML1023" s="5"/>
      <c r="UMM1023" s="5"/>
      <c r="UMN1023" s="5"/>
      <c r="UMO1023" s="5"/>
      <c r="UMP1023" s="5"/>
      <c r="UMQ1023" s="5"/>
      <c r="UMR1023" s="5"/>
      <c r="UMS1023" s="5"/>
      <c r="UMT1023" s="5"/>
      <c r="UMU1023" s="5"/>
      <c r="UMV1023" s="5"/>
      <c r="UMW1023" s="5"/>
      <c r="UMX1023" s="5"/>
      <c r="UMY1023" s="5"/>
      <c r="UMZ1023" s="5"/>
      <c r="UNA1023" s="5"/>
      <c r="UNB1023" s="5"/>
      <c r="UNC1023" s="5"/>
      <c r="UND1023" s="5"/>
      <c r="UNE1023" s="5"/>
      <c r="UNF1023" s="5"/>
      <c r="UNG1023" s="5"/>
      <c r="UNH1023" s="5"/>
      <c r="UNI1023" s="5"/>
      <c r="UNJ1023" s="5"/>
      <c r="UNK1023" s="5"/>
      <c r="UNL1023" s="5"/>
      <c r="UNM1023" s="5"/>
      <c r="UNN1023" s="5"/>
      <c r="UNO1023" s="5"/>
      <c r="UNP1023" s="5"/>
      <c r="UNQ1023" s="5"/>
      <c r="UNR1023" s="5"/>
      <c r="UNS1023" s="5"/>
      <c r="UNT1023" s="5"/>
      <c r="UNU1023" s="5"/>
      <c r="UNV1023" s="5"/>
      <c r="UNW1023" s="5"/>
      <c r="UNX1023" s="5"/>
      <c r="UNY1023" s="5"/>
      <c r="UNZ1023" s="5"/>
      <c r="UOA1023" s="5"/>
      <c r="UOB1023" s="5"/>
      <c r="UOC1023" s="5"/>
      <c r="UOD1023" s="5"/>
      <c r="UOE1023" s="5"/>
      <c r="UOF1023" s="5"/>
      <c r="UOG1023" s="5"/>
      <c r="UOH1023" s="5"/>
      <c r="UOI1023" s="5"/>
      <c r="UOJ1023" s="5"/>
      <c r="UOK1023" s="5"/>
      <c r="UOL1023" s="5"/>
      <c r="UOM1023" s="5"/>
      <c r="UON1023" s="5"/>
      <c r="UOO1023" s="5"/>
      <c r="UOP1023" s="5"/>
      <c r="UOQ1023" s="5"/>
      <c r="UOR1023" s="5"/>
      <c r="UOS1023" s="5"/>
      <c r="UOT1023" s="5"/>
      <c r="UOU1023" s="5"/>
      <c r="UOV1023" s="5"/>
      <c r="UOW1023" s="5"/>
      <c r="UOX1023" s="5"/>
      <c r="UOY1023" s="5"/>
      <c r="UOZ1023" s="5"/>
      <c r="UPA1023" s="5"/>
      <c r="UPB1023" s="5"/>
      <c r="UPC1023" s="5"/>
      <c r="UPD1023" s="5"/>
      <c r="UPE1023" s="5"/>
      <c r="UPF1023" s="5"/>
      <c r="UPG1023" s="5"/>
      <c r="UPH1023" s="5"/>
      <c r="UPI1023" s="5"/>
      <c r="UPJ1023" s="5"/>
      <c r="UPK1023" s="5"/>
      <c r="UPL1023" s="5"/>
      <c r="UPM1023" s="5"/>
      <c r="UPN1023" s="5"/>
      <c r="UPO1023" s="5"/>
      <c r="UPP1023" s="5"/>
      <c r="UPQ1023" s="5"/>
      <c r="UPR1023" s="5"/>
      <c r="UPS1023" s="5"/>
      <c r="UPT1023" s="5"/>
      <c r="UPU1023" s="5"/>
      <c r="UPV1023" s="5"/>
      <c r="UPW1023" s="5"/>
      <c r="UPX1023" s="5"/>
      <c r="UPY1023" s="5"/>
      <c r="UPZ1023" s="5"/>
      <c r="UQA1023" s="5"/>
      <c r="UQB1023" s="5"/>
      <c r="UQC1023" s="5"/>
      <c r="UQD1023" s="5"/>
      <c r="UQE1023" s="5"/>
      <c r="UQF1023" s="5"/>
      <c r="UQG1023" s="5"/>
      <c r="UQH1023" s="5"/>
      <c r="UQI1023" s="5"/>
      <c r="UQJ1023" s="5"/>
      <c r="UQK1023" s="5"/>
      <c r="UQL1023" s="5"/>
      <c r="UQM1023" s="5"/>
      <c r="UQN1023" s="5"/>
      <c r="UQO1023" s="5"/>
      <c r="UQP1023" s="5"/>
      <c r="UQQ1023" s="5"/>
      <c r="UQR1023" s="5"/>
      <c r="UQS1023" s="5"/>
      <c r="UQT1023" s="5"/>
      <c r="UQU1023" s="5"/>
      <c r="UQV1023" s="5"/>
      <c r="UQW1023" s="5"/>
      <c r="UQX1023" s="5"/>
      <c r="UQY1023" s="5"/>
      <c r="UQZ1023" s="5"/>
      <c r="URA1023" s="5"/>
      <c r="URB1023" s="5"/>
      <c r="URC1023" s="5"/>
      <c r="URD1023" s="5"/>
      <c r="URE1023" s="5"/>
      <c r="URF1023" s="5"/>
      <c r="URG1023" s="5"/>
      <c r="URH1023" s="5"/>
      <c r="URI1023" s="5"/>
      <c r="URJ1023" s="5"/>
      <c r="URK1023" s="5"/>
      <c r="URL1023" s="5"/>
      <c r="URM1023" s="5"/>
      <c r="URN1023" s="5"/>
      <c r="URO1023" s="5"/>
      <c r="URP1023" s="5"/>
      <c r="URQ1023" s="5"/>
      <c r="URR1023" s="5"/>
      <c r="URS1023" s="5"/>
      <c r="URT1023" s="5"/>
      <c r="URU1023" s="5"/>
      <c r="URV1023" s="5"/>
      <c r="URW1023" s="5"/>
      <c r="URX1023" s="5"/>
      <c r="URY1023" s="5"/>
      <c r="URZ1023" s="5"/>
      <c r="USA1023" s="5"/>
      <c r="USB1023" s="5"/>
      <c r="USC1023" s="5"/>
      <c r="USD1023" s="5"/>
      <c r="USE1023" s="5"/>
      <c r="USF1023" s="5"/>
      <c r="USG1023" s="5"/>
      <c r="USH1023" s="5"/>
      <c r="USI1023" s="5"/>
      <c r="USJ1023" s="5"/>
      <c r="USK1023" s="5"/>
      <c r="USL1023" s="5"/>
      <c r="USM1023" s="5"/>
      <c r="USN1023" s="5"/>
      <c r="USO1023" s="5"/>
      <c r="USP1023" s="5"/>
      <c r="USQ1023" s="5"/>
      <c r="USR1023" s="5"/>
      <c r="USS1023" s="5"/>
      <c r="UST1023" s="5"/>
      <c r="USU1023" s="5"/>
      <c r="USV1023" s="5"/>
      <c r="USW1023" s="5"/>
      <c r="USX1023" s="5"/>
      <c r="USY1023" s="5"/>
      <c r="USZ1023" s="5"/>
      <c r="UTA1023" s="5"/>
      <c r="UTB1023" s="5"/>
      <c r="UTC1023" s="5"/>
      <c r="UTD1023" s="5"/>
      <c r="UTE1023" s="5"/>
      <c r="UTF1023" s="5"/>
      <c r="UTG1023" s="5"/>
      <c r="UTH1023" s="5"/>
      <c r="UTI1023" s="5"/>
      <c r="UTJ1023" s="5"/>
      <c r="UTK1023" s="5"/>
      <c r="UTL1023" s="5"/>
      <c r="UTM1023" s="5"/>
      <c r="UTN1023" s="5"/>
      <c r="UTO1023" s="5"/>
      <c r="UTP1023" s="5"/>
      <c r="UTQ1023" s="5"/>
      <c r="UTR1023" s="5"/>
      <c r="UTS1023" s="5"/>
      <c r="UTT1023" s="5"/>
      <c r="UTU1023" s="5"/>
      <c r="UTV1023" s="5"/>
      <c r="UTW1023" s="5"/>
      <c r="UTX1023" s="5"/>
      <c r="UTY1023" s="5"/>
      <c r="UTZ1023" s="5"/>
      <c r="UUA1023" s="5"/>
      <c r="UUB1023" s="5"/>
      <c r="UUC1023" s="5"/>
      <c r="UUD1023" s="5"/>
      <c r="UUE1023" s="5"/>
      <c r="UUF1023" s="5"/>
      <c r="UUG1023" s="5"/>
      <c r="UUH1023" s="5"/>
      <c r="UUI1023" s="5"/>
      <c r="UUJ1023" s="5"/>
      <c r="UUK1023" s="5"/>
      <c r="UUL1023" s="5"/>
      <c r="UUM1023" s="5"/>
      <c r="UUN1023" s="5"/>
      <c r="UUO1023" s="5"/>
      <c r="UUP1023" s="5"/>
      <c r="UUQ1023" s="5"/>
      <c r="UUR1023" s="5"/>
      <c r="UUS1023" s="5"/>
      <c r="UUT1023" s="5"/>
      <c r="UUU1023" s="5"/>
      <c r="UUV1023" s="5"/>
      <c r="UUW1023" s="5"/>
      <c r="UUX1023" s="5"/>
      <c r="UUY1023" s="5"/>
      <c r="UUZ1023" s="5"/>
      <c r="UVA1023" s="5"/>
      <c r="UVB1023" s="5"/>
      <c r="UVC1023" s="5"/>
      <c r="UVD1023" s="5"/>
      <c r="UVE1023" s="5"/>
      <c r="UVF1023" s="5"/>
      <c r="UVG1023" s="5"/>
      <c r="UVH1023" s="5"/>
      <c r="UVI1023" s="5"/>
      <c r="UVJ1023" s="5"/>
      <c r="UVK1023" s="5"/>
      <c r="UVL1023" s="5"/>
      <c r="UVM1023" s="5"/>
      <c r="UVN1023" s="5"/>
      <c r="UVO1023" s="5"/>
      <c r="UVP1023" s="5"/>
      <c r="UVQ1023" s="5"/>
      <c r="UVR1023" s="5"/>
      <c r="UVS1023" s="5"/>
      <c r="UVT1023" s="5"/>
      <c r="UVU1023" s="5"/>
      <c r="UVV1023" s="5"/>
      <c r="UVW1023" s="5"/>
      <c r="UVX1023" s="5"/>
      <c r="UVY1023" s="5"/>
      <c r="UVZ1023" s="5"/>
      <c r="UWA1023" s="5"/>
      <c r="UWB1023" s="5"/>
      <c r="UWC1023" s="5"/>
      <c r="UWD1023" s="5"/>
      <c r="UWE1023" s="5"/>
      <c r="UWF1023" s="5"/>
      <c r="UWG1023" s="5"/>
      <c r="UWH1023" s="5"/>
      <c r="UWI1023" s="5"/>
      <c r="UWJ1023" s="5"/>
      <c r="UWK1023" s="5"/>
      <c r="UWL1023" s="5"/>
      <c r="UWM1023" s="5"/>
      <c r="UWN1023" s="5"/>
      <c r="UWO1023" s="5"/>
      <c r="UWP1023" s="5"/>
      <c r="UWQ1023" s="5"/>
      <c r="UWR1023" s="5"/>
      <c r="UWS1023" s="5"/>
      <c r="UWT1023" s="5"/>
      <c r="UWU1023" s="5"/>
      <c r="UWV1023" s="5"/>
      <c r="UWW1023" s="5"/>
      <c r="UWX1023" s="5"/>
      <c r="UWY1023" s="5"/>
      <c r="UWZ1023" s="5"/>
      <c r="UXA1023" s="5"/>
      <c r="UXB1023" s="5"/>
      <c r="UXC1023" s="5"/>
      <c r="UXD1023" s="5"/>
      <c r="UXE1023" s="5"/>
      <c r="UXF1023" s="5"/>
      <c r="UXG1023" s="5"/>
      <c r="UXH1023" s="5"/>
      <c r="UXI1023" s="5"/>
      <c r="UXJ1023" s="5"/>
      <c r="UXK1023" s="5"/>
      <c r="UXL1023" s="5"/>
      <c r="UXM1023" s="5"/>
      <c r="UXN1023" s="5"/>
      <c r="UXO1023" s="5"/>
      <c r="UXP1023" s="5"/>
      <c r="UXQ1023" s="5"/>
      <c r="UXR1023" s="5"/>
      <c r="UXS1023" s="5"/>
      <c r="UXT1023" s="5"/>
      <c r="UXU1023" s="5"/>
      <c r="UXV1023" s="5"/>
      <c r="UXW1023" s="5"/>
      <c r="UXX1023" s="5"/>
      <c r="UXY1023" s="5"/>
      <c r="UXZ1023" s="5"/>
      <c r="UYA1023" s="5"/>
      <c r="UYB1023" s="5"/>
      <c r="UYC1023" s="5"/>
      <c r="UYD1023" s="5"/>
      <c r="UYE1023" s="5"/>
      <c r="UYF1023" s="5"/>
      <c r="UYG1023" s="5"/>
      <c r="UYH1023" s="5"/>
      <c r="UYI1023" s="5"/>
      <c r="UYJ1023" s="5"/>
      <c r="UYK1023" s="5"/>
      <c r="UYL1023" s="5"/>
      <c r="UYM1023" s="5"/>
      <c r="UYN1023" s="5"/>
      <c r="UYO1023" s="5"/>
      <c r="UYP1023" s="5"/>
      <c r="UYQ1023" s="5"/>
      <c r="UYR1023" s="5"/>
      <c r="UYS1023" s="5"/>
      <c r="UYT1023" s="5"/>
      <c r="UYU1023" s="5"/>
      <c r="UYV1023" s="5"/>
      <c r="UYW1023" s="5"/>
      <c r="UYX1023" s="5"/>
      <c r="UYY1023" s="5"/>
      <c r="UYZ1023" s="5"/>
      <c r="UZA1023" s="5"/>
      <c r="UZB1023" s="5"/>
      <c r="UZC1023" s="5"/>
      <c r="UZD1023" s="5"/>
      <c r="UZE1023" s="5"/>
      <c r="UZF1023" s="5"/>
      <c r="UZG1023" s="5"/>
      <c r="UZH1023" s="5"/>
      <c r="UZI1023" s="5"/>
      <c r="UZJ1023" s="5"/>
      <c r="UZK1023" s="5"/>
      <c r="UZL1023" s="5"/>
      <c r="UZM1023" s="5"/>
      <c r="UZN1023" s="5"/>
      <c r="UZO1023" s="5"/>
      <c r="UZP1023" s="5"/>
      <c r="UZQ1023" s="5"/>
      <c r="UZR1023" s="5"/>
      <c r="UZS1023" s="5"/>
      <c r="UZT1023" s="5"/>
      <c r="UZU1023" s="5"/>
      <c r="UZV1023" s="5"/>
      <c r="UZW1023" s="5"/>
      <c r="UZX1023" s="5"/>
      <c r="UZY1023" s="5"/>
      <c r="UZZ1023" s="5"/>
      <c r="VAA1023" s="5"/>
      <c r="VAB1023" s="5"/>
      <c r="VAC1023" s="5"/>
      <c r="VAD1023" s="5"/>
      <c r="VAE1023" s="5"/>
      <c r="VAF1023" s="5"/>
      <c r="VAG1023" s="5"/>
      <c r="VAH1023" s="5"/>
      <c r="VAI1023" s="5"/>
      <c r="VAJ1023" s="5"/>
      <c r="VAK1023" s="5"/>
      <c r="VAL1023" s="5"/>
      <c r="VAM1023" s="5"/>
      <c r="VAN1023" s="5"/>
      <c r="VAO1023" s="5"/>
      <c r="VAP1023" s="5"/>
      <c r="VAQ1023" s="5"/>
      <c r="VAR1023" s="5"/>
      <c r="VAS1023" s="5"/>
      <c r="VAT1023" s="5"/>
      <c r="VAU1023" s="5"/>
      <c r="VAV1023" s="5"/>
      <c r="VAW1023" s="5"/>
      <c r="VAX1023" s="5"/>
      <c r="VAY1023" s="5"/>
      <c r="VAZ1023" s="5"/>
      <c r="VBA1023" s="5"/>
      <c r="VBB1023" s="5"/>
      <c r="VBC1023" s="5"/>
      <c r="VBD1023" s="5"/>
      <c r="VBE1023" s="5"/>
      <c r="VBF1023" s="5"/>
      <c r="VBG1023" s="5"/>
      <c r="VBH1023" s="5"/>
      <c r="VBI1023" s="5"/>
      <c r="VBJ1023" s="5"/>
      <c r="VBK1023" s="5"/>
      <c r="VBL1023" s="5"/>
      <c r="VBM1023" s="5"/>
      <c r="VBN1023" s="5"/>
      <c r="VBO1023" s="5"/>
      <c r="VBP1023" s="5"/>
      <c r="VBQ1023" s="5"/>
      <c r="VBR1023" s="5"/>
      <c r="VBS1023" s="5"/>
      <c r="VBT1023" s="5"/>
      <c r="VBU1023" s="5"/>
      <c r="VBV1023" s="5"/>
      <c r="VBW1023" s="5"/>
      <c r="VBX1023" s="5"/>
      <c r="VBY1023" s="5"/>
      <c r="VBZ1023" s="5"/>
      <c r="VCA1023" s="5"/>
      <c r="VCB1023" s="5"/>
      <c r="VCC1023" s="5"/>
      <c r="VCD1023" s="5"/>
      <c r="VCE1023" s="5"/>
      <c r="VCF1023" s="5"/>
      <c r="VCG1023" s="5"/>
      <c r="VCH1023" s="5"/>
      <c r="VCI1023" s="5"/>
      <c r="VCJ1023" s="5"/>
      <c r="VCK1023" s="5"/>
      <c r="VCL1023" s="5"/>
      <c r="VCM1023" s="5"/>
      <c r="VCN1023" s="5"/>
      <c r="VCO1023" s="5"/>
      <c r="VCP1023" s="5"/>
      <c r="VCQ1023" s="5"/>
      <c r="VCR1023" s="5"/>
      <c r="VCS1023" s="5"/>
      <c r="VCT1023" s="5"/>
      <c r="VCU1023" s="5"/>
      <c r="VCV1023" s="5"/>
      <c r="VCW1023" s="5"/>
      <c r="VCX1023" s="5"/>
      <c r="VCY1023" s="5"/>
      <c r="VCZ1023" s="5"/>
      <c r="VDA1023" s="5"/>
      <c r="VDB1023" s="5"/>
      <c r="VDC1023" s="5"/>
      <c r="VDD1023" s="5"/>
      <c r="VDE1023" s="5"/>
      <c r="VDF1023" s="5"/>
      <c r="VDG1023" s="5"/>
      <c r="VDH1023" s="5"/>
      <c r="VDI1023" s="5"/>
      <c r="VDJ1023" s="5"/>
      <c r="VDK1023" s="5"/>
      <c r="VDL1023" s="5"/>
      <c r="VDM1023" s="5"/>
      <c r="VDN1023" s="5"/>
      <c r="VDO1023" s="5"/>
      <c r="VDP1023" s="5"/>
      <c r="VDQ1023" s="5"/>
      <c r="VDR1023" s="5"/>
      <c r="VDS1023" s="5"/>
      <c r="VDT1023" s="5"/>
      <c r="VDU1023" s="5"/>
      <c r="VDV1023" s="5"/>
      <c r="VDW1023" s="5"/>
      <c r="VDX1023" s="5"/>
      <c r="VDY1023" s="5"/>
      <c r="VDZ1023" s="5"/>
      <c r="VEA1023" s="5"/>
      <c r="VEB1023" s="5"/>
      <c r="VEC1023" s="5"/>
      <c r="VED1023" s="5"/>
      <c r="VEE1023" s="5"/>
      <c r="VEF1023" s="5"/>
      <c r="VEG1023" s="5"/>
      <c r="VEH1023" s="5"/>
      <c r="VEI1023" s="5"/>
      <c r="VEJ1023" s="5"/>
      <c r="VEK1023" s="5"/>
      <c r="VEL1023" s="5"/>
      <c r="VEM1023" s="5"/>
      <c r="VEN1023" s="5"/>
      <c r="VEO1023" s="5"/>
      <c r="VEP1023" s="5"/>
      <c r="VEQ1023" s="5"/>
      <c r="VER1023" s="5"/>
      <c r="VES1023" s="5"/>
      <c r="VET1023" s="5"/>
      <c r="VEU1023" s="5"/>
      <c r="VEV1023" s="5"/>
      <c r="VEW1023" s="5"/>
      <c r="VEX1023" s="5"/>
      <c r="VEY1023" s="5"/>
      <c r="VEZ1023" s="5"/>
      <c r="VFA1023" s="5"/>
      <c r="VFB1023" s="5"/>
      <c r="VFC1023" s="5"/>
      <c r="VFD1023" s="5"/>
      <c r="VFE1023" s="5"/>
      <c r="VFF1023" s="5"/>
      <c r="VFG1023" s="5"/>
      <c r="VFH1023" s="5"/>
      <c r="VFI1023" s="5"/>
      <c r="VFJ1023" s="5"/>
      <c r="VFK1023" s="5"/>
      <c r="VFL1023" s="5"/>
      <c r="VFM1023" s="5"/>
      <c r="VFN1023" s="5"/>
      <c r="VFO1023" s="5"/>
      <c r="VFP1023" s="5"/>
      <c r="VFQ1023" s="5"/>
      <c r="VFR1023" s="5"/>
      <c r="VFS1023" s="5"/>
      <c r="VFT1023" s="5"/>
      <c r="VFU1023" s="5"/>
      <c r="VFV1023" s="5"/>
      <c r="VFW1023" s="5"/>
      <c r="VFX1023" s="5"/>
      <c r="VFY1023" s="5"/>
      <c r="VFZ1023" s="5"/>
      <c r="VGA1023" s="5"/>
      <c r="VGB1023" s="5"/>
      <c r="VGC1023" s="5"/>
      <c r="VGD1023" s="5"/>
      <c r="VGE1023" s="5"/>
      <c r="VGF1023" s="5"/>
      <c r="VGG1023" s="5"/>
      <c r="VGH1023" s="5"/>
      <c r="VGI1023" s="5"/>
      <c r="VGJ1023" s="5"/>
      <c r="VGK1023" s="5"/>
      <c r="VGL1023" s="5"/>
      <c r="VGM1023" s="5"/>
      <c r="VGN1023" s="5"/>
      <c r="VGO1023" s="5"/>
      <c r="VGP1023" s="5"/>
      <c r="VGQ1023" s="5"/>
      <c r="VGR1023" s="5"/>
      <c r="VGS1023" s="5"/>
      <c r="VGT1023" s="5"/>
      <c r="VGU1023" s="5"/>
      <c r="VGV1023" s="5"/>
      <c r="VGW1023" s="5"/>
      <c r="VGX1023" s="5"/>
      <c r="VGY1023" s="5"/>
      <c r="VGZ1023" s="5"/>
      <c r="VHA1023" s="5"/>
      <c r="VHB1023" s="5"/>
      <c r="VHC1023" s="5"/>
      <c r="VHD1023" s="5"/>
      <c r="VHE1023" s="5"/>
      <c r="VHF1023" s="5"/>
      <c r="VHG1023" s="5"/>
      <c r="VHH1023" s="5"/>
      <c r="VHI1023" s="5"/>
      <c r="VHJ1023" s="5"/>
      <c r="VHK1023" s="5"/>
      <c r="VHL1023" s="5"/>
      <c r="VHM1023" s="5"/>
      <c r="VHN1023" s="5"/>
      <c r="VHO1023" s="5"/>
      <c r="VHP1023" s="5"/>
      <c r="VHQ1023" s="5"/>
      <c r="VHR1023" s="5"/>
      <c r="VHS1023" s="5"/>
      <c r="VHT1023" s="5"/>
      <c r="VHU1023" s="5"/>
      <c r="VHV1023" s="5"/>
      <c r="VHW1023" s="5"/>
      <c r="VHX1023" s="5"/>
      <c r="VHY1023" s="5"/>
      <c r="VHZ1023" s="5"/>
      <c r="VIA1023" s="5"/>
      <c r="VIB1023" s="5"/>
      <c r="VIC1023" s="5"/>
      <c r="VID1023" s="5"/>
      <c r="VIE1023" s="5"/>
      <c r="VIF1023" s="5"/>
      <c r="VIG1023" s="5"/>
      <c r="VIH1023" s="5"/>
      <c r="VII1023" s="5"/>
      <c r="VIJ1023" s="5"/>
      <c r="VIK1023" s="5"/>
      <c r="VIL1023" s="5"/>
      <c r="VIM1023" s="5"/>
      <c r="VIN1023" s="5"/>
      <c r="VIO1023" s="5"/>
      <c r="VIP1023" s="5"/>
      <c r="VIQ1023" s="5"/>
      <c r="VIR1023" s="5"/>
      <c r="VIS1023" s="5"/>
      <c r="VIT1023" s="5"/>
      <c r="VIU1023" s="5"/>
      <c r="VIV1023" s="5"/>
      <c r="VIW1023" s="5"/>
      <c r="VIX1023" s="5"/>
      <c r="VIY1023" s="5"/>
      <c r="VIZ1023" s="5"/>
      <c r="VJA1023" s="5"/>
      <c r="VJB1023" s="5"/>
      <c r="VJC1023" s="5"/>
      <c r="VJD1023" s="5"/>
      <c r="VJE1023" s="5"/>
      <c r="VJF1023" s="5"/>
      <c r="VJG1023" s="5"/>
      <c r="VJH1023" s="5"/>
      <c r="VJI1023" s="5"/>
      <c r="VJJ1023" s="5"/>
      <c r="VJK1023" s="5"/>
      <c r="VJL1023" s="5"/>
      <c r="VJM1023" s="5"/>
      <c r="VJN1023" s="5"/>
      <c r="VJO1023" s="5"/>
      <c r="VJP1023" s="5"/>
      <c r="VJQ1023" s="5"/>
      <c r="VJR1023" s="5"/>
      <c r="VJS1023" s="5"/>
      <c r="VJT1023" s="5"/>
      <c r="VJU1023" s="5"/>
      <c r="VJV1023" s="5"/>
      <c r="VJW1023" s="5"/>
      <c r="VJX1023" s="5"/>
      <c r="VJY1023" s="5"/>
      <c r="VJZ1023" s="5"/>
      <c r="VKA1023" s="5"/>
      <c r="VKB1023" s="5"/>
      <c r="VKC1023" s="5"/>
      <c r="VKD1023" s="5"/>
      <c r="VKE1023" s="5"/>
      <c r="VKF1023" s="5"/>
      <c r="VKG1023" s="5"/>
      <c r="VKH1023" s="5"/>
      <c r="VKI1023" s="5"/>
      <c r="VKJ1023" s="5"/>
      <c r="VKK1023" s="5"/>
      <c r="VKL1023" s="5"/>
      <c r="VKM1023" s="5"/>
      <c r="VKN1023" s="5"/>
      <c r="VKO1023" s="5"/>
      <c r="VKP1023" s="5"/>
      <c r="VKQ1023" s="5"/>
      <c r="VKR1023" s="5"/>
      <c r="VKS1023" s="5"/>
      <c r="VKT1023" s="5"/>
      <c r="VKU1023" s="5"/>
      <c r="VKV1023" s="5"/>
      <c r="VKW1023" s="5"/>
      <c r="VKX1023" s="5"/>
      <c r="VKY1023" s="5"/>
      <c r="VKZ1023" s="5"/>
      <c r="VLA1023" s="5"/>
      <c r="VLB1023" s="5"/>
      <c r="VLC1023" s="5"/>
      <c r="VLD1023" s="5"/>
      <c r="VLE1023" s="5"/>
      <c r="VLF1023" s="5"/>
      <c r="VLG1023" s="5"/>
      <c r="VLH1023" s="5"/>
      <c r="VLI1023" s="5"/>
      <c r="VLJ1023" s="5"/>
      <c r="VLK1023" s="5"/>
      <c r="VLL1023" s="5"/>
      <c r="VLM1023" s="5"/>
      <c r="VLN1023" s="5"/>
      <c r="VLO1023" s="5"/>
      <c r="VLP1023" s="5"/>
      <c r="VLQ1023" s="5"/>
      <c r="VLR1023" s="5"/>
      <c r="VLS1023" s="5"/>
      <c r="VLT1023" s="5"/>
      <c r="VLU1023" s="5"/>
      <c r="VLV1023" s="5"/>
      <c r="VLW1023" s="5"/>
      <c r="VLX1023" s="5"/>
      <c r="VLY1023" s="5"/>
      <c r="VLZ1023" s="5"/>
      <c r="VMA1023" s="5"/>
      <c r="VMB1023" s="5"/>
      <c r="VMC1023" s="5"/>
      <c r="VMD1023" s="5"/>
      <c r="VME1023" s="5"/>
      <c r="VMF1023" s="5"/>
      <c r="VMG1023" s="5"/>
      <c r="VMH1023" s="5"/>
      <c r="VMI1023" s="5"/>
      <c r="VMJ1023" s="5"/>
      <c r="VMK1023" s="5"/>
      <c r="VML1023" s="5"/>
      <c r="VMM1023" s="5"/>
      <c r="VMN1023" s="5"/>
      <c r="VMO1023" s="5"/>
      <c r="VMP1023" s="5"/>
      <c r="VMQ1023" s="5"/>
      <c r="VMR1023" s="5"/>
      <c r="VMS1023" s="5"/>
      <c r="VMT1023" s="5"/>
      <c r="VMU1023" s="5"/>
      <c r="VMV1023" s="5"/>
      <c r="VMW1023" s="5"/>
      <c r="VMX1023" s="5"/>
      <c r="VMY1023" s="5"/>
      <c r="VMZ1023" s="5"/>
      <c r="VNA1023" s="5"/>
      <c r="VNB1023" s="5"/>
      <c r="VNC1023" s="5"/>
      <c r="VND1023" s="5"/>
      <c r="VNE1023" s="5"/>
      <c r="VNF1023" s="5"/>
      <c r="VNG1023" s="5"/>
      <c r="VNH1023" s="5"/>
      <c r="VNI1023" s="5"/>
      <c r="VNJ1023" s="5"/>
      <c r="VNK1023" s="5"/>
      <c r="VNL1023" s="5"/>
      <c r="VNM1023" s="5"/>
      <c r="VNN1023" s="5"/>
      <c r="VNO1023" s="5"/>
      <c r="VNP1023" s="5"/>
      <c r="VNQ1023" s="5"/>
      <c r="VNR1023" s="5"/>
      <c r="VNS1023" s="5"/>
      <c r="VNT1023" s="5"/>
      <c r="VNU1023" s="5"/>
      <c r="VNV1023" s="5"/>
      <c r="VNW1023" s="5"/>
      <c r="VNX1023" s="5"/>
      <c r="VNY1023" s="5"/>
      <c r="VNZ1023" s="5"/>
      <c r="VOA1023" s="5"/>
      <c r="VOB1023" s="5"/>
      <c r="VOC1023" s="5"/>
      <c r="VOD1023" s="5"/>
      <c r="VOE1023" s="5"/>
      <c r="VOF1023" s="5"/>
      <c r="VOG1023" s="5"/>
      <c r="VOH1023" s="5"/>
      <c r="VOI1023" s="5"/>
      <c r="VOJ1023" s="5"/>
      <c r="VOK1023" s="5"/>
      <c r="VOL1023" s="5"/>
      <c r="VOM1023" s="5"/>
      <c r="VON1023" s="5"/>
      <c r="VOO1023" s="5"/>
      <c r="VOP1023" s="5"/>
      <c r="VOQ1023" s="5"/>
      <c r="VOR1023" s="5"/>
      <c r="VOS1023" s="5"/>
      <c r="VOT1023" s="5"/>
      <c r="VOU1023" s="5"/>
      <c r="VOV1023" s="5"/>
      <c r="VOW1023" s="5"/>
      <c r="VOX1023" s="5"/>
      <c r="VOY1023" s="5"/>
      <c r="VOZ1023" s="5"/>
      <c r="VPA1023" s="5"/>
      <c r="VPB1023" s="5"/>
      <c r="VPC1023" s="5"/>
      <c r="VPD1023" s="5"/>
      <c r="VPE1023" s="5"/>
      <c r="VPF1023" s="5"/>
      <c r="VPG1023" s="5"/>
      <c r="VPH1023" s="5"/>
      <c r="VPI1023" s="5"/>
      <c r="VPJ1023" s="5"/>
      <c r="VPK1023" s="5"/>
      <c r="VPL1023" s="5"/>
      <c r="VPM1023" s="5"/>
      <c r="VPN1023" s="5"/>
      <c r="VPO1023" s="5"/>
      <c r="VPP1023" s="5"/>
      <c r="VPQ1023" s="5"/>
      <c r="VPR1023" s="5"/>
      <c r="VPS1023" s="5"/>
      <c r="VPT1023" s="5"/>
      <c r="VPU1023" s="5"/>
      <c r="VPV1023" s="5"/>
      <c r="VPW1023" s="5"/>
      <c r="VPX1023" s="5"/>
      <c r="VPY1023" s="5"/>
      <c r="VPZ1023" s="5"/>
      <c r="VQA1023" s="5"/>
      <c r="VQB1023" s="5"/>
      <c r="VQC1023" s="5"/>
      <c r="VQD1023" s="5"/>
      <c r="VQE1023" s="5"/>
      <c r="VQF1023" s="5"/>
      <c r="VQG1023" s="5"/>
      <c r="VQH1023" s="5"/>
      <c r="VQI1023" s="5"/>
      <c r="VQJ1023" s="5"/>
      <c r="VQK1023" s="5"/>
      <c r="VQL1023" s="5"/>
      <c r="VQM1023" s="5"/>
      <c r="VQN1023" s="5"/>
      <c r="VQO1023" s="5"/>
      <c r="VQP1023" s="5"/>
      <c r="VQQ1023" s="5"/>
      <c r="VQR1023" s="5"/>
      <c r="VQS1023" s="5"/>
      <c r="VQT1023" s="5"/>
      <c r="VQU1023" s="5"/>
      <c r="VQV1023" s="5"/>
      <c r="VQW1023" s="5"/>
      <c r="VQX1023" s="5"/>
      <c r="VQY1023" s="5"/>
      <c r="VQZ1023" s="5"/>
      <c r="VRA1023" s="5"/>
      <c r="VRB1023" s="5"/>
      <c r="VRC1023" s="5"/>
      <c r="VRD1023" s="5"/>
      <c r="VRE1023" s="5"/>
      <c r="VRF1023" s="5"/>
      <c r="VRG1023" s="5"/>
      <c r="VRH1023" s="5"/>
      <c r="VRI1023" s="5"/>
      <c r="VRJ1023" s="5"/>
      <c r="VRK1023" s="5"/>
      <c r="VRL1023" s="5"/>
      <c r="VRM1023" s="5"/>
      <c r="VRN1023" s="5"/>
      <c r="VRO1023" s="5"/>
      <c r="VRP1023" s="5"/>
      <c r="VRQ1023" s="5"/>
      <c r="VRR1023" s="5"/>
      <c r="VRS1023" s="5"/>
      <c r="VRT1023" s="5"/>
      <c r="VRU1023" s="5"/>
      <c r="VRV1023" s="5"/>
      <c r="VRW1023" s="5"/>
      <c r="VRX1023" s="5"/>
      <c r="VRY1023" s="5"/>
      <c r="VRZ1023" s="5"/>
      <c r="VSA1023" s="5"/>
      <c r="VSB1023" s="5"/>
      <c r="VSC1023" s="5"/>
      <c r="VSD1023" s="5"/>
      <c r="VSE1023" s="5"/>
      <c r="VSF1023" s="5"/>
      <c r="VSG1023" s="5"/>
      <c r="VSH1023" s="5"/>
      <c r="VSI1023" s="5"/>
      <c r="VSJ1023" s="5"/>
      <c r="VSK1023" s="5"/>
      <c r="VSL1023" s="5"/>
      <c r="VSM1023" s="5"/>
      <c r="VSN1023" s="5"/>
      <c r="VSO1023" s="5"/>
      <c r="VSP1023" s="5"/>
      <c r="VSQ1023" s="5"/>
      <c r="VSR1023" s="5"/>
      <c r="VSS1023" s="5"/>
      <c r="VST1023" s="5"/>
      <c r="VSU1023" s="5"/>
      <c r="VSV1023" s="5"/>
      <c r="VSW1023" s="5"/>
      <c r="VSX1023" s="5"/>
      <c r="VSY1023" s="5"/>
      <c r="VSZ1023" s="5"/>
      <c r="VTA1023" s="5"/>
      <c r="VTB1023" s="5"/>
      <c r="VTC1023" s="5"/>
      <c r="VTD1023" s="5"/>
      <c r="VTE1023" s="5"/>
      <c r="VTF1023" s="5"/>
      <c r="VTG1023" s="5"/>
      <c r="VTH1023" s="5"/>
      <c r="VTI1023" s="5"/>
      <c r="VTJ1023" s="5"/>
      <c r="VTK1023" s="5"/>
      <c r="VTL1023" s="5"/>
      <c r="VTM1023" s="5"/>
      <c r="VTN1023" s="5"/>
      <c r="VTO1023" s="5"/>
      <c r="VTP1023" s="5"/>
      <c r="VTQ1023" s="5"/>
      <c r="VTR1023" s="5"/>
      <c r="VTS1023" s="5"/>
      <c r="VTT1023" s="5"/>
      <c r="VTU1023" s="5"/>
      <c r="VTV1023" s="5"/>
      <c r="VTW1023" s="5"/>
      <c r="VTX1023" s="5"/>
      <c r="VTY1023" s="5"/>
      <c r="VTZ1023" s="5"/>
      <c r="VUA1023" s="5"/>
      <c r="VUB1023" s="5"/>
      <c r="VUC1023" s="5"/>
      <c r="VUD1023" s="5"/>
      <c r="VUE1023" s="5"/>
      <c r="VUF1023" s="5"/>
      <c r="VUG1023" s="5"/>
      <c r="VUH1023" s="5"/>
      <c r="VUI1023" s="5"/>
      <c r="VUJ1023" s="5"/>
      <c r="VUK1023" s="5"/>
      <c r="VUL1023" s="5"/>
      <c r="VUM1023" s="5"/>
      <c r="VUN1023" s="5"/>
      <c r="VUO1023" s="5"/>
      <c r="VUP1023" s="5"/>
      <c r="VUQ1023" s="5"/>
      <c r="VUR1023" s="5"/>
      <c r="VUS1023" s="5"/>
      <c r="VUT1023" s="5"/>
      <c r="VUU1023" s="5"/>
      <c r="VUV1023" s="5"/>
      <c r="VUW1023" s="5"/>
      <c r="VUX1023" s="5"/>
      <c r="VUY1023" s="5"/>
      <c r="VUZ1023" s="5"/>
      <c r="VVA1023" s="5"/>
      <c r="VVB1023" s="5"/>
      <c r="VVC1023" s="5"/>
      <c r="VVD1023" s="5"/>
      <c r="VVE1023" s="5"/>
      <c r="VVF1023" s="5"/>
      <c r="VVG1023" s="5"/>
      <c r="VVH1023" s="5"/>
      <c r="VVI1023" s="5"/>
      <c r="VVJ1023" s="5"/>
      <c r="VVK1023" s="5"/>
      <c r="VVL1023" s="5"/>
      <c r="VVM1023" s="5"/>
      <c r="VVN1023" s="5"/>
      <c r="VVO1023" s="5"/>
      <c r="VVP1023" s="5"/>
      <c r="VVQ1023" s="5"/>
      <c r="VVR1023" s="5"/>
      <c r="VVS1023" s="5"/>
      <c r="VVT1023" s="5"/>
      <c r="VVU1023" s="5"/>
      <c r="VVV1023" s="5"/>
      <c r="VVW1023" s="5"/>
      <c r="VVX1023" s="5"/>
      <c r="VVY1023" s="5"/>
      <c r="VVZ1023" s="5"/>
      <c r="VWA1023" s="5"/>
      <c r="VWB1023" s="5"/>
      <c r="VWC1023" s="5"/>
      <c r="VWD1023" s="5"/>
      <c r="VWE1023" s="5"/>
      <c r="VWF1023" s="5"/>
      <c r="VWG1023" s="5"/>
      <c r="VWH1023" s="5"/>
      <c r="VWI1023" s="5"/>
      <c r="VWJ1023" s="5"/>
      <c r="VWK1023" s="5"/>
      <c r="VWL1023" s="5"/>
      <c r="VWM1023" s="5"/>
      <c r="VWN1023" s="5"/>
      <c r="VWO1023" s="5"/>
      <c r="VWP1023" s="5"/>
      <c r="VWQ1023" s="5"/>
      <c r="VWR1023" s="5"/>
      <c r="VWS1023" s="5"/>
      <c r="VWT1023" s="5"/>
      <c r="VWU1023" s="5"/>
      <c r="VWV1023" s="5"/>
      <c r="VWW1023" s="5"/>
      <c r="VWX1023" s="5"/>
      <c r="VWY1023" s="5"/>
      <c r="VWZ1023" s="5"/>
      <c r="VXA1023" s="5"/>
      <c r="VXB1023" s="5"/>
      <c r="VXC1023" s="5"/>
      <c r="VXD1023" s="5"/>
      <c r="VXE1023" s="5"/>
      <c r="VXF1023" s="5"/>
      <c r="VXG1023" s="5"/>
      <c r="VXH1023" s="5"/>
      <c r="VXI1023" s="5"/>
      <c r="VXJ1023" s="5"/>
      <c r="VXK1023" s="5"/>
      <c r="VXL1023" s="5"/>
      <c r="VXM1023" s="5"/>
      <c r="VXN1023" s="5"/>
      <c r="VXO1023" s="5"/>
      <c r="VXP1023" s="5"/>
      <c r="VXQ1023" s="5"/>
      <c r="VXR1023" s="5"/>
      <c r="VXS1023" s="5"/>
      <c r="VXT1023" s="5"/>
      <c r="VXU1023" s="5"/>
      <c r="VXV1023" s="5"/>
      <c r="VXW1023" s="5"/>
      <c r="VXX1023" s="5"/>
      <c r="VXY1023" s="5"/>
      <c r="VXZ1023" s="5"/>
      <c r="VYA1023" s="5"/>
      <c r="VYB1023" s="5"/>
      <c r="VYC1023" s="5"/>
      <c r="VYD1023" s="5"/>
      <c r="VYE1023" s="5"/>
      <c r="VYF1023" s="5"/>
      <c r="VYG1023" s="5"/>
      <c r="VYH1023" s="5"/>
      <c r="VYI1023" s="5"/>
      <c r="VYJ1023" s="5"/>
      <c r="VYK1023" s="5"/>
      <c r="VYL1023" s="5"/>
      <c r="VYM1023" s="5"/>
      <c r="VYN1023" s="5"/>
      <c r="VYO1023" s="5"/>
      <c r="VYP1023" s="5"/>
      <c r="VYQ1023" s="5"/>
      <c r="VYR1023" s="5"/>
      <c r="VYS1023" s="5"/>
      <c r="VYT1023" s="5"/>
      <c r="VYU1023" s="5"/>
      <c r="VYV1023" s="5"/>
      <c r="VYW1023" s="5"/>
      <c r="VYX1023" s="5"/>
      <c r="VYY1023" s="5"/>
      <c r="VYZ1023" s="5"/>
      <c r="VZA1023" s="5"/>
      <c r="VZB1023" s="5"/>
      <c r="VZC1023" s="5"/>
      <c r="VZD1023" s="5"/>
      <c r="VZE1023" s="5"/>
      <c r="VZF1023" s="5"/>
      <c r="VZG1023" s="5"/>
      <c r="VZH1023" s="5"/>
      <c r="VZI1023" s="5"/>
      <c r="VZJ1023" s="5"/>
      <c r="VZK1023" s="5"/>
      <c r="VZL1023" s="5"/>
      <c r="VZM1023" s="5"/>
      <c r="VZN1023" s="5"/>
      <c r="VZO1023" s="5"/>
      <c r="VZP1023" s="5"/>
      <c r="VZQ1023" s="5"/>
      <c r="VZR1023" s="5"/>
      <c r="VZS1023" s="5"/>
      <c r="VZT1023" s="5"/>
      <c r="VZU1023" s="5"/>
      <c r="VZV1023" s="5"/>
      <c r="VZW1023" s="5"/>
      <c r="VZX1023" s="5"/>
      <c r="VZY1023" s="5"/>
      <c r="VZZ1023" s="5"/>
      <c r="WAA1023" s="5"/>
      <c r="WAB1023" s="5"/>
      <c r="WAC1023" s="5"/>
      <c r="WAD1023" s="5"/>
      <c r="WAE1023" s="5"/>
      <c r="WAF1023" s="5"/>
      <c r="WAG1023" s="5"/>
      <c r="WAH1023" s="5"/>
      <c r="WAI1023" s="5"/>
      <c r="WAJ1023" s="5"/>
      <c r="WAK1023" s="5"/>
      <c r="WAL1023" s="5"/>
      <c r="WAM1023" s="5"/>
      <c r="WAN1023" s="5"/>
      <c r="WAO1023" s="5"/>
      <c r="WAP1023" s="5"/>
      <c r="WAQ1023" s="5"/>
      <c r="WAR1023" s="5"/>
      <c r="WAS1023" s="5"/>
      <c r="WAT1023" s="5"/>
      <c r="WAU1023" s="5"/>
      <c r="WAV1023" s="5"/>
      <c r="WAW1023" s="5"/>
      <c r="WAX1023" s="5"/>
      <c r="WAY1023" s="5"/>
      <c r="WAZ1023" s="5"/>
      <c r="WBA1023" s="5"/>
      <c r="WBB1023" s="5"/>
      <c r="WBC1023" s="5"/>
      <c r="WBD1023" s="5"/>
      <c r="WBE1023" s="5"/>
      <c r="WBF1023" s="5"/>
      <c r="WBG1023" s="5"/>
      <c r="WBH1023" s="5"/>
      <c r="WBI1023" s="5"/>
      <c r="WBJ1023" s="5"/>
      <c r="WBK1023" s="5"/>
      <c r="WBL1023" s="5"/>
      <c r="WBM1023" s="5"/>
      <c r="WBN1023" s="5"/>
      <c r="WBO1023" s="5"/>
      <c r="WBP1023" s="5"/>
      <c r="WBQ1023" s="5"/>
      <c r="WBR1023" s="5"/>
      <c r="WBS1023" s="5"/>
      <c r="WBT1023" s="5"/>
      <c r="WBU1023" s="5"/>
      <c r="WBV1023" s="5"/>
      <c r="WBW1023" s="5"/>
      <c r="WBX1023" s="5"/>
      <c r="WBY1023" s="5"/>
      <c r="WBZ1023" s="5"/>
      <c r="WCA1023" s="5"/>
      <c r="WCB1023" s="5"/>
      <c r="WCC1023" s="5"/>
      <c r="WCD1023" s="5"/>
      <c r="WCE1023" s="5"/>
      <c r="WCF1023" s="5"/>
      <c r="WCG1023" s="5"/>
      <c r="WCH1023" s="5"/>
      <c r="WCI1023" s="5"/>
      <c r="WCJ1023" s="5"/>
      <c r="WCK1023" s="5"/>
      <c r="WCL1023" s="5"/>
      <c r="WCM1023" s="5"/>
      <c r="WCN1023" s="5"/>
      <c r="WCO1023" s="5"/>
      <c r="WCP1023" s="5"/>
      <c r="WCQ1023" s="5"/>
      <c r="WCR1023" s="5"/>
      <c r="WCS1023" s="5"/>
      <c r="WCT1023" s="5"/>
      <c r="WCU1023" s="5"/>
      <c r="WCV1023" s="5"/>
      <c r="WCW1023" s="5"/>
      <c r="WCX1023" s="5"/>
      <c r="WCY1023" s="5"/>
      <c r="WCZ1023" s="5"/>
      <c r="WDA1023" s="5"/>
      <c r="WDB1023" s="5"/>
      <c r="WDC1023" s="5"/>
      <c r="WDD1023" s="5"/>
      <c r="WDE1023" s="5"/>
      <c r="WDF1023" s="5"/>
      <c r="WDG1023" s="5"/>
      <c r="WDH1023" s="5"/>
      <c r="WDI1023" s="5"/>
      <c r="WDJ1023" s="5"/>
      <c r="WDK1023" s="5"/>
      <c r="WDL1023" s="5"/>
      <c r="WDM1023" s="5"/>
      <c r="WDN1023" s="5"/>
      <c r="WDO1023" s="5"/>
      <c r="WDP1023" s="5"/>
      <c r="WDQ1023" s="5"/>
      <c r="WDR1023" s="5"/>
      <c r="WDS1023" s="5"/>
      <c r="WDT1023" s="5"/>
      <c r="WDU1023" s="5"/>
      <c r="WDV1023" s="5"/>
      <c r="WDW1023" s="5"/>
      <c r="WDX1023" s="5"/>
      <c r="WDY1023" s="5"/>
      <c r="WDZ1023" s="5"/>
      <c r="WEA1023" s="5"/>
      <c r="WEB1023" s="5"/>
      <c r="WEC1023" s="5"/>
      <c r="WED1023" s="5"/>
      <c r="WEE1023" s="5"/>
      <c r="WEF1023" s="5"/>
      <c r="WEG1023" s="5"/>
      <c r="WEH1023" s="5"/>
      <c r="WEI1023" s="5"/>
      <c r="WEJ1023" s="5"/>
      <c r="WEK1023" s="5"/>
      <c r="WEL1023" s="5"/>
      <c r="WEM1023" s="5"/>
      <c r="WEN1023" s="5"/>
      <c r="WEO1023" s="5"/>
      <c r="WEP1023" s="5"/>
      <c r="WEQ1023" s="5"/>
      <c r="WER1023" s="5"/>
      <c r="WES1023" s="5"/>
      <c r="WET1023" s="5"/>
      <c r="WEU1023" s="5"/>
      <c r="WEV1023" s="5"/>
      <c r="WEW1023" s="5"/>
      <c r="WEX1023" s="5"/>
      <c r="WEY1023" s="5"/>
      <c r="WEZ1023" s="5"/>
      <c r="WFA1023" s="5"/>
      <c r="WFB1023" s="5"/>
      <c r="WFC1023" s="5"/>
      <c r="WFD1023" s="5"/>
      <c r="WFE1023" s="5"/>
      <c r="WFF1023" s="5"/>
      <c r="WFG1023" s="5"/>
      <c r="WFH1023" s="5"/>
      <c r="WFI1023" s="5"/>
      <c r="WFJ1023" s="5"/>
      <c r="WFK1023" s="5"/>
      <c r="WFL1023" s="5"/>
      <c r="WFM1023" s="5"/>
      <c r="WFN1023" s="5"/>
      <c r="WFO1023" s="5"/>
      <c r="WFP1023" s="5"/>
      <c r="WFQ1023" s="5"/>
      <c r="WFR1023" s="5"/>
      <c r="WFS1023" s="5"/>
      <c r="WFT1023" s="5"/>
      <c r="WFU1023" s="5"/>
      <c r="WFV1023" s="5"/>
      <c r="WFW1023" s="5"/>
      <c r="WFX1023" s="5"/>
      <c r="WFY1023" s="5"/>
      <c r="WFZ1023" s="5"/>
      <c r="WGA1023" s="5"/>
      <c r="WGB1023" s="5"/>
      <c r="WGC1023" s="5"/>
      <c r="WGD1023" s="5"/>
      <c r="WGE1023" s="5"/>
      <c r="WGF1023" s="5"/>
      <c r="WGG1023" s="5"/>
      <c r="WGH1023" s="5"/>
      <c r="WGI1023" s="5"/>
      <c r="WGJ1023" s="5"/>
      <c r="WGK1023" s="5"/>
      <c r="WGL1023" s="5"/>
      <c r="WGM1023" s="5"/>
      <c r="WGN1023" s="5"/>
      <c r="WGO1023" s="5"/>
      <c r="WGP1023" s="5"/>
      <c r="WGQ1023" s="5"/>
      <c r="WGR1023" s="5"/>
      <c r="WGS1023" s="5"/>
      <c r="WGT1023" s="5"/>
      <c r="WGU1023" s="5"/>
      <c r="WGV1023" s="5"/>
      <c r="WGW1023" s="5"/>
      <c r="WGX1023" s="5"/>
      <c r="WGY1023" s="5"/>
      <c r="WGZ1023" s="5"/>
      <c r="WHA1023" s="5"/>
      <c r="WHB1023" s="5"/>
      <c r="WHC1023" s="5"/>
      <c r="WHD1023" s="5"/>
      <c r="WHE1023" s="5"/>
      <c r="WHF1023" s="5"/>
      <c r="WHG1023" s="5"/>
      <c r="WHH1023" s="5"/>
      <c r="WHI1023" s="5"/>
      <c r="WHJ1023" s="5"/>
      <c r="WHK1023" s="5"/>
      <c r="WHL1023" s="5"/>
      <c r="WHM1023" s="5"/>
      <c r="WHN1023" s="5"/>
      <c r="WHO1023" s="5"/>
      <c r="WHP1023" s="5"/>
      <c r="WHQ1023" s="5"/>
      <c r="WHR1023" s="5"/>
      <c r="WHS1023" s="5"/>
      <c r="WHT1023" s="5"/>
      <c r="WHU1023" s="5"/>
      <c r="WHV1023" s="5"/>
      <c r="WHW1023" s="5"/>
      <c r="WHX1023" s="5"/>
      <c r="WHY1023" s="5"/>
      <c r="WHZ1023" s="5"/>
      <c r="WIA1023" s="5"/>
      <c r="WIB1023" s="5"/>
      <c r="WIC1023" s="5"/>
      <c r="WID1023" s="5"/>
      <c r="WIE1023" s="5"/>
      <c r="WIF1023" s="5"/>
      <c r="WIG1023" s="5"/>
      <c r="WIH1023" s="5"/>
      <c r="WII1023" s="5"/>
      <c r="WIJ1023" s="5"/>
      <c r="WIK1023" s="5"/>
      <c r="WIL1023" s="5"/>
      <c r="WIM1023" s="5"/>
      <c r="WIN1023" s="5"/>
      <c r="WIO1023" s="5"/>
      <c r="WIP1023" s="5"/>
      <c r="WIQ1023" s="5"/>
      <c r="WIR1023" s="5"/>
      <c r="WIS1023" s="5"/>
      <c r="WIT1023" s="5"/>
      <c r="WIU1023" s="5"/>
      <c r="WIV1023" s="5"/>
      <c r="WIW1023" s="5"/>
      <c r="WIX1023" s="5"/>
      <c r="WIY1023" s="5"/>
      <c r="WIZ1023" s="5"/>
      <c r="WJA1023" s="5"/>
      <c r="WJB1023" s="5"/>
      <c r="WJC1023" s="5"/>
      <c r="WJD1023" s="5"/>
      <c r="WJE1023" s="5"/>
      <c r="WJF1023" s="5"/>
      <c r="WJG1023" s="5"/>
      <c r="WJH1023" s="5"/>
      <c r="WJI1023" s="5"/>
      <c r="WJJ1023" s="5"/>
      <c r="WJK1023" s="5"/>
      <c r="WJL1023" s="5"/>
      <c r="WJM1023" s="5"/>
      <c r="WJN1023" s="5"/>
      <c r="WJO1023" s="5"/>
      <c r="WJP1023" s="5"/>
      <c r="WJQ1023" s="5"/>
      <c r="WJR1023" s="5"/>
      <c r="WJS1023" s="5"/>
      <c r="WJT1023" s="5"/>
      <c r="WJU1023" s="5"/>
      <c r="WJV1023" s="5"/>
      <c r="WJW1023" s="5"/>
      <c r="WJX1023" s="5"/>
      <c r="WJY1023" s="5"/>
      <c r="WJZ1023" s="5"/>
      <c r="WKA1023" s="5"/>
      <c r="WKB1023" s="5"/>
      <c r="WKC1023" s="5"/>
      <c r="WKD1023" s="5"/>
      <c r="WKE1023" s="5"/>
      <c r="WKF1023" s="5"/>
      <c r="WKG1023" s="5"/>
      <c r="WKH1023" s="5"/>
      <c r="WKI1023" s="5"/>
      <c r="WKJ1023" s="5"/>
      <c r="WKK1023" s="5"/>
      <c r="WKL1023" s="5"/>
      <c r="WKM1023" s="5"/>
      <c r="WKN1023" s="5"/>
      <c r="WKO1023" s="5"/>
      <c r="WKP1023" s="5"/>
      <c r="WKQ1023" s="5"/>
      <c r="WKR1023" s="5"/>
      <c r="WKS1023" s="5"/>
      <c r="WKT1023" s="5"/>
      <c r="WKU1023" s="5"/>
      <c r="WKV1023" s="5"/>
      <c r="WKW1023" s="5"/>
      <c r="WKX1023" s="5"/>
      <c r="WKY1023" s="5"/>
      <c r="WKZ1023" s="5"/>
      <c r="WLA1023" s="5"/>
      <c r="WLB1023" s="5"/>
      <c r="WLC1023" s="5"/>
      <c r="WLD1023" s="5"/>
      <c r="WLE1023" s="5"/>
      <c r="WLF1023" s="5"/>
      <c r="WLG1023" s="5"/>
      <c r="WLH1023" s="5"/>
      <c r="WLI1023" s="5"/>
      <c r="WLJ1023" s="5"/>
      <c r="WLK1023" s="5"/>
      <c r="WLL1023" s="5"/>
      <c r="WLM1023" s="5"/>
      <c r="WLN1023" s="5"/>
      <c r="WLO1023" s="5"/>
      <c r="WLP1023" s="5"/>
      <c r="WLQ1023" s="5"/>
      <c r="WLR1023" s="5"/>
      <c r="WLS1023" s="5"/>
      <c r="WLT1023" s="5"/>
      <c r="WLU1023" s="5"/>
      <c r="WLV1023" s="5"/>
      <c r="WLW1023" s="5"/>
      <c r="WLX1023" s="5"/>
      <c r="WLY1023" s="5"/>
      <c r="WLZ1023" s="5"/>
      <c r="WMA1023" s="5"/>
      <c r="WMB1023" s="5"/>
      <c r="WMC1023" s="5"/>
      <c r="WMD1023" s="5"/>
      <c r="WME1023" s="5"/>
      <c r="WMF1023" s="5"/>
      <c r="WMG1023" s="5"/>
      <c r="WMH1023" s="5"/>
      <c r="WMI1023" s="5"/>
      <c r="WMJ1023" s="5"/>
      <c r="WMK1023" s="5"/>
      <c r="WML1023" s="5"/>
      <c r="WMM1023" s="5"/>
      <c r="WMN1023" s="5"/>
      <c r="WMO1023" s="5"/>
      <c r="WMP1023" s="5"/>
      <c r="WMQ1023" s="5"/>
      <c r="WMR1023" s="5"/>
      <c r="WMS1023" s="5"/>
      <c r="WMT1023" s="5"/>
      <c r="WMU1023" s="5"/>
      <c r="WMV1023" s="5"/>
      <c r="WMW1023" s="5"/>
      <c r="WMX1023" s="5"/>
      <c r="WMY1023" s="5"/>
      <c r="WMZ1023" s="5"/>
      <c r="WNA1023" s="5"/>
      <c r="WNB1023" s="5"/>
      <c r="WNC1023" s="5"/>
      <c r="WND1023" s="5"/>
      <c r="WNE1023" s="5"/>
      <c r="WNF1023" s="5"/>
      <c r="WNG1023" s="5"/>
      <c r="WNH1023" s="5"/>
      <c r="WNI1023" s="5"/>
      <c r="WNJ1023" s="5"/>
      <c r="WNK1023" s="5"/>
      <c r="WNL1023" s="5"/>
      <c r="WNM1023" s="5"/>
      <c r="WNN1023" s="5"/>
      <c r="WNO1023" s="5"/>
      <c r="WNP1023" s="5"/>
      <c r="WNQ1023" s="5"/>
      <c r="WNR1023" s="5"/>
      <c r="WNS1023" s="5"/>
      <c r="WNT1023" s="5"/>
      <c r="WNU1023" s="5"/>
      <c r="WNV1023" s="5"/>
      <c r="WNW1023" s="5"/>
      <c r="WNX1023" s="5"/>
      <c r="WNY1023" s="5"/>
      <c r="WNZ1023" s="5"/>
      <c r="WOA1023" s="5"/>
      <c r="WOB1023" s="5"/>
      <c r="WOC1023" s="5"/>
      <c r="WOD1023" s="5"/>
      <c r="WOE1023" s="5"/>
      <c r="WOF1023" s="5"/>
      <c r="WOG1023" s="5"/>
      <c r="WOH1023" s="5"/>
      <c r="WOI1023" s="5"/>
      <c r="WOJ1023" s="5"/>
      <c r="WOK1023" s="5"/>
      <c r="WOL1023" s="5"/>
      <c r="WOM1023" s="5"/>
      <c r="WON1023" s="5"/>
      <c r="WOO1023" s="5"/>
      <c r="WOP1023" s="5"/>
      <c r="WOQ1023" s="5"/>
      <c r="WOR1023" s="5"/>
      <c r="WOS1023" s="5"/>
      <c r="WOT1023" s="5"/>
      <c r="WOU1023" s="5"/>
      <c r="WOV1023" s="5"/>
      <c r="WOW1023" s="5"/>
      <c r="WOX1023" s="5"/>
      <c r="WOY1023" s="5"/>
      <c r="WOZ1023" s="5"/>
      <c r="WPA1023" s="5"/>
      <c r="WPB1023" s="5"/>
      <c r="WPC1023" s="5"/>
      <c r="WPD1023" s="5"/>
      <c r="WPE1023" s="5"/>
      <c r="WPF1023" s="5"/>
      <c r="WPG1023" s="5"/>
      <c r="WPH1023" s="5"/>
      <c r="WPI1023" s="5"/>
      <c r="WPJ1023" s="5"/>
      <c r="WPK1023" s="5"/>
      <c r="WPL1023" s="5"/>
      <c r="WPM1023" s="5"/>
      <c r="WPN1023" s="5"/>
      <c r="WPO1023" s="5"/>
      <c r="WPP1023" s="5"/>
      <c r="WPQ1023" s="5"/>
      <c r="WPR1023" s="5"/>
      <c r="WPS1023" s="5"/>
      <c r="WPT1023" s="5"/>
      <c r="WPU1023" s="5"/>
      <c r="WPV1023" s="5"/>
      <c r="WPW1023" s="5"/>
      <c r="WPX1023" s="5"/>
      <c r="WPY1023" s="5"/>
      <c r="WPZ1023" s="5"/>
      <c r="WQA1023" s="5"/>
      <c r="WQB1023" s="5"/>
      <c r="WQC1023" s="5"/>
      <c r="WQD1023" s="5"/>
      <c r="WQE1023" s="5"/>
      <c r="WQF1023" s="5"/>
      <c r="WQG1023" s="5"/>
      <c r="WQH1023" s="5"/>
      <c r="WQI1023" s="5"/>
      <c r="WQJ1023" s="5"/>
      <c r="WQK1023" s="5"/>
      <c r="WQL1023" s="5"/>
      <c r="WQM1023" s="5"/>
      <c r="WQN1023" s="5"/>
      <c r="WQO1023" s="5"/>
      <c r="WQP1023" s="5"/>
      <c r="WQQ1023" s="5"/>
      <c r="WQR1023" s="5"/>
      <c r="WQS1023" s="5"/>
      <c r="WQT1023" s="5"/>
      <c r="WQU1023" s="5"/>
      <c r="WQV1023" s="5"/>
      <c r="WQW1023" s="5"/>
      <c r="WQX1023" s="5"/>
      <c r="WQY1023" s="5"/>
      <c r="WQZ1023" s="5"/>
      <c r="WRA1023" s="5"/>
      <c r="WRB1023" s="5"/>
      <c r="WRC1023" s="5"/>
      <c r="WRD1023" s="5"/>
      <c r="WRE1023" s="5"/>
      <c r="WRF1023" s="5"/>
      <c r="WRG1023" s="5"/>
      <c r="WRH1023" s="5"/>
      <c r="WRI1023" s="5"/>
      <c r="WRJ1023" s="5"/>
      <c r="WRK1023" s="5"/>
      <c r="WRL1023" s="5"/>
      <c r="WRM1023" s="5"/>
      <c r="WRN1023" s="5"/>
      <c r="WRO1023" s="5"/>
      <c r="WRP1023" s="5"/>
      <c r="WRQ1023" s="5"/>
      <c r="WRR1023" s="5"/>
      <c r="WRS1023" s="5"/>
      <c r="WRT1023" s="5"/>
      <c r="WRU1023" s="5"/>
      <c r="WRV1023" s="5"/>
      <c r="WRW1023" s="5"/>
      <c r="WRX1023" s="5"/>
      <c r="WRY1023" s="5"/>
      <c r="WRZ1023" s="5"/>
      <c r="WSA1023" s="5"/>
      <c r="WSB1023" s="5"/>
      <c r="WSC1023" s="5"/>
      <c r="WSD1023" s="5"/>
      <c r="WSE1023" s="5"/>
      <c r="WSF1023" s="5"/>
      <c r="WSG1023" s="5"/>
      <c r="WSH1023" s="5"/>
      <c r="WSI1023" s="5"/>
      <c r="WSJ1023" s="5"/>
      <c r="WSK1023" s="5"/>
      <c r="WSL1023" s="5"/>
      <c r="WSM1023" s="5"/>
      <c r="WSN1023" s="5"/>
      <c r="WSO1023" s="5"/>
      <c r="WSP1023" s="5"/>
      <c r="WSQ1023" s="5"/>
      <c r="WSR1023" s="5"/>
      <c r="WSS1023" s="5"/>
      <c r="WST1023" s="5"/>
      <c r="WSU1023" s="5"/>
      <c r="WSV1023" s="5"/>
      <c r="WSW1023" s="5"/>
      <c r="WSX1023" s="5"/>
      <c r="WSY1023" s="5"/>
      <c r="WSZ1023" s="5"/>
      <c r="WTA1023" s="5"/>
      <c r="WTB1023" s="5"/>
      <c r="WTC1023" s="5"/>
      <c r="WTD1023" s="5"/>
      <c r="WTE1023" s="5"/>
      <c r="WTF1023" s="5"/>
      <c r="WTG1023" s="5"/>
      <c r="WTH1023" s="5"/>
      <c r="WTI1023" s="5"/>
      <c r="WTJ1023" s="5"/>
      <c r="WTK1023" s="5"/>
      <c r="WTL1023" s="5"/>
      <c r="WTM1023" s="5"/>
      <c r="WTN1023" s="5"/>
      <c r="WTO1023" s="5"/>
      <c r="WTP1023" s="5"/>
      <c r="WTQ1023" s="5"/>
      <c r="WTR1023" s="5"/>
      <c r="WTS1023" s="5"/>
      <c r="WTT1023" s="5"/>
      <c r="WTU1023" s="5"/>
      <c r="WTV1023" s="5"/>
      <c r="WTW1023" s="5"/>
      <c r="WTX1023" s="5"/>
      <c r="WTY1023" s="5"/>
      <c r="WTZ1023" s="5"/>
      <c r="WUA1023" s="5"/>
      <c r="WUB1023" s="5"/>
      <c r="WUC1023" s="5"/>
      <c r="WUD1023" s="5"/>
      <c r="WUE1023" s="5"/>
      <c r="WUF1023" s="5"/>
      <c r="WUG1023" s="5"/>
      <c r="WUH1023" s="5"/>
      <c r="WUI1023" s="5"/>
      <c r="WUJ1023" s="5"/>
      <c r="WUK1023" s="5"/>
      <c r="WUL1023" s="5"/>
      <c r="WUM1023" s="5"/>
      <c r="WUN1023" s="5"/>
      <c r="WUO1023" s="5"/>
      <c r="WUP1023" s="5"/>
      <c r="WUQ1023" s="5"/>
      <c r="WUR1023" s="5"/>
      <c r="WUS1023" s="5"/>
      <c r="WUT1023" s="5"/>
      <c r="WUU1023" s="5"/>
      <c r="WUV1023" s="5"/>
      <c r="WUW1023" s="5"/>
      <c r="WUX1023" s="5"/>
      <c r="WUY1023" s="5"/>
      <c r="WUZ1023" s="5"/>
      <c r="WVA1023" s="5"/>
      <c r="WVB1023" s="5"/>
      <c r="WVC1023" s="5"/>
      <c r="WVD1023" s="5"/>
      <c r="WVE1023" s="5"/>
      <c r="WVF1023" s="5"/>
      <c r="WVG1023" s="5"/>
      <c r="WVH1023" s="5"/>
      <c r="WVI1023" s="5"/>
      <c r="WVJ1023" s="5"/>
      <c r="WVK1023" s="5"/>
      <c r="WVL1023" s="5"/>
      <c r="WVM1023" s="5"/>
      <c r="WVN1023" s="5"/>
      <c r="WVO1023" s="5"/>
      <c r="WVP1023" s="5"/>
      <c r="WVQ1023" s="5"/>
      <c r="WVR1023" s="5"/>
      <c r="WVS1023" s="5"/>
      <c r="WVT1023" s="5"/>
      <c r="WVU1023" s="5"/>
      <c r="WVV1023" s="5"/>
      <c r="WVW1023" s="5"/>
      <c r="WVX1023" s="5"/>
      <c r="WVY1023" s="5"/>
      <c r="WVZ1023" s="5"/>
      <c r="WWA1023" s="5"/>
      <c r="WWB1023" s="5"/>
      <c r="WWC1023" s="5"/>
      <c r="WWD1023" s="5"/>
      <c r="WWE1023" s="5"/>
      <c r="WWF1023" s="5"/>
      <c r="WWG1023" s="5"/>
      <c r="WWH1023" s="5"/>
      <c r="WWI1023" s="5"/>
      <c r="WWJ1023" s="5"/>
      <c r="WWK1023" s="5"/>
      <c r="WWL1023" s="5"/>
      <c r="WWM1023" s="5"/>
      <c r="WWN1023" s="5"/>
      <c r="WWO1023" s="5"/>
      <c r="WWP1023" s="5"/>
      <c r="WWQ1023" s="5"/>
      <c r="WWR1023" s="5"/>
      <c r="WWS1023" s="5"/>
      <c r="WWT1023" s="5"/>
      <c r="WWU1023" s="5"/>
      <c r="WWV1023" s="5"/>
      <c r="WWW1023" s="5"/>
      <c r="WWX1023" s="5"/>
      <c r="WWY1023" s="5"/>
      <c r="WWZ1023" s="5"/>
      <c r="WXA1023" s="5"/>
      <c r="WXB1023" s="5"/>
      <c r="WXC1023" s="5"/>
      <c r="WXD1023" s="5"/>
      <c r="WXE1023" s="5"/>
      <c r="WXF1023" s="5"/>
      <c r="WXG1023" s="5"/>
      <c r="WXH1023" s="5"/>
      <c r="WXI1023" s="5"/>
      <c r="WXJ1023" s="5"/>
      <c r="WXK1023" s="5"/>
      <c r="WXL1023" s="5"/>
      <c r="WXM1023" s="5"/>
      <c r="WXN1023" s="5"/>
      <c r="WXO1023" s="5"/>
      <c r="WXP1023" s="5"/>
      <c r="WXQ1023" s="5"/>
      <c r="WXR1023" s="5"/>
      <c r="WXS1023" s="5"/>
      <c r="WXT1023" s="5"/>
      <c r="WXU1023" s="5"/>
      <c r="WXV1023" s="5"/>
      <c r="WXW1023" s="5"/>
      <c r="WXX1023" s="5"/>
      <c r="WXY1023" s="5"/>
      <c r="WXZ1023" s="5"/>
      <c r="WYA1023" s="5"/>
      <c r="WYB1023" s="5"/>
      <c r="WYC1023" s="5"/>
      <c r="WYD1023" s="5"/>
      <c r="WYE1023" s="5"/>
      <c r="WYF1023" s="5"/>
      <c r="WYG1023" s="5"/>
      <c r="WYH1023" s="5"/>
      <c r="WYI1023" s="5"/>
      <c r="WYJ1023" s="5"/>
      <c r="WYK1023" s="5"/>
      <c r="WYL1023" s="5"/>
      <c r="WYM1023" s="5"/>
      <c r="WYN1023" s="5"/>
      <c r="WYO1023" s="5"/>
      <c r="WYP1023" s="5"/>
      <c r="WYQ1023" s="5"/>
      <c r="WYR1023" s="5"/>
      <c r="WYS1023" s="5"/>
      <c r="WYT1023" s="5"/>
      <c r="WYU1023" s="5"/>
      <c r="WYV1023" s="5"/>
      <c r="WYW1023" s="5"/>
      <c r="WYX1023" s="5"/>
      <c r="WYY1023" s="5"/>
      <c r="WYZ1023" s="5"/>
      <c r="WZA1023" s="5"/>
      <c r="WZB1023" s="5"/>
      <c r="WZC1023" s="5"/>
      <c r="WZD1023" s="5"/>
      <c r="WZE1023" s="5"/>
      <c r="WZF1023" s="5"/>
      <c r="WZG1023" s="5"/>
      <c r="WZH1023" s="5"/>
      <c r="WZI1023" s="5"/>
      <c r="WZJ1023" s="5"/>
      <c r="WZK1023" s="5"/>
      <c r="WZL1023" s="5"/>
      <c r="WZM1023" s="5"/>
      <c r="WZN1023" s="5"/>
      <c r="WZO1023" s="5"/>
      <c r="WZP1023" s="5"/>
      <c r="WZQ1023" s="5"/>
      <c r="WZR1023" s="5"/>
      <c r="WZS1023" s="5"/>
      <c r="WZT1023" s="5"/>
      <c r="WZU1023" s="5"/>
      <c r="WZV1023" s="5"/>
      <c r="WZW1023" s="5"/>
      <c r="WZX1023" s="5"/>
      <c r="WZY1023" s="5"/>
      <c r="WZZ1023" s="5"/>
      <c r="XAA1023" s="5"/>
      <c r="XAB1023" s="5"/>
      <c r="XAC1023" s="5"/>
      <c r="XAD1023" s="5"/>
      <c r="XAE1023" s="5"/>
      <c r="XAF1023" s="5"/>
      <c r="XAG1023" s="5"/>
      <c r="XAH1023" s="5"/>
      <c r="XAI1023" s="5"/>
      <c r="XAJ1023" s="5"/>
      <c r="XAK1023" s="5"/>
      <c r="XAL1023" s="5"/>
      <c r="XAM1023" s="5"/>
      <c r="XAN1023" s="5"/>
      <c r="XAO1023" s="5"/>
      <c r="XAP1023" s="5"/>
      <c r="XAQ1023" s="5"/>
      <c r="XAR1023" s="5"/>
      <c r="XAS1023" s="5"/>
      <c r="XAT1023" s="5"/>
      <c r="XAU1023" s="5"/>
      <c r="XAV1023" s="5"/>
      <c r="XAW1023" s="5"/>
      <c r="XAX1023" s="5"/>
      <c r="XAY1023" s="5"/>
      <c r="XAZ1023" s="5"/>
      <c r="XBA1023" s="5"/>
      <c r="XBB1023" s="5"/>
      <c r="XBC1023" s="5"/>
      <c r="XBD1023" s="5"/>
      <c r="XBE1023" s="5"/>
      <c r="XBF1023" s="5"/>
      <c r="XBG1023" s="5"/>
      <c r="XBH1023" s="5"/>
      <c r="XBI1023" s="5"/>
      <c r="XBJ1023" s="5"/>
      <c r="XBK1023" s="5"/>
      <c r="XBL1023" s="5"/>
      <c r="XBM1023" s="5"/>
      <c r="XBN1023" s="5"/>
      <c r="XBO1023" s="5"/>
      <c r="XBP1023" s="5"/>
      <c r="XBQ1023" s="5"/>
      <c r="XBR1023" s="5"/>
      <c r="XBS1023" s="5"/>
      <c r="XBT1023" s="5"/>
      <c r="XBU1023" s="5"/>
      <c r="XBV1023" s="5"/>
      <c r="XBW1023" s="5"/>
      <c r="XBX1023" s="5"/>
      <c r="XBY1023" s="5"/>
      <c r="XBZ1023" s="5"/>
      <c r="XCA1023" s="5"/>
      <c r="XCB1023" s="5"/>
      <c r="XCC1023" s="5"/>
      <c r="XCD1023" s="5"/>
      <c r="XCE1023" s="5"/>
      <c r="XCF1023" s="5"/>
      <c r="XCG1023" s="5"/>
      <c r="XCH1023" s="5"/>
      <c r="XCI1023" s="5"/>
      <c r="XCJ1023" s="5"/>
      <c r="XCK1023" s="5"/>
      <c r="XCL1023" s="5"/>
      <c r="XCM1023" s="5"/>
      <c r="XCN1023" s="5"/>
      <c r="XCO1023" s="5"/>
      <c r="XCP1023" s="5"/>
      <c r="XCQ1023" s="5"/>
      <c r="XCR1023" s="5"/>
      <c r="XCS1023" s="5"/>
      <c r="XCT1023" s="5"/>
      <c r="XCU1023" s="5"/>
      <c r="XCV1023" s="5"/>
      <c r="XCW1023" s="5"/>
      <c r="XCX1023" s="5"/>
      <c r="XCY1023" s="5"/>
      <c r="XCZ1023" s="5"/>
      <c r="XDA1023" s="5"/>
      <c r="XDB1023" s="5"/>
      <c r="XDC1023" s="5"/>
      <c r="XDD1023" s="5"/>
      <c r="XDE1023" s="5"/>
      <c r="XDF1023" s="5"/>
      <c r="XDG1023" s="5"/>
      <c r="XDH1023" s="5"/>
      <c r="XDI1023" s="5"/>
      <c r="XDJ1023" s="5"/>
      <c r="XDK1023" s="5"/>
      <c r="XDL1023" s="5"/>
      <c r="XDM1023" s="5"/>
      <c r="XDN1023" s="5"/>
      <c r="XDO1023" s="5"/>
      <c r="XDP1023" s="5"/>
      <c r="XDQ1023" s="5"/>
      <c r="XDR1023" s="5"/>
      <c r="XDS1023" s="5"/>
      <c r="XDT1023" s="5"/>
      <c r="XDU1023" s="5"/>
      <c r="XDV1023" s="5"/>
      <c r="XDW1023" s="5"/>
      <c r="XDX1023" s="5"/>
      <c r="XDY1023" s="5"/>
      <c r="XDZ1023" s="5"/>
      <c r="XEA1023" s="5"/>
      <c r="XEB1023" s="5"/>
      <c r="XEC1023" s="5"/>
      <c r="XED1023" s="5"/>
      <c r="XEE1023" s="5"/>
      <c r="XEF1023" s="5"/>
      <c r="XEG1023" s="5"/>
      <c r="XEH1023" s="5"/>
      <c r="XEI1023" s="5"/>
      <c r="XEJ1023" s="5"/>
      <c r="XEK1023" s="5"/>
      <c r="XEL1023" s="34"/>
      <c r="XEM1023" s="34"/>
    </row>
    <row r="1024" spans="1:16367" ht="31.4" x14ac:dyDescent="0.25">
      <c r="A1024" s="56" t="s">
        <v>669</v>
      </c>
      <c r="B1024" s="167" t="s">
        <v>160</v>
      </c>
      <c r="C1024" s="168"/>
      <c r="D1024" s="100">
        <f>D1025+D1029</f>
        <v>23784</v>
      </c>
      <c r="E1024" s="100">
        <f>E1025+E1029</f>
        <v>24893</v>
      </c>
    </row>
    <row r="1025" spans="1:5" ht="31.4" x14ac:dyDescent="0.25">
      <c r="A1025" s="187" t="s">
        <v>171</v>
      </c>
      <c r="B1025" s="136" t="s">
        <v>161</v>
      </c>
      <c r="C1025" s="169"/>
      <c r="D1025" s="91">
        <f t="shared" ref="D1025:E1027" si="289">D1026</f>
        <v>22184</v>
      </c>
      <c r="E1025" s="91">
        <f t="shared" si="289"/>
        <v>23293</v>
      </c>
    </row>
    <row r="1026" spans="1:5" ht="15.7" x14ac:dyDescent="0.25">
      <c r="A1026" s="9" t="s">
        <v>22</v>
      </c>
      <c r="B1026" s="131" t="s">
        <v>161</v>
      </c>
      <c r="C1026" s="170">
        <v>200</v>
      </c>
      <c r="D1026" s="92">
        <f t="shared" si="289"/>
        <v>22184</v>
      </c>
      <c r="E1026" s="92">
        <f t="shared" si="289"/>
        <v>23293</v>
      </c>
    </row>
    <row r="1027" spans="1:5" ht="31.4" x14ac:dyDescent="0.25">
      <c r="A1027" s="9" t="s">
        <v>17</v>
      </c>
      <c r="B1027" s="131" t="s">
        <v>161</v>
      </c>
      <c r="C1027" s="170">
        <v>240</v>
      </c>
      <c r="D1027" s="92">
        <f t="shared" si="289"/>
        <v>22184</v>
      </c>
      <c r="E1027" s="92">
        <f t="shared" si="289"/>
        <v>23293</v>
      </c>
    </row>
    <row r="1028" spans="1:5" ht="15.7" x14ac:dyDescent="0.25">
      <c r="A1028" s="188" t="s">
        <v>738</v>
      </c>
      <c r="B1028" s="131" t="s">
        <v>161</v>
      </c>
      <c r="C1028" s="170">
        <v>244</v>
      </c>
      <c r="D1028" s="92">
        <v>22184</v>
      </c>
      <c r="E1028" s="92">
        <v>23293</v>
      </c>
    </row>
    <row r="1029" spans="1:5" ht="31.4" x14ac:dyDescent="0.25">
      <c r="A1029" s="187" t="s">
        <v>173</v>
      </c>
      <c r="B1029" s="136" t="s">
        <v>172</v>
      </c>
      <c r="C1029" s="169"/>
      <c r="D1029" s="91">
        <f t="shared" ref="D1029:E1031" si="290">D1030</f>
        <v>1600</v>
      </c>
      <c r="E1029" s="91">
        <f t="shared" si="290"/>
        <v>1600</v>
      </c>
    </row>
    <row r="1030" spans="1:5" ht="15.7" x14ac:dyDescent="0.25">
      <c r="A1030" s="9" t="s">
        <v>22</v>
      </c>
      <c r="B1030" s="131" t="s">
        <v>172</v>
      </c>
      <c r="C1030" s="170">
        <v>200</v>
      </c>
      <c r="D1030" s="92">
        <f t="shared" si="290"/>
        <v>1600</v>
      </c>
      <c r="E1030" s="92">
        <f t="shared" si="290"/>
        <v>1600</v>
      </c>
    </row>
    <row r="1031" spans="1:5" ht="31.4" x14ac:dyDescent="0.25">
      <c r="A1031" s="9" t="s">
        <v>17</v>
      </c>
      <c r="B1031" s="131" t="s">
        <v>172</v>
      </c>
      <c r="C1031" s="170">
        <v>240</v>
      </c>
      <c r="D1031" s="92">
        <f t="shared" si="290"/>
        <v>1600</v>
      </c>
      <c r="E1031" s="92">
        <f t="shared" si="290"/>
        <v>1600</v>
      </c>
    </row>
    <row r="1032" spans="1:5" ht="15.7" x14ac:dyDescent="0.25">
      <c r="A1032" s="188" t="s">
        <v>738</v>
      </c>
      <c r="B1032" s="131" t="s">
        <v>172</v>
      </c>
      <c r="C1032" s="170">
        <v>244</v>
      </c>
      <c r="D1032" s="92">
        <v>1600</v>
      </c>
      <c r="E1032" s="92">
        <v>1600</v>
      </c>
    </row>
    <row r="1033" spans="1:5" ht="31.4" x14ac:dyDescent="0.25">
      <c r="A1033" s="6" t="s">
        <v>670</v>
      </c>
      <c r="B1033" s="148" t="s">
        <v>162</v>
      </c>
      <c r="C1033" s="167"/>
      <c r="D1033" s="100">
        <f>D1034+D1038+D1042+D1046+D1050+D1054+D1058+D1062</f>
        <v>548527</v>
      </c>
      <c r="E1033" s="100">
        <f>E1034+E1038+E1042+E1046+E1050+E1054+E1058+E1062</f>
        <v>547276</v>
      </c>
    </row>
    <row r="1034" spans="1:5" ht="15.7" x14ac:dyDescent="0.25">
      <c r="A1034" s="11" t="s">
        <v>135</v>
      </c>
      <c r="B1034" s="136" t="s">
        <v>163</v>
      </c>
      <c r="C1034" s="169"/>
      <c r="D1034" s="91">
        <f t="shared" ref="D1034:E1036" si="291">D1035</f>
        <v>205782</v>
      </c>
      <c r="E1034" s="91">
        <f t="shared" si="291"/>
        <v>215249</v>
      </c>
    </row>
    <row r="1035" spans="1:5" ht="15.7" x14ac:dyDescent="0.25">
      <c r="A1035" s="9" t="s">
        <v>22</v>
      </c>
      <c r="B1035" s="131" t="s">
        <v>163</v>
      </c>
      <c r="C1035" s="170">
        <v>200</v>
      </c>
      <c r="D1035" s="92">
        <f t="shared" si="291"/>
        <v>205782</v>
      </c>
      <c r="E1035" s="92">
        <f t="shared" si="291"/>
        <v>215249</v>
      </c>
    </row>
    <row r="1036" spans="1:5" ht="31.4" x14ac:dyDescent="0.25">
      <c r="A1036" s="9" t="s">
        <v>17</v>
      </c>
      <c r="B1036" s="131" t="s">
        <v>163</v>
      </c>
      <c r="C1036" s="170">
        <v>240</v>
      </c>
      <c r="D1036" s="92">
        <f t="shared" si="291"/>
        <v>205782</v>
      </c>
      <c r="E1036" s="92">
        <f t="shared" si="291"/>
        <v>215249</v>
      </c>
    </row>
    <row r="1037" spans="1:5" ht="15.7" x14ac:dyDescent="0.25">
      <c r="A1037" s="188" t="s">
        <v>738</v>
      </c>
      <c r="B1037" s="131" t="s">
        <v>163</v>
      </c>
      <c r="C1037" s="170">
        <v>244</v>
      </c>
      <c r="D1037" s="73">
        <v>205782</v>
      </c>
      <c r="E1037" s="73">
        <v>215249</v>
      </c>
    </row>
    <row r="1038" spans="1:5" ht="15.7" x14ac:dyDescent="0.25">
      <c r="A1038" s="11" t="s">
        <v>136</v>
      </c>
      <c r="B1038" s="136" t="s">
        <v>164</v>
      </c>
      <c r="C1038" s="169"/>
      <c r="D1038" s="91">
        <f t="shared" ref="D1038:E1040" si="292">D1039</f>
        <v>143747</v>
      </c>
      <c r="E1038" s="91">
        <f t="shared" si="292"/>
        <v>150359</v>
      </c>
    </row>
    <row r="1039" spans="1:5" ht="15.7" x14ac:dyDescent="0.25">
      <c r="A1039" s="9" t="s">
        <v>22</v>
      </c>
      <c r="B1039" s="131" t="s">
        <v>164</v>
      </c>
      <c r="C1039" s="170">
        <v>200</v>
      </c>
      <c r="D1039" s="92">
        <f t="shared" si="292"/>
        <v>143747</v>
      </c>
      <c r="E1039" s="92">
        <f t="shared" si="292"/>
        <v>150359</v>
      </c>
    </row>
    <row r="1040" spans="1:5" ht="31.4" x14ac:dyDescent="0.25">
      <c r="A1040" s="9" t="s">
        <v>17</v>
      </c>
      <c r="B1040" s="131" t="s">
        <v>164</v>
      </c>
      <c r="C1040" s="170">
        <v>240</v>
      </c>
      <c r="D1040" s="92">
        <f t="shared" si="292"/>
        <v>143747</v>
      </c>
      <c r="E1040" s="92">
        <f t="shared" si="292"/>
        <v>150359</v>
      </c>
    </row>
    <row r="1041" spans="1:5" ht="15.7" x14ac:dyDescent="0.25">
      <c r="A1041" s="188" t="s">
        <v>738</v>
      </c>
      <c r="B1041" s="131" t="s">
        <v>164</v>
      </c>
      <c r="C1041" s="170">
        <v>244</v>
      </c>
      <c r="D1041" s="73">
        <v>143747</v>
      </c>
      <c r="E1041" s="73">
        <v>150359</v>
      </c>
    </row>
    <row r="1042" spans="1:5" ht="15.7" x14ac:dyDescent="0.25">
      <c r="A1042" s="11" t="s">
        <v>165</v>
      </c>
      <c r="B1042" s="136" t="s">
        <v>166</v>
      </c>
      <c r="C1042" s="170"/>
      <c r="D1042" s="92">
        <f t="shared" ref="D1042:E1044" si="293">D1043</f>
        <v>44524</v>
      </c>
      <c r="E1042" s="92">
        <f t="shared" si="293"/>
        <v>60000</v>
      </c>
    </row>
    <row r="1043" spans="1:5" ht="15.7" x14ac:dyDescent="0.25">
      <c r="A1043" s="9" t="s">
        <v>22</v>
      </c>
      <c r="B1043" s="131" t="s">
        <v>166</v>
      </c>
      <c r="C1043" s="170">
        <v>200</v>
      </c>
      <c r="D1043" s="92">
        <f t="shared" si="293"/>
        <v>44524</v>
      </c>
      <c r="E1043" s="92">
        <f t="shared" si="293"/>
        <v>60000</v>
      </c>
    </row>
    <row r="1044" spans="1:5" ht="31.4" x14ac:dyDescent="0.25">
      <c r="A1044" s="9" t="s">
        <v>17</v>
      </c>
      <c r="B1044" s="131" t="s">
        <v>166</v>
      </c>
      <c r="C1044" s="170">
        <v>240</v>
      </c>
      <c r="D1044" s="92">
        <f t="shared" si="293"/>
        <v>44524</v>
      </c>
      <c r="E1044" s="92">
        <f t="shared" si="293"/>
        <v>60000</v>
      </c>
    </row>
    <row r="1045" spans="1:5" ht="15.7" x14ac:dyDescent="0.25">
      <c r="A1045" s="188" t="s">
        <v>738</v>
      </c>
      <c r="B1045" s="131" t="s">
        <v>166</v>
      </c>
      <c r="C1045" s="170">
        <v>244</v>
      </c>
      <c r="D1045" s="92">
        <v>44524</v>
      </c>
      <c r="E1045" s="92">
        <v>60000</v>
      </c>
    </row>
    <row r="1046" spans="1:5" ht="15.7" x14ac:dyDescent="0.2">
      <c r="A1046" s="57" t="s">
        <v>344</v>
      </c>
      <c r="B1046" s="136" t="s">
        <v>345</v>
      </c>
      <c r="C1046" s="136"/>
      <c r="D1046" s="91">
        <f>D1047</f>
        <v>15309</v>
      </c>
      <c r="E1046" s="91">
        <f t="shared" ref="E1046" si="294">E1047</f>
        <v>16074</v>
      </c>
    </row>
    <row r="1047" spans="1:5" ht="15.7" x14ac:dyDescent="0.25">
      <c r="A1047" s="9" t="s">
        <v>22</v>
      </c>
      <c r="B1047" s="131" t="s">
        <v>345</v>
      </c>
      <c r="C1047" s="170">
        <v>200</v>
      </c>
      <c r="D1047" s="92">
        <f t="shared" ref="D1047:E1048" si="295">D1048</f>
        <v>15309</v>
      </c>
      <c r="E1047" s="92">
        <f t="shared" si="295"/>
        <v>16074</v>
      </c>
    </row>
    <row r="1048" spans="1:5" ht="31.4" x14ac:dyDescent="0.25">
      <c r="A1048" s="9" t="s">
        <v>17</v>
      </c>
      <c r="B1048" s="131" t="s">
        <v>345</v>
      </c>
      <c r="C1048" s="170">
        <v>240</v>
      </c>
      <c r="D1048" s="92">
        <f t="shared" si="295"/>
        <v>15309</v>
      </c>
      <c r="E1048" s="92">
        <f t="shared" si="295"/>
        <v>16074</v>
      </c>
    </row>
    <row r="1049" spans="1:5" ht="15.7" x14ac:dyDescent="0.25">
      <c r="A1049" s="188" t="s">
        <v>738</v>
      </c>
      <c r="B1049" s="140" t="s">
        <v>345</v>
      </c>
      <c r="C1049" s="165">
        <v>244</v>
      </c>
      <c r="D1049" s="73">
        <v>15309</v>
      </c>
      <c r="E1049" s="73">
        <v>16074</v>
      </c>
    </row>
    <row r="1050" spans="1:5" ht="15.7" x14ac:dyDescent="0.25">
      <c r="A1050" s="187" t="s">
        <v>671</v>
      </c>
      <c r="B1050" s="141" t="s">
        <v>545</v>
      </c>
      <c r="C1050" s="145"/>
      <c r="D1050" s="79">
        <f t="shared" ref="D1050:E1052" si="296">D1051</f>
        <v>10000</v>
      </c>
      <c r="E1050" s="79">
        <f t="shared" si="296"/>
        <v>16429</v>
      </c>
    </row>
    <row r="1051" spans="1:5" ht="15.7" x14ac:dyDescent="0.25">
      <c r="A1051" s="9" t="s">
        <v>22</v>
      </c>
      <c r="B1051" s="140" t="s">
        <v>545</v>
      </c>
      <c r="C1051" s="165">
        <v>200</v>
      </c>
      <c r="D1051" s="73">
        <f t="shared" si="296"/>
        <v>10000</v>
      </c>
      <c r="E1051" s="73">
        <f t="shared" si="296"/>
        <v>16429</v>
      </c>
    </row>
    <row r="1052" spans="1:5" ht="31.4" x14ac:dyDescent="0.25">
      <c r="A1052" s="9" t="s">
        <v>17</v>
      </c>
      <c r="B1052" s="140" t="s">
        <v>545</v>
      </c>
      <c r="C1052" s="165">
        <v>240</v>
      </c>
      <c r="D1052" s="73">
        <f t="shared" si="296"/>
        <v>10000</v>
      </c>
      <c r="E1052" s="73">
        <f t="shared" si="296"/>
        <v>16429</v>
      </c>
    </row>
    <row r="1053" spans="1:5" ht="15.7" x14ac:dyDescent="0.25">
      <c r="A1053" s="188" t="s">
        <v>738</v>
      </c>
      <c r="B1053" s="140" t="s">
        <v>545</v>
      </c>
      <c r="C1053" s="165">
        <v>244</v>
      </c>
      <c r="D1053" s="73">
        <v>10000</v>
      </c>
      <c r="E1053" s="73">
        <v>16429</v>
      </c>
    </row>
    <row r="1054" spans="1:5" ht="15.7" x14ac:dyDescent="0.25">
      <c r="A1054" s="187" t="s">
        <v>672</v>
      </c>
      <c r="B1054" s="141" t="s">
        <v>673</v>
      </c>
      <c r="C1054" s="145"/>
      <c r="D1054" s="79">
        <f t="shared" ref="D1054:E1056" si="297">D1055</f>
        <v>40000</v>
      </c>
      <c r="E1054" s="79">
        <f t="shared" si="297"/>
        <v>0</v>
      </c>
    </row>
    <row r="1055" spans="1:5" ht="15.7" x14ac:dyDescent="0.25">
      <c r="A1055" s="23" t="s">
        <v>617</v>
      </c>
      <c r="B1055" s="140" t="s">
        <v>673</v>
      </c>
      <c r="C1055" s="165">
        <v>400</v>
      </c>
      <c r="D1055" s="73">
        <f t="shared" si="297"/>
        <v>40000</v>
      </c>
      <c r="E1055" s="73">
        <f t="shared" si="297"/>
        <v>0</v>
      </c>
    </row>
    <row r="1056" spans="1:5" ht="15.7" x14ac:dyDescent="0.25">
      <c r="A1056" s="18" t="s">
        <v>36</v>
      </c>
      <c r="B1056" s="140" t="s">
        <v>673</v>
      </c>
      <c r="C1056" s="165">
        <v>410</v>
      </c>
      <c r="D1056" s="73">
        <f t="shared" si="297"/>
        <v>40000</v>
      </c>
      <c r="E1056" s="73">
        <f t="shared" si="297"/>
        <v>0</v>
      </c>
    </row>
    <row r="1057" spans="1:5" ht="31.4" x14ac:dyDescent="0.25">
      <c r="A1057" s="18" t="s">
        <v>96</v>
      </c>
      <c r="B1057" s="140" t="s">
        <v>673</v>
      </c>
      <c r="C1057" s="165">
        <v>414</v>
      </c>
      <c r="D1057" s="73">
        <v>40000</v>
      </c>
      <c r="E1057" s="73">
        <v>0</v>
      </c>
    </row>
    <row r="1058" spans="1:5" ht="31.4" x14ac:dyDescent="0.25">
      <c r="A1058" s="187" t="s">
        <v>674</v>
      </c>
      <c r="B1058" s="141" t="s">
        <v>675</v>
      </c>
      <c r="C1058" s="145"/>
      <c r="D1058" s="79">
        <f t="shared" ref="D1058:E1060" si="298">D1059</f>
        <v>87165</v>
      </c>
      <c r="E1058" s="79">
        <f t="shared" si="298"/>
        <v>87165</v>
      </c>
    </row>
    <row r="1059" spans="1:5" ht="31.4" x14ac:dyDescent="0.25">
      <c r="A1059" s="14" t="s">
        <v>18</v>
      </c>
      <c r="B1059" s="140" t="s">
        <v>675</v>
      </c>
      <c r="C1059" s="165">
        <v>600</v>
      </c>
      <c r="D1059" s="73">
        <f t="shared" si="298"/>
        <v>87165</v>
      </c>
      <c r="E1059" s="73">
        <f t="shared" si="298"/>
        <v>87165</v>
      </c>
    </row>
    <row r="1060" spans="1:5" ht="15.7" x14ac:dyDescent="0.25">
      <c r="A1060" s="18" t="s">
        <v>25</v>
      </c>
      <c r="B1060" s="140" t="s">
        <v>675</v>
      </c>
      <c r="C1060" s="165">
        <v>610</v>
      </c>
      <c r="D1060" s="73">
        <f t="shared" si="298"/>
        <v>87165</v>
      </c>
      <c r="E1060" s="73">
        <f t="shared" si="298"/>
        <v>87165</v>
      </c>
    </row>
    <row r="1061" spans="1:5" ht="47.05" x14ac:dyDescent="0.25">
      <c r="A1061" s="14" t="s">
        <v>100</v>
      </c>
      <c r="B1061" s="140" t="s">
        <v>675</v>
      </c>
      <c r="C1061" s="165">
        <v>611</v>
      </c>
      <c r="D1061" s="73">
        <v>87165</v>
      </c>
      <c r="E1061" s="73">
        <v>87165</v>
      </c>
    </row>
    <row r="1062" spans="1:5" ht="15.7" x14ac:dyDescent="0.25">
      <c r="A1062" s="187" t="s">
        <v>676</v>
      </c>
      <c r="B1062" s="141" t="s">
        <v>677</v>
      </c>
      <c r="C1062" s="145"/>
      <c r="D1062" s="79">
        <f t="shared" ref="D1062:E1064" si="299">D1063</f>
        <v>2000</v>
      </c>
      <c r="E1062" s="79">
        <f t="shared" si="299"/>
        <v>2000</v>
      </c>
    </row>
    <row r="1063" spans="1:5" ht="31.4" x14ac:dyDescent="0.25">
      <c r="A1063" s="14" t="s">
        <v>18</v>
      </c>
      <c r="B1063" s="140" t="s">
        <v>677</v>
      </c>
      <c r="C1063" s="165">
        <v>600</v>
      </c>
      <c r="D1063" s="73">
        <f t="shared" si="299"/>
        <v>2000</v>
      </c>
      <c r="E1063" s="73">
        <f t="shared" si="299"/>
        <v>2000</v>
      </c>
    </row>
    <row r="1064" spans="1:5" ht="15.7" x14ac:dyDescent="0.25">
      <c r="A1064" s="18" t="s">
        <v>25</v>
      </c>
      <c r="B1064" s="140" t="s">
        <v>677</v>
      </c>
      <c r="C1064" s="165">
        <v>610</v>
      </c>
      <c r="D1064" s="73">
        <f t="shared" si="299"/>
        <v>2000</v>
      </c>
      <c r="E1064" s="73">
        <f t="shared" si="299"/>
        <v>2000</v>
      </c>
    </row>
    <row r="1065" spans="1:5" ht="15.7" x14ac:dyDescent="0.25">
      <c r="A1065" s="18" t="s">
        <v>83</v>
      </c>
      <c r="B1065" s="140" t="s">
        <v>677</v>
      </c>
      <c r="C1065" s="165">
        <v>612</v>
      </c>
      <c r="D1065" s="73">
        <v>2000</v>
      </c>
      <c r="E1065" s="73">
        <v>2000</v>
      </c>
    </row>
    <row r="1066" spans="1:5" ht="31.4" x14ac:dyDescent="0.25">
      <c r="A1066" s="6" t="s">
        <v>678</v>
      </c>
      <c r="B1066" s="148" t="s">
        <v>167</v>
      </c>
      <c r="C1066" s="148"/>
      <c r="D1066" s="100">
        <f t="shared" ref="D1066:E1066" si="300">D1067+D1071</f>
        <v>12950</v>
      </c>
      <c r="E1066" s="100">
        <f t="shared" si="300"/>
        <v>13125</v>
      </c>
    </row>
    <row r="1067" spans="1:5" ht="31.4" x14ac:dyDescent="0.2">
      <c r="A1067" s="57" t="s">
        <v>338</v>
      </c>
      <c r="B1067" s="136" t="s">
        <v>168</v>
      </c>
      <c r="C1067" s="136"/>
      <c r="D1067" s="91">
        <f t="shared" ref="D1067:E1069" si="301">D1068</f>
        <v>1200</v>
      </c>
      <c r="E1067" s="91">
        <f t="shared" si="301"/>
        <v>1200</v>
      </c>
    </row>
    <row r="1068" spans="1:5" ht="15.7" x14ac:dyDescent="0.25">
      <c r="A1068" s="9" t="s">
        <v>22</v>
      </c>
      <c r="B1068" s="131" t="s">
        <v>168</v>
      </c>
      <c r="C1068" s="131" t="s">
        <v>15</v>
      </c>
      <c r="D1068" s="92">
        <f t="shared" si="301"/>
        <v>1200</v>
      </c>
      <c r="E1068" s="92">
        <f t="shared" si="301"/>
        <v>1200</v>
      </c>
    </row>
    <row r="1069" spans="1:5" ht="31.4" x14ac:dyDescent="0.25">
      <c r="A1069" s="9" t="s">
        <v>17</v>
      </c>
      <c r="B1069" s="131" t="s">
        <v>168</v>
      </c>
      <c r="C1069" s="131" t="s">
        <v>16</v>
      </c>
      <c r="D1069" s="92">
        <f t="shared" si="301"/>
        <v>1200</v>
      </c>
      <c r="E1069" s="92">
        <f t="shared" si="301"/>
        <v>1200</v>
      </c>
    </row>
    <row r="1070" spans="1:5" ht="15.7" x14ac:dyDescent="0.25">
      <c r="A1070" s="188" t="s">
        <v>738</v>
      </c>
      <c r="B1070" s="131" t="s">
        <v>168</v>
      </c>
      <c r="C1070" s="131" t="s">
        <v>78</v>
      </c>
      <c r="D1070" s="92">
        <v>1200</v>
      </c>
      <c r="E1070" s="92">
        <v>1200</v>
      </c>
    </row>
    <row r="1071" spans="1:5" ht="15.7" x14ac:dyDescent="0.2">
      <c r="A1071" s="57" t="s">
        <v>169</v>
      </c>
      <c r="B1071" s="136" t="s">
        <v>170</v>
      </c>
      <c r="C1071" s="136"/>
      <c r="D1071" s="91">
        <f t="shared" ref="D1071:E1071" si="302">D1072+D1075</f>
        <v>11750</v>
      </c>
      <c r="E1071" s="91">
        <f t="shared" si="302"/>
        <v>11925</v>
      </c>
    </row>
    <row r="1072" spans="1:5" ht="15.7" x14ac:dyDescent="0.25">
      <c r="A1072" s="9" t="s">
        <v>22</v>
      </c>
      <c r="B1072" s="131" t="s">
        <v>170</v>
      </c>
      <c r="C1072" s="131" t="s">
        <v>15</v>
      </c>
      <c r="D1072" s="92">
        <f t="shared" ref="D1072:E1073" si="303">D1073</f>
        <v>10150</v>
      </c>
      <c r="E1072" s="92">
        <f t="shared" si="303"/>
        <v>10325</v>
      </c>
    </row>
    <row r="1073" spans="1:5 16355:16362" ht="31.4" x14ac:dyDescent="0.25">
      <c r="A1073" s="9" t="s">
        <v>17</v>
      </c>
      <c r="B1073" s="131" t="s">
        <v>170</v>
      </c>
      <c r="C1073" s="131" t="s">
        <v>16</v>
      </c>
      <c r="D1073" s="92">
        <f t="shared" si="303"/>
        <v>10150</v>
      </c>
      <c r="E1073" s="92">
        <f t="shared" si="303"/>
        <v>10325</v>
      </c>
    </row>
    <row r="1074" spans="1:5 16355:16362" ht="15.7" x14ac:dyDescent="0.25">
      <c r="A1074" s="188" t="s">
        <v>738</v>
      </c>
      <c r="B1074" s="131" t="s">
        <v>170</v>
      </c>
      <c r="C1074" s="131" t="s">
        <v>78</v>
      </c>
      <c r="D1074" s="92">
        <v>10150</v>
      </c>
      <c r="E1074" s="92">
        <v>10325</v>
      </c>
    </row>
    <row r="1075" spans="1:5 16355:16362" ht="31.4" x14ac:dyDescent="0.2">
      <c r="A1075" s="31" t="s">
        <v>18</v>
      </c>
      <c r="B1075" s="131" t="s">
        <v>170</v>
      </c>
      <c r="C1075" s="170">
        <v>600</v>
      </c>
      <c r="D1075" s="91">
        <f t="shared" ref="D1075:E1076" si="304">D1076</f>
        <v>1600</v>
      </c>
      <c r="E1075" s="91">
        <f t="shared" si="304"/>
        <v>1600</v>
      </c>
    </row>
    <row r="1076" spans="1:5 16355:16362" ht="15.7" x14ac:dyDescent="0.2">
      <c r="A1076" s="31" t="s">
        <v>25</v>
      </c>
      <c r="B1076" s="131" t="s">
        <v>170</v>
      </c>
      <c r="C1076" s="170">
        <v>610</v>
      </c>
      <c r="D1076" s="92">
        <f t="shared" si="304"/>
        <v>1600</v>
      </c>
      <c r="E1076" s="92">
        <f t="shared" si="304"/>
        <v>1600</v>
      </c>
    </row>
    <row r="1077" spans="1:5 16355:16362" ht="15.7" x14ac:dyDescent="0.25">
      <c r="A1077" s="188" t="s">
        <v>83</v>
      </c>
      <c r="B1077" s="131" t="s">
        <v>170</v>
      </c>
      <c r="C1077" s="170">
        <v>612</v>
      </c>
      <c r="D1077" s="92">
        <v>1600</v>
      </c>
      <c r="E1077" s="92">
        <v>1600</v>
      </c>
    </row>
    <row r="1078" spans="1:5 16355:16362" ht="15.7" x14ac:dyDescent="0.25">
      <c r="A1078" s="15"/>
      <c r="B1078" s="189"/>
      <c r="C1078" s="196"/>
      <c r="D1078" s="183"/>
      <c r="E1078" s="183"/>
    </row>
    <row r="1079" spans="1:5 16355:16362" ht="55.6" x14ac:dyDescent="0.3">
      <c r="A1079" s="47" t="s">
        <v>569</v>
      </c>
      <c r="B1079" s="164" t="s">
        <v>188</v>
      </c>
      <c r="C1079" s="171"/>
      <c r="D1079" s="104">
        <f>D1080+D1110</f>
        <v>127117</v>
      </c>
      <c r="E1079" s="104">
        <f>E1080+E1110</f>
        <v>136450</v>
      </c>
      <c r="XEA1079" s="47"/>
      <c r="XEB1079" s="48"/>
      <c r="XEC1079" s="60"/>
      <c r="XED1079" s="49"/>
      <c r="XEE1079" s="47"/>
      <c r="XEF1079" s="48"/>
      <c r="XEG1079" s="60"/>
      <c r="XEH1079" s="49"/>
    </row>
    <row r="1080" spans="1:5 16355:16362" ht="31.4" x14ac:dyDescent="0.25">
      <c r="A1080" s="6" t="s">
        <v>92</v>
      </c>
      <c r="B1080" s="126" t="s">
        <v>430</v>
      </c>
      <c r="C1080" s="171"/>
      <c r="D1080" s="77">
        <f t="shared" ref="D1080:E1080" si="305">D1081</f>
        <v>70401</v>
      </c>
      <c r="E1080" s="77">
        <f t="shared" si="305"/>
        <v>75569</v>
      </c>
    </row>
    <row r="1081" spans="1:5 16355:16362" ht="31.4" x14ac:dyDescent="0.25">
      <c r="A1081" s="6" t="s">
        <v>193</v>
      </c>
      <c r="B1081" s="126" t="s">
        <v>431</v>
      </c>
      <c r="C1081" s="171"/>
      <c r="D1081" s="77">
        <f t="shared" ref="D1081:E1081" si="306">D1082+D1086+D1090+D1094+D1098+D1102+D1106</f>
        <v>70401</v>
      </c>
      <c r="E1081" s="77">
        <f t="shared" si="306"/>
        <v>75569</v>
      </c>
    </row>
    <row r="1082" spans="1:5 16355:16362" ht="31.4" x14ac:dyDescent="0.25">
      <c r="A1082" s="187" t="s">
        <v>56</v>
      </c>
      <c r="B1082" s="130" t="s">
        <v>432</v>
      </c>
      <c r="C1082" s="171"/>
      <c r="D1082" s="79">
        <f>D1083</f>
        <v>5245</v>
      </c>
      <c r="E1082" s="79">
        <f>E1083</f>
        <v>6431</v>
      </c>
    </row>
    <row r="1083" spans="1:5 16355:16362" ht="15.7" x14ac:dyDescent="0.25">
      <c r="A1083" s="9" t="s">
        <v>22</v>
      </c>
      <c r="B1083" s="132" t="s">
        <v>432</v>
      </c>
      <c r="C1083" s="140" t="s">
        <v>15</v>
      </c>
      <c r="D1083" s="73">
        <f t="shared" ref="D1083:E1084" si="307">D1084</f>
        <v>5245</v>
      </c>
      <c r="E1083" s="73">
        <f t="shared" si="307"/>
        <v>6431</v>
      </c>
    </row>
    <row r="1084" spans="1:5 16355:16362" ht="31.4" x14ac:dyDescent="0.25">
      <c r="A1084" s="9" t="s">
        <v>17</v>
      </c>
      <c r="B1084" s="132" t="s">
        <v>432</v>
      </c>
      <c r="C1084" s="140" t="s">
        <v>16</v>
      </c>
      <c r="D1084" s="73">
        <f t="shared" si="307"/>
        <v>5245</v>
      </c>
      <c r="E1084" s="73">
        <f t="shared" si="307"/>
        <v>6431</v>
      </c>
    </row>
    <row r="1085" spans="1:5 16355:16362" ht="15.7" x14ac:dyDescent="0.25">
      <c r="A1085" s="188" t="s">
        <v>738</v>
      </c>
      <c r="B1085" s="132" t="s">
        <v>432</v>
      </c>
      <c r="C1085" s="140" t="s">
        <v>78</v>
      </c>
      <c r="D1085" s="73">
        <f>951+477+3817</f>
        <v>5245</v>
      </c>
      <c r="E1085" s="73">
        <f>604+282+5545</f>
        <v>6431</v>
      </c>
    </row>
    <row r="1086" spans="1:5 16355:16362" ht="15.7" x14ac:dyDescent="0.25">
      <c r="A1086" s="187" t="s">
        <v>434</v>
      </c>
      <c r="B1086" s="130" t="s">
        <v>435</v>
      </c>
      <c r="C1086" s="171"/>
      <c r="D1086" s="79">
        <f t="shared" ref="D1086:E1088" si="308">D1087</f>
        <v>1115</v>
      </c>
      <c r="E1086" s="79">
        <f t="shared" si="308"/>
        <v>1668</v>
      </c>
    </row>
    <row r="1087" spans="1:5 16355:16362" ht="15.7" x14ac:dyDescent="0.25">
      <c r="A1087" s="9" t="s">
        <v>22</v>
      </c>
      <c r="B1087" s="132" t="s">
        <v>435</v>
      </c>
      <c r="C1087" s="140" t="s">
        <v>15</v>
      </c>
      <c r="D1087" s="73">
        <f t="shared" si="308"/>
        <v>1115</v>
      </c>
      <c r="E1087" s="73">
        <f t="shared" si="308"/>
        <v>1668</v>
      </c>
    </row>
    <row r="1088" spans="1:5 16355:16362" ht="31.4" x14ac:dyDescent="0.25">
      <c r="A1088" s="9" t="s">
        <v>17</v>
      </c>
      <c r="B1088" s="132" t="s">
        <v>435</v>
      </c>
      <c r="C1088" s="140" t="s">
        <v>16</v>
      </c>
      <c r="D1088" s="73">
        <f t="shared" si="308"/>
        <v>1115</v>
      </c>
      <c r="E1088" s="73">
        <f t="shared" si="308"/>
        <v>1668</v>
      </c>
    </row>
    <row r="1089" spans="1:5" ht="15.7" x14ac:dyDescent="0.25">
      <c r="A1089" s="188" t="s">
        <v>738</v>
      </c>
      <c r="B1089" s="132" t="s">
        <v>435</v>
      </c>
      <c r="C1089" s="140" t="s">
        <v>78</v>
      </c>
      <c r="D1089" s="73">
        <f>582+533</f>
        <v>1115</v>
      </c>
      <c r="E1089" s="73">
        <f>917+751</f>
        <v>1668</v>
      </c>
    </row>
    <row r="1090" spans="1:5" ht="15.7" x14ac:dyDescent="0.25">
      <c r="A1090" s="187" t="s">
        <v>557</v>
      </c>
      <c r="B1090" s="130" t="s">
        <v>558</v>
      </c>
      <c r="C1090" s="171"/>
      <c r="D1090" s="79">
        <f t="shared" ref="D1090:E1092" si="309">D1091</f>
        <v>2000</v>
      </c>
      <c r="E1090" s="79">
        <f t="shared" si="309"/>
        <v>2000</v>
      </c>
    </row>
    <row r="1091" spans="1:5" ht="15.7" x14ac:dyDescent="0.25">
      <c r="A1091" s="9" t="s">
        <v>22</v>
      </c>
      <c r="B1091" s="132" t="s">
        <v>558</v>
      </c>
      <c r="C1091" s="140" t="s">
        <v>15</v>
      </c>
      <c r="D1091" s="73">
        <f t="shared" si="309"/>
        <v>2000</v>
      </c>
      <c r="E1091" s="73">
        <f t="shared" si="309"/>
        <v>2000</v>
      </c>
    </row>
    <row r="1092" spans="1:5" ht="31.4" x14ac:dyDescent="0.25">
      <c r="A1092" s="9" t="s">
        <v>17</v>
      </c>
      <c r="B1092" s="132" t="s">
        <v>558</v>
      </c>
      <c r="C1092" s="140" t="s">
        <v>16</v>
      </c>
      <c r="D1092" s="73">
        <f t="shared" si="309"/>
        <v>2000</v>
      </c>
      <c r="E1092" s="73">
        <f t="shared" si="309"/>
        <v>2000</v>
      </c>
    </row>
    <row r="1093" spans="1:5" ht="15.7" x14ac:dyDescent="0.25">
      <c r="A1093" s="188" t="s">
        <v>738</v>
      </c>
      <c r="B1093" s="132" t="s">
        <v>558</v>
      </c>
      <c r="C1093" s="140" t="s">
        <v>78</v>
      </c>
      <c r="D1093" s="73">
        <v>2000</v>
      </c>
      <c r="E1093" s="73">
        <v>2000</v>
      </c>
    </row>
    <row r="1094" spans="1:5" ht="15.7" x14ac:dyDescent="0.25">
      <c r="A1094" s="187" t="s">
        <v>433</v>
      </c>
      <c r="B1094" s="130" t="s">
        <v>436</v>
      </c>
      <c r="C1094" s="171"/>
      <c r="D1094" s="73">
        <f t="shared" ref="D1094:E1096" si="310">D1095</f>
        <v>6091</v>
      </c>
      <c r="E1094" s="73">
        <f t="shared" si="310"/>
        <v>8833</v>
      </c>
    </row>
    <row r="1095" spans="1:5" ht="15.7" x14ac:dyDescent="0.25">
      <c r="A1095" s="9" t="s">
        <v>22</v>
      </c>
      <c r="B1095" s="132" t="s">
        <v>436</v>
      </c>
      <c r="C1095" s="140" t="s">
        <v>15</v>
      </c>
      <c r="D1095" s="73">
        <f t="shared" si="310"/>
        <v>6091</v>
      </c>
      <c r="E1095" s="73">
        <f t="shared" si="310"/>
        <v>8833</v>
      </c>
    </row>
    <row r="1096" spans="1:5" ht="31.4" x14ac:dyDescent="0.25">
      <c r="A1096" s="9" t="s">
        <v>17</v>
      </c>
      <c r="B1096" s="132" t="s">
        <v>436</v>
      </c>
      <c r="C1096" s="140" t="s">
        <v>16</v>
      </c>
      <c r="D1096" s="73">
        <f t="shared" si="310"/>
        <v>6091</v>
      </c>
      <c r="E1096" s="73">
        <f t="shared" si="310"/>
        <v>8833</v>
      </c>
    </row>
    <row r="1097" spans="1:5" ht="15.7" x14ac:dyDescent="0.25">
      <c r="A1097" s="188" t="s">
        <v>738</v>
      </c>
      <c r="B1097" s="132" t="s">
        <v>436</v>
      </c>
      <c r="C1097" s="140" t="s">
        <v>78</v>
      </c>
      <c r="D1097" s="73">
        <f>1399+1053+539+3100</f>
        <v>6091</v>
      </c>
      <c r="E1097" s="73">
        <f>2589+2153+591+3500</f>
        <v>8833</v>
      </c>
    </row>
    <row r="1098" spans="1:5" ht="31.4" x14ac:dyDescent="0.25">
      <c r="A1098" s="187" t="s">
        <v>525</v>
      </c>
      <c r="B1098" s="130" t="s">
        <v>437</v>
      </c>
      <c r="C1098" s="171"/>
      <c r="D1098" s="79">
        <f t="shared" ref="D1098:E1100" si="311">D1099</f>
        <v>36456</v>
      </c>
      <c r="E1098" s="79">
        <f t="shared" si="311"/>
        <v>39310</v>
      </c>
    </row>
    <row r="1099" spans="1:5" ht="15.7" x14ac:dyDescent="0.25">
      <c r="A1099" s="9" t="s">
        <v>22</v>
      </c>
      <c r="B1099" s="132" t="s">
        <v>437</v>
      </c>
      <c r="C1099" s="140" t="s">
        <v>15</v>
      </c>
      <c r="D1099" s="73">
        <f t="shared" si="311"/>
        <v>36456</v>
      </c>
      <c r="E1099" s="73">
        <f t="shared" si="311"/>
        <v>39310</v>
      </c>
    </row>
    <row r="1100" spans="1:5" ht="31.4" x14ac:dyDescent="0.25">
      <c r="A1100" s="9" t="s">
        <v>17</v>
      </c>
      <c r="B1100" s="132" t="s">
        <v>437</v>
      </c>
      <c r="C1100" s="140" t="s">
        <v>16</v>
      </c>
      <c r="D1100" s="73">
        <f t="shared" si="311"/>
        <v>36456</v>
      </c>
      <c r="E1100" s="73">
        <f t="shared" si="311"/>
        <v>39310</v>
      </c>
    </row>
    <row r="1101" spans="1:5" ht="15.7" x14ac:dyDescent="0.25">
      <c r="A1101" s="188" t="s">
        <v>738</v>
      </c>
      <c r="B1101" s="132" t="s">
        <v>437</v>
      </c>
      <c r="C1101" s="140" t="s">
        <v>78</v>
      </c>
      <c r="D1101" s="73">
        <v>36456</v>
      </c>
      <c r="E1101" s="73">
        <v>39310</v>
      </c>
    </row>
    <row r="1102" spans="1:5" ht="31.4" x14ac:dyDescent="0.25">
      <c r="A1102" s="187" t="s">
        <v>73</v>
      </c>
      <c r="B1102" s="141" t="s">
        <v>448</v>
      </c>
      <c r="C1102" s="171"/>
      <c r="D1102" s="79">
        <f t="shared" ref="D1102:E1104" si="312">D1103</f>
        <v>5202</v>
      </c>
      <c r="E1102" s="79">
        <f t="shared" si="312"/>
        <v>4327</v>
      </c>
    </row>
    <row r="1103" spans="1:5" ht="15.7" x14ac:dyDescent="0.25">
      <c r="A1103" s="9" t="s">
        <v>22</v>
      </c>
      <c r="B1103" s="140" t="s">
        <v>448</v>
      </c>
      <c r="C1103" s="140" t="s">
        <v>15</v>
      </c>
      <c r="D1103" s="73">
        <f t="shared" si="312"/>
        <v>5202</v>
      </c>
      <c r="E1103" s="73">
        <f t="shared" si="312"/>
        <v>4327</v>
      </c>
    </row>
    <row r="1104" spans="1:5" ht="31.4" x14ac:dyDescent="0.25">
      <c r="A1104" s="9" t="s">
        <v>17</v>
      </c>
      <c r="B1104" s="140" t="s">
        <v>448</v>
      </c>
      <c r="C1104" s="140" t="s">
        <v>16</v>
      </c>
      <c r="D1104" s="73">
        <f t="shared" si="312"/>
        <v>5202</v>
      </c>
      <c r="E1104" s="73">
        <f t="shared" si="312"/>
        <v>4327</v>
      </c>
    </row>
    <row r="1105" spans="1:5" ht="15.7" x14ac:dyDescent="0.25">
      <c r="A1105" s="188" t="s">
        <v>738</v>
      </c>
      <c r="B1105" s="140" t="s">
        <v>448</v>
      </c>
      <c r="C1105" s="140" t="s">
        <v>78</v>
      </c>
      <c r="D1105" s="73">
        <v>5202</v>
      </c>
      <c r="E1105" s="73">
        <v>4327</v>
      </c>
    </row>
    <row r="1106" spans="1:5" ht="31.4" x14ac:dyDescent="0.2">
      <c r="A1106" s="186" t="s">
        <v>141</v>
      </c>
      <c r="B1106" s="141" t="s">
        <v>449</v>
      </c>
      <c r="C1106" s="171"/>
      <c r="D1106" s="79">
        <f t="shared" ref="D1106:E1108" si="313">D1107</f>
        <v>14292</v>
      </c>
      <c r="E1106" s="79">
        <f t="shared" si="313"/>
        <v>13000</v>
      </c>
    </row>
    <row r="1107" spans="1:5" ht="15.7" x14ac:dyDescent="0.25">
      <c r="A1107" s="39" t="s">
        <v>13</v>
      </c>
      <c r="B1107" s="140" t="s">
        <v>449</v>
      </c>
      <c r="C1107" s="140">
        <v>800</v>
      </c>
      <c r="D1107" s="73">
        <f t="shared" si="313"/>
        <v>14292</v>
      </c>
      <c r="E1107" s="73">
        <f t="shared" si="313"/>
        <v>13000</v>
      </c>
    </row>
    <row r="1108" spans="1:5" ht="15.7" x14ac:dyDescent="0.25">
      <c r="A1108" s="39" t="s">
        <v>35</v>
      </c>
      <c r="B1108" s="140" t="s">
        <v>449</v>
      </c>
      <c r="C1108" s="140">
        <v>850</v>
      </c>
      <c r="D1108" s="73">
        <f t="shared" si="313"/>
        <v>14292</v>
      </c>
      <c r="E1108" s="73">
        <f t="shared" si="313"/>
        <v>13000</v>
      </c>
    </row>
    <row r="1109" spans="1:5" ht="15.7" x14ac:dyDescent="0.25">
      <c r="A1109" s="188" t="s">
        <v>81</v>
      </c>
      <c r="B1109" s="140" t="s">
        <v>449</v>
      </c>
      <c r="C1109" s="140" t="s">
        <v>82</v>
      </c>
      <c r="D1109" s="73">
        <v>14292</v>
      </c>
      <c r="E1109" s="73">
        <v>13000</v>
      </c>
    </row>
    <row r="1110" spans="1:5" s="34" customFormat="1" ht="31.4" x14ac:dyDescent="0.25">
      <c r="A1110" s="6" t="s">
        <v>526</v>
      </c>
      <c r="B1110" s="126" t="s">
        <v>450</v>
      </c>
      <c r="C1110" s="137"/>
      <c r="D1110" s="77">
        <f>D1111+D1116+D1137+D1142</f>
        <v>56716</v>
      </c>
      <c r="E1110" s="77">
        <f>E1111+E1116+E1137+E1142</f>
        <v>60881</v>
      </c>
    </row>
    <row r="1111" spans="1:5" s="34" customFormat="1" ht="31.4" x14ac:dyDescent="0.2">
      <c r="A1111" s="185" t="s">
        <v>684</v>
      </c>
      <c r="B1111" s="126" t="s">
        <v>451</v>
      </c>
      <c r="C1111" s="137"/>
      <c r="D1111" s="77">
        <f t="shared" ref="D1111:E1111" si="314">D1112</f>
        <v>36016</v>
      </c>
      <c r="E1111" s="77">
        <f t="shared" si="314"/>
        <v>39081</v>
      </c>
    </row>
    <row r="1112" spans="1:5" s="34" customFormat="1" ht="15.7" x14ac:dyDescent="0.25">
      <c r="A1112" s="187" t="s">
        <v>685</v>
      </c>
      <c r="B1112" s="130" t="s">
        <v>452</v>
      </c>
      <c r="C1112" s="137"/>
      <c r="D1112" s="79">
        <f t="shared" ref="D1112:E1114" si="315">D1113</f>
        <v>36016</v>
      </c>
      <c r="E1112" s="79">
        <f t="shared" si="315"/>
        <v>39081</v>
      </c>
    </row>
    <row r="1113" spans="1:5" s="34" customFormat="1" ht="15.7" x14ac:dyDescent="0.25">
      <c r="A1113" s="188" t="s">
        <v>22</v>
      </c>
      <c r="B1113" s="132" t="s">
        <v>452</v>
      </c>
      <c r="C1113" s="165">
        <v>200</v>
      </c>
      <c r="D1113" s="73">
        <f t="shared" si="315"/>
        <v>36016</v>
      </c>
      <c r="E1113" s="73">
        <f t="shared" si="315"/>
        <v>39081</v>
      </c>
    </row>
    <row r="1114" spans="1:5" s="34" customFormat="1" ht="31.4" x14ac:dyDescent="0.25">
      <c r="A1114" s="188" t="s">
        <v>17</v>
      </c>
      <c r="B1114" s="132" t="s">
        <v>452</v>
      </c>
      <c r="C1114" s="165">
        <v>240</v>
      </c>
      <c r="D1114" s="73">
        <f t="shared" si="315"/>
        <v>36016</v>
      </c>
      <c r="E1114" s="73">
        <f t="shared" si="315"/>
        <v>39081</v>
      </c>
    </row>
    <row r="1115" spans="1:5" s="34" customFormat="1" ht="15.7" x14ac:dyDescent="0.25">
      <c r="A1115" s="188" t="s">
        <v>738</v>
      </c>
      <c r="B1115" s="140" t="s">
        <v>452</v>
      </c>
      <c r="C1115" s="165">
        <v>244</v>
      </c>
      <c r="D1115" s="73">
        <v>36016</v>
      </c>
      <c r="E1115" s="73">
        <v>39081</v>
      </c>
    </row>
    <row r="1116" spans="1:5" s="34" customFormat="1" ht="31.4" x14ac:dyDescent="0.25">
      <c r="A1116" s="6" t="s">
        <v>190</v>
      </c>
      <c r="B1116" s="126" t="s">
        <v>454</v>
      </c>
      <c r="C1116" s="137"/>
      <c r="D1116" s="77">
        <f t="shared" ref="D1116:E1116" si="316">D1117+D1121+D1125+D1129+D1133</f>
        <v>14100</v>
      </c>
      <c r="E1116" s="77">
        <f t="shared" si="316"/>
        <v>15200</v>
      </c>
    </row>
    <row r="1117" spans="1:5" s="34" customFormat="1" ht="31.4" x14ac:dyDescent="0.25">
      <c r="A1117" s="187" t="s">
        <v>686</v>
      </c>
      <c r="B1117" s="130" t="s">
        <v>455</v>
      </c>
      <c r="C1117" s="137"/>
      <c r="D1117" s="79">
        <f t="shared" ref="D1117:E1119" si="317">D1118</f>
        <v>600</v>
      </c>
      <c r="E1117" s="79">
        <f t="shared" si="317"/>
        <v>600</v>
      </c>
    </row>
    <row r="1118" spans="1:5" s="34" customFormat="1" ht="15.7" x14ac:dyDescent="0.25">
      <c r="A1118" s="188" t="s">
        <v>22</v>
      </c>
      <c r="B1118" s="132" t="s">
        <v>455</v>
      </c>
      <c r="C1118" s="165">
        <v>200</v>
      </c>
      <c r="D1118" s="73">
        <f t="shared" si="317"/>
        <v>600</v>
      </c>
      <c r="E1118" s="73">
        <f t="shared" si="317"/>
        <v>600</v>
      </c>
    </row>
    <row r="1119" spans="1:5" s="34" customFormat="1" ht="31.4" x14ac:dyDescent="0.25">
      <c r="A1119" s="188" t="s">
        <v>17</v>
      </c>
      <c r="B1119" s="132" t="s">
        <v>455</v>
      </c>
      <c r="C1119" s="165">
        <v>240</v>
      </c>
      <c r="D1119" s="73">
        <f t="shared" si="317"/>
        <v>600</v>
      </c>
      <c r="E1119" s="73">
        <f t="shared" si="317"/>
        <v>600</v>
      </c>
    </row>
    <row r="1120" spans="1:5" s="34" customFormat="1" ht="15.7" x14ac:dyDescent="0.25">
      <c r="A1120" s="188" t="s">
        <v>738</v>
      </c>
      <c r="B1120" s="140" t="s">
        <v>455</v>
      </c>
      <c r="C1120" s="165">
        <v>244</v>
      </c>
      <c r="D1120" s="73">
        <f>200+400</f>
        <v>600</v>
      </c>
      <c r="E1120" s="73">
        <f>200+400</f>
        <v>600</v>
      </c>
    </row>
    <row r="1121" spans="1:5" s="34" customFormat="1" ht="15.7" x14ac:dyDescent="0.25">
      <c r="A1121" s="187" t="s">
        <v>628</v>
      </c>
      <c r="B1121" s="130" t="s">
        <v>687</v>
      </c>
      <c r="C1121" s="137"/>
      <c r="D1121" s="79">
        <f t="shared" ref="D1121:E1123" si="318">D1122</f>
        <v>3000</v>
      </c>
      <c r="E1121" s="79">
        <f t="shared" si="318"/>
        <v>3000</v>
      </c>
    </row>
    <row r="1122" spans="1:5" s="34" customFormat="1" ht="15.7" x14ac:dyDescent="0.25">
      <c r="A1122" s="188" t="s">
        <v>22</v>
      </c>
      <c r="B1122" s="132" t="s">
        <v>687</v>
      </c>
      <c r="C1122" s="165">
        <v>200</v>
      </c>
      <c r="D1122" s="73">
        <f t="shared" si="318"/>
        <v>3000</v>
      </c>
      <c r="E1122" s="73">
        <f t="shared" si="318"/>
        <v>3000</v>
      </c>
    </row>
    <row r="1123" spans="1:5" s="34" customFormat="1" ht="31.4" x14ac:dyDescent="0.25">
      <c r="A1123" s="188" t="s">
        <v>17</v>
      </c>
      <c r="B1123" s="132" t="s">
        <v>687</v>
      </c>
      <c r="C1123" s="165">
        <v>240</v>
      </c>
      <c r="D1123" s="73">
        <f t="shared" si="318"/>
        <v>3000</v>
      </c>
      <c r="E1123" s="73">
        <f t="shared" si="318"/>
        <v>3000</v>
      </c>
    </row>
    <row r="1124" spans="1:5" s="34" customFormat="1" ht="15.7" x14ac:dyDescent="0.25">
      <c r="A1124" s="188" t="s">
        <v>738</v>
      </c>
      <c r="B1124" s="132" t="s">
        <v>687</v>
      </c>
      <c r="C1124" s="165">
        <v>244</v>
      </c>
      <c r="D1124" s="73">
        <v>3000</v>
      </c>
      <c r="E1124" s="73">
        <v>3000</v>
      </c>
    </row>
    <row r="1125" spans="1:5" s="34" customFormat="1" ht="15.7" x14ac:dyDescent="0.25">
      <c r="A1125" s="187" t="s">
        <v>718</v>
      </c>
      <c r="B1125" s="130" t="s">
        <v>688</v>
      </c>
      <c r="C1125" s="137"/>
      <c r="D1125" s="79">
        <f t="shared" ref="D1125:E1127" si="319">D1126</f>
        <v>9000</v>
      </c>
      <c r="E1125" s="79">
        <f t="shared" si="319"/>
        <v>10000</v>
      </c>
    </row>
    <row r="1126" spans="1:5" s="34" customFormat="1" ht="15.7" x14ac:dyDescent="0.25">
      <c r="A1126" s="188" t="s">
        <v>22</v>
      </c>
      <c r="B1126" s="132" t="s">
        <v>688</v>
      </c>
      <c r="C1126" s="165">
        <v>200</v>
      </c>
      <c r="D1126" s="73">
        <f t="shared" si="319"/>
        <v>9000</v>
      </c>
      <c r="E1126" s="73">
        <f t="shared" si="319"/>
        <v>10000</v>
      </c>
    </row>
    <row r="1127" spans="1:5" s="34" customFormat="1" ht="31.4" x14ac:dyDescent="0.25">
      <c r="A1127" s="188" t="s">
        <v>17</v>
      </c>
      <c r="B1127" s="132" t="s">
        <v>688</v>
      </c>
      <c r="C1127" s="165">
        <v>240</v>
      </c>
      <c r="D1127" s="73">
        <f t="shared" si="319"/>
        <v>9000</v>
      </c>
      <c r="E1127" s="73">
        <f t="shared" si="319"/>
        <v>10000</v>
      </c>
    </row>
    <row r="1128" spans="1:5" s="34" customFormat="1" ht="15.7" x14ac:dyDescent="0.25">
      <c r="A1128" s="188" t="s">
        <v>738</v>
      </c>
      <c r="B1128" s="132" t="s">
        <v>688</v>
      </c>
      <c r="C1128" s="165">
        <v>244</v>
      </c>
      <c r="D1128" s="73">
        <v>9000</v>
      </c>
      <c r="E1128" s="73">
        <v>10000</v>
      </c>
    </row>
    <row r="1129" spans="1:5" s="34" customFormat="1" ht="15.7" x14ac:dyDescent="0.25">
      <c r="A1129" s="187" t="s">
        <v>629</v>
      </c>
      <c r="B1129" s="130" t="s">
        <v>689</v>
      </c>
      <c r="C1129" s="137"/>
      <c r="D1129" s="79">
        <f t="shared" ref="D1129:E1131" si="320">D1130</f>
        <v>1000</v>
      </c>
      <c r="E1129" s="79">
        <f t="shared" si="320"/>
        <v>1000</v>
      </c>
    </row>
    <row r="1130" spans="1:5" s="34" customFormat="1" ht="15.7" x14ac:dyDescent="0.25">
      <c r="A1130" s="39" t="s">
        <v>349</v>
      </c>
      <c r="B1130" s="132" t="s">
        <v>689</v>
      </c>
      <c r="C1130" s="165">
        <v>400</v>
      </c>
      <c r="D1130" s="73">
        <f t="shared" si="320"/>
        <v>1000</v>
      </c>
      <c r="E1130" s="73">
        <f t="shared" si="320"/>
        <v>1000</v>
      </c>
    </row>
    <row r="1131" spans="1:5" s="34" customFormat="1" ht="15.7" x14ac:dyDescent="0.25">
      <c r="A1131" s="188" t="s">
        <v>36</v>
      </c>
      <c r="B1131" s="132" t="s">
        <v>689</v>
      </c>
      <c r="C1131" s="165">
        <v>410</v>
      </c>
      <c r="D1131" s="73">
        <f t="shared" si="320"/>
        <v>1000</v>
      </c>
      <c r="E1131" s="73">
        <f t="shared" si="320"/>
        <v>1000</v>
      </c>
    </row>
    <row r="1132" spans="1:5" s="34" customFormat="1" ht="31.4" x14ac:dyDescent="0.25">
      <c r="A1132" s="188" t="s">
        <v>96</v>
      </c>
      <c r="B1132" s="132" t="s">
        <v>689</v>
      </c>
      <c r="C1132" s="165">
        <v>414</v>
      </c>
      <c r="D1132" s="73">
        <v>1000</v>
      </c>
      <c r="E1132" s="73">
        <v>1000</v>
      </c>
    </row>
    <row r="1133" spans="1:5" s="34" customFormat="1" ht="15.7" x14ac:dyDescent="0.25">
      <c r="A1133" s="187" t="s">
        <v>627</v>
      </c>
      <c r="B1133" s="130" t="s">
        <v>690</v>
      </c>
      <c r="C1133" s="137"/>
      <c r="D1133" s="79">
        <f>D1134</f>
        <v>500</v>
      </c>
      <c r="E1133" s="79">
        <f>E1134</f>
        <v>600</v>
      </c>
    </row>
    <row r="1134" spans="1:5" s="34" customFormat="1" ht="15.7" x14ac:dyDescent="0.25">
      <c r="A1134" s="188" t="s">
        <v>22</v>
      </c>
      <c r="B1134" s="132" t="s">
        <v>690</v>
      </c>
      <c r="C1134" s="165">
        <v>200</v>
      </c>
      <c r="D1134" s="73">
        <f t="shared" ref="D1134:E1135" si="321">D1135</f>
        <v>500</v>
      </c>
      <c r="E1134" s="73">
        <f t="shared" si="321"/>
        <v>600</v>
      </c>
    </row>
    <row r="1135" spans="1:5" s="34" customFormat="1" ht="31.4" x14ac:dyDescent="0.25">
      <c r="A1135" s="188" t="s">
        <v>17</v>
      </c>
      <c r="B1135" s="132" t="s">
        <v>690</v>
      </c>
      <c r="C1135" s="165">
        <v>240</v>
      </c>
      <c r="D1135" s="73">
        <f t="shared" si="321"/>
        <v>500</v>
      </c>
      <c r="E1135" s="73">
        <f t="shared" si="321"/>
        <v>600</v>
      </c>
    </row>
    <row r="1136" spans="1:5" s="34" customFormat="1" ht="15.7" x14ac:dyDescent="0.25">
      <c r="A1136" s="188" t="s">
        <v>738</v>
      </c>
      <c r="B1136" s="132" t="s">
        <v>690</v>
      </c>
      <c r="C1136" s="165">
        <v>244</v>
      </c>
      <c r="D1136" s="73">
        <v>500</v>
      </c>
      <c r="E1136" s="73">
        <v>600</v>
      </c>
    </row>
    <row r="1137" spans="1:5" s="34" customFormat="1" ht="15.7" x14ac:dyDescent="0.25">
      <c r="A1137" s="6" t="s">
        <v>189</v>
      </c>
      <c r="B1137" s="126" t="s">
        <v>626</v>
      </c>
      <c r="C1137" s="137"/>
      <c r="D1137" s="77">
        <f t="shared" ref="D1137:E1140" si="322">D1138</f>
        <v>600</v>
      </c>
      <c r="E1137" s="77">
        <f t="shared" si="322"/>
        <v>600</v>
      </c>
    </row>
    <row r="1138" spans="1:5" s="34" customFormat="1" ht="15.7" x14ac:dyDescent="0.25">
      <c r="A1138" s="187" t="s">
        <v>453</v>
      </c>
      <c r="B1138" s="130" t="s">
        <v>631</v>
      </c>
      <c r="C1138" s="137"/>
      <c r="D1138" s="79">
        <f t="shared" si="322"/>
        <v>600</v>
      </c>
      <c r="E1138" s="79">
        <f t="shared" si="322"/>
        <v>600</v>
      </c>
    </row>
    <row r="1139" spans="1:5" s="34" customFormat="1" ht="15.7" x14ac:dyDescent="0.25">
      <c r="A1139" s="188" t="s">
        <v>22</v>
      </c>
      <c r="B1139" s="132" t="s">
        <v>631</v>
      </c>
      <c r="C1139" s="165">
        <v>200</v>
      </c>
      <c r="D1139" s="73">
        <f t="shared" si="322"/>
        <v>600</v>
      </c>
      <c r="E1139" s="73">
        <f t="shared" si="322"/>
        <v>600</v>
      </c>
    </row>
    <row r="1140" spans="1:5" s="34" customFormat="1" ht="31.4" x14ac:dyDescent="0.25">
      <c r="A1140" s="188" t="s">
        <v>17</v>
      </c>
      <c r="B1140" s="132" t="s">
        <v>631</v>
      </c>
      <c r="C1140" s="165">
        <v>240</v>
      </c>
      <c r="D1140" s="73">
        <f t="shared" si="322"/>
        <v>600</v>
      </c>
      <c r="E1140" s="73">
        <f t="shared" si="322"/>
        <v>600</v>
      </c>
    </row>
    <row r="1141" spans="1:5" s="34" customFormat="1" ht="15.7" x14ac:dyDescent="0.25">
      <c r="A1141" s="188" t="s">
        <v>738</v>
      </c>
      <c r="B1141" s="132" t="s">
        <v>631</v>
      </c>
      <c r="C1141" s="165">
        <v>244</v>
      </c>
      <c r="D1141" s="73">
        <v>600</v>
      </c>
      <c r="E1141" s="73">
        <v>600</v>
      </c>
    </row>
    <row r="1142" spans="1:5" s="34" customFormat="1" ht="15.7" x14ac:dyDescent="0.25">
      <c r="A1142" s="6" t="s">
        <v>691</v>
      </c>
      <c r="B1142" s="126" t="s">
        <v>692</v>
      </c>
      <c r="C1142" s="137"/>
      <c r="D1142" s="77">
        <f t="shared" ref="D1142:E1142" si="323">D1143</f>
        <v>6000</v>
      </c>
      <c r="E1142" s="77">
        <f t="shared" si="323"/>
        <v>6000</v>
      </c>
    </row>
    <row r="1143" spans="1:5" s="34" customFormat="1" ht="15.7" x14ac:dyDescent="0.25">
      <c r="A1143" s="187" t="s">
        <v>630</v>
      </c>
      <c r="B1143" s="130" t="s">
        <v>693</v>
      </c>
      <c r="C1143" s="137"/>
      <c r="D1143" s="79">
        <f>D1144</f>
        <v>6000</v>
      </c>
      <c r="E1143" s="79">
        <f>E1144</f>
        <v>6000</v>
      </c>
    </row>
    <row r="1144" spans="1:5" s="34" customFormat="1" ht="15.7" x14ac:dyDescent="0.25">
      <c r="A1144" s="188" t="s">
        <v>22</v>
      </c>
      <c r="B1144" s="132" t="s">
        <v>693</v>
      </c>
      <c r="C1144" s="165">
        <v>200</v>
      </c>
      <c r="D1144" s="73">
        <f t="shared" ref="D1144:E1145" si="324">D1145</f>
        <v>6000</v>
      </c>
      <c r="E1144" s="73">
        <f t="shared" si="324"/>
        <v>6000</v>
      </c>
    </row>
    <row r="1145" spans="1:5" s="34" customFormat="1" ht="31.4" x14ac:dyDescent="0.25">
      <c r="A1145" s="188" t="s">
        <v>17</v>
      </c>
      <c r="B1145" s="132" t="s">
        <v>693</v>
      </c>
      <c r="C1145" s="165">
        <v>240</v>
      </c>
      <c r="D1145" s="73">
        <f t="shared" si="324"/>
        <v>6000</v>
      </c>
      <c r="E1145" s="73">
        <f t="shared" si="324"/>
        <v>6000</v>
      </c>
    </row>
    <row r="1146" spans="1:5" s="34" customFormat="1" ht="15.7" x14ac:dyDescent="0.25">
      <c r="A1146" s="188" t="s">
        <v>738</v>
      </c>
      <c r="B1146" s="132" t="s">
        <v>693</v>
      </c>
      <c r="C1146" s="165">
        <v>244</v>
      </c>
      <c r="D1146" s="73">
        <v>6000</v>
      </c>
      <c r="E1146" s="73">
        <v>6000</v>
      </c>
    </row>
    <row r="1147" spans="1:5" ht="37.1" x14ac:dyDescent="0.3">
      <c r="A1147" s="46" t="s">
        <v>726</v>
      </c>
      <c r="B1147" s="159" t="s">
        <v>194</v>
      </c>
      <c r="C1147" s="157"/>
      <c r="D1147" s="105">
        <f>D1148+D1164+D1158</f>
        <v>102458.32</v>
      </c>
      <c r="E1147" s="105">
        <f>E1148+E1164+E1158</f>
        <v>30122</v>
      </c>
    </row>
    <row r="1148" spans="1:5" ht="31.4" x14ac:dyDescent="0.25">
      <c r="A1148" s="6" t="s">
        <v>552</v>
      </c>
      <c r="B1148" s="126" t="s">
        <v>553</v>
      </c>
      <c r="C1148" s="157"/>
      <c r="D1148" s="77">
        <f t="shared" ref="D1148:E1148" si="325">D1149</f>
        <v>53491.32</v>
      </c>
      <c r="E1148" s="77">
        <f t="shared" si="325"/>
        <v>0</v>
      </c>
    </row>
    <row r="1149" spans="1:5" ht="15.7" x14ac:dyDescent="0.25">
      <c r="A1149" s="6" t="s">
        <v>556</v>
      </c>
      <c r="B1149" s="126" t="s">
        <v>554</v>
      </c>
      <c r="C1149" s="157"/>
      <c r="D1149" s="77">
        <f>D1150+D1154</f>
        <v>53491.32</v>
      </c>
      <c r="E1149" s="77">
        <f>E1150+E1154</f>
        <v>0</v>
      </c>
    </row>
    <row r="1150" spans="1:5" ht="32.799999999999997" x14ac:dyDescent="0.3">
      <c r="A1150" s="17" t="s">
        <v>657</v>
      </c>
      <c r="B1150" s="150" t="s">
        <v>555</v>
      </c>
      <c r="C1150" s="157"/>
      <c r="D1150" s="85">
        <f t="shared" ref="D1150:E1150" si="326">D1151</f>
        <v>38718.32</v>
      </c>
      <c r="E1150" s="85">
        <f t="shared" si="326"/>
        <v>0</v>
      </c>
    </row>
    <row r="1151" spans="1:5" ht="15.7" x14ac:dyDescent="0.25">
      <c r="A1151" s="61" t="s">
        <v>349</v>
      </c>
      <c r="B1151" s="140" t="s">
        <v>555</v>
      </c>
      <c r="C1151" s="133" t="s">
        <v>37</v>
      </c>
      <c r="D1151" s="73">
        <f t="shared" ref="D1151:E1152" si="327">D1152</f>
        <v>38718.32</v>
      </c>
      <c r="E1151" s="73">
        <f t="shared" si="327"/>
        <v>0</v>
      </c>
    </row>
    <row r="1152" spans="1:5" ht="15.7" x14ac:dyDescent="0.25">
      <c r="A1152" s="15" t="s">
        <v>36</v>
      </c>
      <c r="B1152" s="140" t="s">
        <v>555</v>
      </c>
      <c r="C1152" s="133">
        <v>410</v>
      </c>
      <c r="D1152" s="73">
        <f t="shared" si="327"/>
        <v>38718.32</v>
      </c>
      <c r="E1152" s="73">
        <f t="shared" si="327"/>
        <v>0</v>
      </c>
    </row>
    <row r="1153" spans="1:5" ht="31.4" x14ac:dyDescent="0.25">
      <c r="A1153" s="15" t="s">
        <v>96</v>
      </c>
      <c r="B1153" s="140" t="s">
        <v>555</v>
      </c>
      <c r="C1153" s="133" t="s">
        <v>97</v>
      </c>
      <c r="D1153" s="73">
        <v>38718.32</v>
      </c>
      <c r="E1153" s="73">
        <v>0</v>
      </c>
    </row>
    <row r="1154" spans="1:5" s="5" customFormat="1" ht="32.799999999999997" x14ac:dyDescent="0.2">
      <c r="A1154" s="62" t="s">
        <v>658</v>
      </c>
      <c r="B1154" s="150" t="s">
        <v>659</v>
      </c>
      <c r="C1154" s="133"/>
      <c r="D1154" s="73">
        <f t="shared" ref="D1154:E1156" si="328">D1155</f>
        <v>14773</v>
      </c>
      <c r="E1154" s="73">
        <f t="shared" si="328"/>
        <v>0</v>
      </c>
    </row>
    <row r="1155" spans="1:5" s="5" customFormat="1" ht="15.7" x14ac:dyDescent="0.25">
      <c r="A1155" s="23" t="s">
        <v>349</v>
      </c>
      <c r="B1155" s="140" t="s">
        <v>659</v>
      </c>
      <c r="C1155" s="133" t="s">
        <v>37</v>
      </c>
      <c r="D1155" s="73">
        <f t="shared" si="328"/>
        <v>14773</v>
      </c>
      <c r="E1155" s="73">
        <f t="shared" si="328"/>
        <v>0</v>
      </c>
    </row>
    <row r="1156" spans="1:5" s="5" customFormat="1" ht="15.7" x14ac:dyDescent="0.25">
      <c r="A1156" s="18" t="s">
        <v>36</v>
      </c>
      <c r="B1156" s="140" t="s">
        <v>659</v>
      </c>
      <c r="C1156" s="133">
        <v>410</v>
      </c>
      <c r="D1156" s="73">
        <f t="shared" si="328"/>
        <v>14773</v>
      </c>
      <c r="E1156" s="73">
        <f t="shared" si="328"/>
        <v>0</v>
      </c>
    </row>
    <row r="1157" spans="1:5" s="5" customFormat="1" ht="31.4" x14ac:dyDescent="0.25">
      <c r="A1157" s="18" t="s">
        <v>96</v>
      </c>
      <c r="B1157" s="140" t="s">
        <v>659</v>
      </c>
      <c r="C1157" s="133" t="s">
        <v>97</v>
      </c>
      <c r="D1157" s="73">
        <v>14773</v>
      </c>
      <c r="E1157" s="73">
        <v>0</v>
      </c>
    </row>
    <row r="1158" spans="1:5" s="5" customFormat="1" ht="15.7" x14ac:dyDescent="0.25">
      <c r="A1158" s="6" t="s">
        <v>660</v>
      </c>
      <c r="B1158" s="126" t="s">
        <v>661</v>
      </c>
      <c r="C1158" s="133"/>
      <c r="D1158" s="77">
        <f t="shared" ref="D1158:E1162" si="329">D1159</f>
        <v>13288</v>
      </c>
      <c r="E1158" s="77">
        <f t="shared" si="329"/>
        <v>14264</v>
      </c>
    </row>
    <row r="1159" spans="1:5" s="5" customFormat="1" ht="47.05" x14ac:dyDescent="0.25">
      <c r="A1159" s="6" t="s">
        <v>662</v>
      </c>
      <c r="B1159" s="126" t="s">
        <v>663</v>
      </c>
      <c r="C1159" s="133"/>
      <c r="D1159" s="77">
        <f t="shared" si="329"/>
        <v>13288</v>
      </c>
      <c r="E1159" s="77">
        <f t="shared" si="329"/>
        <v>14264</v>
      </c>
    </row>
    <row r="1160" spans="1:5" s="5" customFormat="1" ht="16.399999999999999" x14ac:dyDescent="0.3">
      <c r="A1160" s="19" t="s">
        <v>664</v>
      </c>
      <c r="B1160" s="126" t="s">
        <v>665</v>
      </c>
      <c r="C1160" s="133"/>
      <c r="D1160" s="77">
        <f t="shared" si="329"/>
        <v>13288</v>
      </c>
      <c r="E1160" s="77">
        <f t="shared" si="329"/>
        <v>14264</v>
      </c>
    </row>
    <row r="1161" spans="1:5" s="5" customFormat="1" ht="15.7" x14ac:dyDescent="0.25">
      <c r="A1161" s="18" t="s">
        <v>23</v>
      </c>
      <c r="B1161" s="132" t="s">
        <v>665</v>
      </c>
      <c r="C1161" s="172">
        <v>300</v>
      </c>
      <c r="D1161" s="73">
        <f t="shared" si="329"/>
        <v>13288</v>
      </c>
      <c r="E1161" s="73">
        <f t="shared" si="329"/>
        <v>14264</v>
      </c>
    </row>
    <row r="1162" spans="1:5" s="5" customFormat="1" ht="15.7" x14ac:dyDescent="0.25">
      <c r="A1162" s="18" t="s">
        <v>40</v>
      </c>
      <c r="B1162" s="132" t="s">
        <v>665</v>
      </c>
      <c r="C1162" s="172">
        <v>310</v>
      </c>
      <c r="D1162" s="73">
        <f t="shared" si="329"/>
        <v>13288</v>
      </c>
      <c r="E1162" s="73">
        <f t="shared" si="329"/>
        <v>14264</v>
      </c>
    </row>
    <row r="1163" spans="1:5" s="5" customFormat="1" ht="31.4" x14ac:dyDescent="0.25">
      <c r="A1163" s="18" t="s">
        <v>138</v>
      </c>
      <c r="B1163" s="132" t="s">
        <v>665</v>
      </c>
      <c r="C1163" s="172">
        <v>313</v>
      </c>
      <c r="D1163" s="73">
        <v>13288</v>
      </c>
      <c r="E1163" s="73">
        <v>14264</v>
      </c>
    </row>
    <row r="1164" spans="1:5" s="5" customFormat="1" ht="31.4" x14ac:dyDescent="0.25">
      <c r="A1164" s="6" t="s">
        <v>129</v>
      </c>
      <c r="B1164" s="126" t="s">
        <v>197</v>
      </c>
      <c r="C1164" s="157"/>
      <c r="D1164" s="77">
        <f t="shared" ref="D1164:E1165" si="330">D1165</f>
        <v>35679</v>
      </c>
      <c r="E1164" s="77">
        <f t="shared" si="330"/>
        <v>15858</v>
      </c>
    </row>
    <row r="1165" spans="1:5" s="5" customFormat="1" ht="31.4" x14ac:dyDescent="0.25">
      <c r="A1165" s="6" t="s">
        <v>195</v>
      </c>
      <c r="B1165" s="126" t="s">
        <v>196</v>
      </c>
      <c r="C1165" s="157"/>
      <c r="D1165" s="77">
        <f t="shared" si="330"/>
        <v>35679</v>
      </c>
      <c r="E1165" s="77">
        <f t="shared" si="330"/>
        <v>15858</v>
      </c>
    </row>
    <row r="1166" spans="1:5" s="5" customFormat="1" ht="50.3" customHeight="1" x14ac:dyDescent="0.25">
      <c r="A1166" s="187" t="s">
        <v>198</v>
      </c>
      <c r="B1166" s="150" t="s">
        <v>563</v>
      </c>
      <c r="C1166" s="157"/>
      <c r="D1166" s="85">
        <f t="shared" ref="D1166:E1168" si="331">D1167</f>
        <v>35679</v>
      </c>
      <c r="E1166" s="85">
        <f t="shared" si="331"/>
        <v>15858</v>
      </c>
    </row>
    <row r="1167" spans="1:5" s="5" customFormat="1" ht="37.450000000000003" customHeight="1" x14ac:dyDescent="0.25">
      <c r="A1167" s="26" t="s">
        <v>349</v>
      </c>
      <c r="B1167" s="149" t="s">
        <v>563</v>
      </c>
      <c r="C1167" s="144">
        <v>400</v>
      </c>
      <c r="D1167" s="81">
        <f t="shared" si="331"/>
        <v>35679</v>
      </c>
      <c r="E1167" s="81">
        <f t="shared" si="331"/>
        <v>15858</v>
      </c>
    </row>
    <row r="1168" spans="1:5" s="5" customFormat="1" ht="19.45" customHeight="1" x14ac:dyDescent="0.25">
      <c r="A1168" s="9" t="s">
        <v>60</v>
      </c>
      <c r="B1168" s="149" t="s">
        <v>563</v>
      </c>
      <c r="C1168" s="144">
        <v>410</v>
      </c>
      <c r="D1168" s="81">
        <f t="shared" si="331"/>
        <v>35679</v>
      </c>
      <c r="E1168" s="81">
        <f t="shared" si="331"/>
        <v>15858</v>
      </c>
    </row>
    <row r="1169" spans="1:5 16365:16368" s="5" customFormat="1" ht="38.35" customHeight="1" x14ac:dyDescent="0.25">
      <c r="A1169" s="188" t="s">
        <v>130</v>
      </c>
      <c r="B1169" s="149" t="s">
        <v>563</v>
      </c>
      <c r="C1169" s="144">
        <v>412</v>
      </c>
      <c r="D1169" s="81">
        <f>12463+23216</f>
        <v>35679</v>
      </c>
      <c r="E1169" s="81">
        <f>0+15858</f>
        <v>15858</v>
      </c>
    </row>
    <row r="1170" spans="1:5 16365:16368" s="5" customFormat="1" ht="74.349999999999994" customHeight="1" x14ac:dyDescent="0.2">
      <c r="A1170" s="4" t="s">
        <v>625</v>
      </c>
      <c r="B1170" s="124" t="s">
        <v>234</v>
      </c>
      <c r="C1170" s="125"/>
      <c r="D1170" s="76">
        <f>D1171+D1200</f>
        <v>45939</v>
      </c>
      <c r="E1170" s="76">
        <f>E1171+E1200</f>
        <v>49312</v>
      </c>
      <c r="XEK1170" s="34"/>
      <c r="XEL1170" s="34"/>
      <c r="XEM1170" s="1"/>
      <c r="XEN1170" s="1"/>
    </row>
    <row r="1171" spans="1:5 16365:16368" s="5" customFormat="1" ht="47.05" x14ac:dyDescent="0.25">
      <c r="A1171" s="6" t="s">
        <v>727</v>
      </c>
      <c r="B1171" s="126" t="s">
        <v>235</v>
      </c>
      <c r="C1171" s="157"/>
      <c r="D1171" s="77">
        <f>D1172+D1176+D1180+D1184+D1188+D1192+D1196</f>
        <v>44739</v>
      </c>
      <c r="E1171" s="77">
        <f>E1172+E1176+E1180+E1184+E1188+E1192+E1196</f>
        <v>48112</v>
      </c>
    </row>
    <row r="1172" spans="1:5 16365:16368" s="5" customFormat="1" ht="31.4" x14ac:dyDescent="0.25">
      <c r="A1172" s="8" t="s">
        <v>126</v>
      </c>
      <c r="B1172" s="136" t="s">
        <v>236</v>
      </c>
      <c r="C1172" s="157"/>
      <c r="D1172" s="79">
        <f t="shared" ref="D1172:E1174" si="332">D1173</f>
        <v>15834</v>
      </c>
      <c r="E1172" s="79">
        <f t="shared" si="332"/>
        <v>15834</v>
      </c>
    </row>
    <row r="1173" spans="1:5 16365:16368" s="5" customFormat="1" ht="15.7" x14ac:dyDescent="0.25">
      <c r="A1173" s="39" t="s">
        <v>22</v>
      </c>
      <c r="B1173" s="131" t="s">
        <v>236</v>
      </c>
      <c r="C1173" s="131" t="s">
        <v>15</v>
      </c>
      <c r="D1173" s="73">
        <f t="shared" si="332"/>
        <v>15834</v>
      </c>
      <c r="E1173" s="73">
        <f t="shared" si="332"/>
        <v>15834</v>
      </c>
    </row>
    <row r="1174" spans="1:5 16365:16368" s="5" customFormat="1" ht="31.4" x14ac:dyDescent="0.25">
      <c r="A1174" s="39" t="s">
        <v>17</v>
      </c>
      <c r="B1174" s="131" t="s">
        <v>236</v>
      </c>
      <c r="C1174" s="131" t="s">
        <v>16</v>
      </c>
      <c r="D1174" s="73">
        <f t="shared" si="332"/>
        <v>15834</v>
      </c>
      <c r="E1174" s="73">
        <f t="shared" si="332"/>
        <v>15834</v>
      </c>
    </row>
    <row r="1175" spans="1:5 16365:16368" s="5" customFormat="1" ht="15.7" x14ac:dyDescent="0.2">
      <c r="A1175" s="63" t="s">
        <v>738</v>
      </c>
      <c r="B1175" s="131" t="s">
        <v>236</v>
      </c>
      <c r="C1175" s="131" t="s">
        <v>78</v>
      </c>
      <c r="D1175" s="73">
        <v>15834</v>
      </c>
      <c r="E1175" s="73">
        <v>15834</v>
      </c>
    </row>
    <row r="1176" spans="1:5 16365:16368" s="5" customFormat="1" ht="15.7" x14ac:dyDescent="0.2">
      <c r="A1176" s="64" t="s">
        <v>532</v>
      </c>
      <c r="B1176" s="136" t="s">
        <v>533</v>
      </c>
      <c r="C1176" s="157"/>
      <c r="D1176" s="79">
        <f t="shared" ref="D1176:E1178" si="333">D1177</f>
        <v>500</v>
      </c>
      <c r="E1176" s="79">
        <f t="shared" si="333"/>
        <v>500</v>
      </c>
    </row>
    <row r="1177" spans="1:5 16365:16368" s="5" customFormat="1" ht="15.7" x14ac:dyDescent="0.25">
      <c r="A1177" s="39" t="s">
        <v>22</v>
      </c>
      <c r="B1177" s="131" t="s">
        <v>533</v>
      </c>
      <c r="C1177" s="131" t="s">
        <v>15</v>
      </c>
      <c r="D1177" s="73">
        <f t="shared" si="333"/>
        <v>500</v>
      </c>
      <c r="E1177" s="73">
        <f t="shared" si="333"/>
        <v>500</v>
      </c>
    </row>
    <row r="1178" spans="1:5 16365:16368" s="5" customFormat="1" ht="31.4" x14ac:dyDescent="0.25">
      <c r="A1178" s="39" t="s">
        <v>17</v>
      </c>
      <c r="B1178" s="131" t="s">
        <v>533</v>
      </c>
      <c r="C1178" s="131" t="s">
        <v>16</v>
      </c>
      <c r="D1178" s="73">
        <f t="shared" si="333"/>
        <v>500</v>
      </c>
      <c r="E1178" s="73">
        <f t="shared" si="333"/>
        <v>500</v>
      </c>
    </row>
    <row r="1179" spans="1:5 16365:16368" s="5" customFormat="1" ht="15.7" x14ac:dyDescent="0.2">
      <c r="A1179" s="63" t="s">
        <v>738</v>
      </c>
      <c r="B1179" s="131" t="s">
        <v>533</v>
      </c>
      <c r="C1179" s="131" t="s">
        <v>78</v>
      </c>
      <c r="D1179" s="73">
        <v>500</v>
      </c>
      <c r="E1179" s="73">
        <v>500</v>
      </c>
    </row>
    <row r="1180" spans="1:5 16365:16368" s="5" customFormat="1" ht="19.100000000000001" customHeight="1" x14ac:dyDescent="0.2">
      <c r="A1180" s="64" t="s">
        <v>581</v>
      </c>
      <c r="B1180" s="136" t="s">
        <v>579</v>
      </c>
      <c r="C1180" s="157"/>
      <c r="D1180" s="79">
        <f t="shared" ref="D1180:E1182" si="334">D1181</f>
        <v>0</v>
      </c>
      <c r="E1180" s="79">
        <f t="shared" si="334"/>
        <v>1361</v>
      </c>
    </row>
    <row r="1181" spans="1:5 16365:16368" s="5" customFormat="1" ht="33.700000000000003" customHeight="1" x14ac:dyDescent="0.25">
      <c r="A1181" s="14" t="s">
        <v>18</v>
      </c>
      <c r="B1181" s="131" t="s">
        <v>579</v>
      </c>
      <c r="C1181" s="131" t="s">
        <v>20</v>
      </c>
      <c r="D1181" s="73">
        <f t="shared" si="334"/>
        <v>0</v>
      </c>
      <c r="E1181" s="73">
        <f t="shared" si="334"/>
        <v>1361</v>
      </c>
    </row>
    <row r="1182" spans="1:5 16365:16368" s="5" customFormat="1" ht="19.100000000000001" customHeight="1" x14ac:dyDescent="0.25">
      <c r="A1182" s="14" t="s">
        <v>25</v>
      </c>
      <c r="B1182" s="131" t="s">
        <v>579</v>
      </c>
      <c r="C1182" s="131" t="s">
        <v>26</v>
      </c>
      <c r="D1182" s="73">
        <f t="shared" si="334"/>
        <v>0</v>
      </c>
      <c r="E1182" s="73">
        <f t="shared" si="334"/>
        <v>1361</v>
      </c>
    </row>
    <row r="1183" spans="1:5 16365:16368" s="5" customFormat="1" ht="19.100000000000001" customHeight="1" x14ac:dyDescent="0.25">
      <c r="A1183" s="15" t="s">
        <v>83</v>
      </c>
      <c r="B1183" s="131" t="s">
        <v>579</v>
      </c>
      <c r="C1183" s="131" t="s">
        <v>84</v>
      </c>
      <c r="D1183" s="73">
        <v>0</v>
      </c>
      <c r="E1183" s="73">
        <v>1361</v>
      </c>
    </row>
    <row r="1184" spans="1:5 16365:16368" s="5" customFormat="1" ht="47.4" customHeight="1" x14ac:dyDescent="0.2">
      <c r="A1184" s="64" t="s">
        <v>842</v>
      </c>
      <c r="B1184" s="136" t="s">
        <v>580</v>
      </c>
      <c r="C1184" s="157"/>
      <c r="D1184" s="79">
        <f t="shared" ref="D1184:E1194" si="335">D1185</f>
        <v>2000</v>
      </c>
      <c r="E1184" s="79">
        <f t="shared" si="335"/>
        <v>2000</v>
      </c>
    </row>
    <row r="1185" spans="1:5" s="5" customFormat="1" ht="22.1" customHeight="1" x14ac:dyDescent="0.25">
      <c r="A1185" s="39" t="s">
        <v>22</v>
      </c>
      <c r="B1185" s="131" t="s">
        <v>580</v>
      </c>
      <c r="C1185" s="131" t="s">
        <v>15</v>
      </c>
      <c r="D1185" s="73">
        <f t="shared" si="335"/>
        <v>2000</v>
      </c>
      <c r="E1185" s="73">
        <f t="shared" si="335"/>
        <v>2000</v>
      </c>
    </row>
    <row r="1186" spans="1:5" s="5" customFormat="1" ht="19.100000000000001" customHeight="1" x14ac:dyDescent="0.25">
      <c r="A1186" s="39" t="s">
        <v>17</v>
      </c>
      <c r="B1186" s="131" t="s">
        <v>580</v>
      </c>
      <c r="C1186" s="131" t="s">
        <v>16</v>
      </c>
      <c r="D1186" s="73">
        <f t="shared" si="335"/>
        <v>2000</v>
      </c>
      <c r="E1186" s="73">
        <f t="shared" si="335"/>
        <v>2000</v>
      </c>
    </row>
    <row r="1187" spans="1:5" s="5" customFormat="1" ht="19.100000000000001" customHeight="1" x14ac:dyDescent="0.2">
      <c r="A1187" s="63" t="s">
        <v>738</v>
      </c>
      <c r="B1187" s="131" t="s">
        <v>580</v>
      </c>
      <c r="C1187" s="131" t="s">
        <v>78</v>
      </c>
      <c r="D1187" s="73">
        <v>2000</v>
      </c>
      <c r="E1187" s="73">
        <v>2000</v>
      </c>
    </row>
    <row r="1188" spans="1:5" s="5" customFormat="1" ht="19.100000000000001" customHeight="1" x14ac:dyDescent="0.2">
      <c r="A1188" s="64" t="s">
        <v>127</v>
      </c>
      <c r="B1188" s="136" t="s">
        <v>751</v>
      </c>
      <c r="C1188" s="157"/>
      <c r="D1188" s="79">
        <f t="shared" si="335"/>
        <v>1000</v>
      </c>
      <c r="E1188" s="79">
        <f t="shared" si="335"/>
        <v>1000</v>
      </c>
    </row>
    <row r="1189" spans="1:5" s="5" customFormat="1" ht="19.100000000000001" customHeight="1" x14ac:dyDescent="0.25">
      <c r="A1189" s="39" t="s">
        <v>22</v>
      </c>
      <c r="B1189" s="131" t="s">
        <v>751</v>
      </c>
      <c r="C1189" s="131" t="s">
        <v>15</v>
      </c>
      <c r="D1189" s="73">
        <f t="shared" si="335"/>
        <v>1000</v>
      </c>
      <c r="E1189" s="73">
        <f t="shared" si="335"/>
        <v>1000</v>
      </c>
    </row>
    <row r="1190" spans="1:5" s="5" customFormat="1" ht="19.100000000000001" customHeight="1" x14ac:dyDescent="0.25">
      <c r="A1190" s="39" t="s">
        <v>17</v>
      </c>
      <c r="B1190" s="131" t="s">
        <v>751</v>
      </c>
      <c r="C1190" s="131" t="s">
        <v>16</v>
      </c>
      <c r="D1190" s="73">
        <f t="shared" si="335"/>
        <v>1000</v>
      </c>
      <c r="E1190" s="73">
        <f t="shared" si="335"/>
        <v>1000</v>
      </c>
    </row>
    <row r="1191" spans="1:5" s="5" customFormat="1" ht="19.100000000000001" customHeight="1" x14ac:dyDescent="0.2">
      <c r="A1191" s="63" t="s">
        <v>738</v>
      </c>
      <c r="B1191" s="131" t="s">
        <v>751</v>
      </c>
      <c r="C1191" s="131" t="s">
        <v>78</v>
      </c>
      <c r="D1191" s="73">
        <v>1000</v>
      </c>
      <c r="E1191" s="73">
        <v>1000</v>
      </c>
    </row>
    <row r="1192" spans="1:5" s="5" customFormat="1" ht="33" customHeight="1" x14ac:dyDescent="0.2">
      <c r="A1192" s="64" t="s">
        <v>753</v>
      </c>
      <c r="B1192" s="136" t="s">
        <v>752</v>
      </c>
      <c r="C1192" s="157"/>
      <c r="D1192" s="79">
        <f t="shared" si="335"/>
        <v>4988</v>
      </c>
      <c r="E1192" s="79">
        <f t="shared" si="335"/>
        <v>7000</v>
      </c>
    </row>
    <row r="1193" spans="1:5" s="5" customFormat="1" ht="19.100000000000001" customHeight="1" x14ac:dyDescent="0.25">
      <c r="A1193" s="39" t="s">
        <v>22</v>
      </c>
      <c r="B1193" s="131" t="s">
        <v>752</v>
      </c>
      <c r="C1193" s="131" t="s">
        <v>15</v>
      </c>
      <c r="D1193" s="73">
        <f t="shared" si="335"/>
        <v>4988</v>
      </c>
      <c r="E1193" s="73">
        <f t="shared" si="335"/>
        <v>7000</v>
      </c>
    </row>
    <row r="1194" spans="1:5" s="5" customFormat="1" ht="19.100000000000001" customHeight="1" x14ac:dyDescent="0.25">
      <c r="A1194" s="39" t="s">
        <v>17</v>
      </c>
      <c r="B1194" s="131" t="s">
        <v>752</v>
      </c>
      <c r="C1194" s="131" t="s">
        <v>16</v>
      </c>
      <c r="D1194" s="73">
        <f t="shared" si="335"/>
        <v>4988</v>
      </c>
      <c r="E1194" s="73">
        <f t="shared" si="335"/>
        <v>7000</v>
      </c>
    </row>
    <row r="1195" spans="1:5" s="5" customFormat="1" ht="19.100000000000001" customHeight="1" x14ac:dyDescent="0.2">
      <c r="A1195" s="63" t="s">
        <v>738</v>
      </c>
      <c r="B1195" s="131" t="s">
        <v>752</v>
      </c>
      <c r="C1195" s="131" t="s">
        <v>78</v>
      </c>
      <c r="D1195" s="73">
        <v>4988</v>
      </c>
      <c r="E1195" s="73">
        <v>7000</v>
      </c>
    </row>
    <row r="1196" spans="1:5" s="5" customFormat="1" ht="19.100000000000001" customHeight="1" x14ac:dyDescent="0.2">
      <c r="A1196" s="64" t="s">
        <v>562</v>
      </c>
      <c r="B1196" s="136" t="s">
        <v>561</v>
      </c>
      <c r="C1196" s="157"/>
      <c r="D1196" s="79">
        <f t="shared" ref="D1196:E1198" si="336">D1197</f>
        <v>20417</v>
      </c>
      <c r="E1196" s="79">
        <f t="shared" si="336"/>
        <v>20417</v>
      </c>
    </row>
    <row r="1197" spans="1:5" s="5" customFormat="1" ht="36" customHeight="1" x14ac:dyDescent="0.25">
      <c r="A1197" s="14" t="s">
        <v>18</v>
      </c>
      <c r="B1197" s="131" t="s">
        <v>561</v>
      </c>
      <c r="C1197" s="131" t="s">
        <v>20</v>
      </c>
      <c r="D1197" s="73">
        <f t="shared" si="336"/>
        <v>20417</v>
      </c>
      <c r="E1197" s="73">
        <f t="shared" si="336"/>
        <v>20417</v>
      </c>
    </row>
    <row r="1198" spans="1:5" s="5" customFormat="1" ht="19.100000000000001" customHeight="1" x14ac:dyDescent="0.25">
      <c r="A1198" s="14" t="s">
        <v>25</v>
      </c>
      <c r="B1198" s="131" t="s">
        <v>561</v>
      </c>
      <c r="C1198" s="131" t="s">
        <v>26</v>
      </c>
      <c r="D1198" s="73">
        <f t="shared" si="336"/>
        <v>20417</v>
      </c>
      <c r="E1198" s="73">
        <f t="shared" si="336"/>
        <v>20417</v>
      </c>
    </row>
    <row r="1199" spans="1:5" s="5" customFormat="1" ht="45.8" customHeight="1" x14ac:dyDescent="0.25">
      <c r="A1199" s="14" t="s">
        <v>100</v>
      </c>
      <c r="B1199" s="131" t="s">
        <v>561</v>
      </c>
      <c r="C1199" s="131" t="s">
        <v>101</v>
      </c>
      <c r="D1199" s="73">
        <v>20417</v>
      </c>
      <c r="E1199" s="73">
        <v>20417</v>
      </c>
    </row>
    <row r="1200" spans="1:5" s="5" customFormat="1" ht="31.4" x14ac:dyDescent="0.25">
      <c r="A1200" s="16" t="s">
        <v>749</v>
      </c>
      <c r="B1200" s="126" t="s">
        <v>237</v>
      </c>
      <c r="C1200" s="157"/>
      <c r="D1200" s="77">
        <f>D1201</f>
        <v>1200</v>
      </c>
      <c r="E1200" s="77">
        <f>E1201</f>
        <v>1200</v>
      </c>
    </row>
    <row r="1201" spans="1:5" s="5" customFormat="1" ht="31.4" x14ac:dyDescent="0.25">
      <c r="A1201" s="11" t="s">
        <v>750</v>
      </c>
      <c r="B1201" s="136" t="s">
        <v>748</v>
      </c>
      <c r="C1201" s="157"/>
      <c r="D1201" s="79">
        <f>D1203</f>
        <v>1200</v>
      </c>
      <c r="E1201" s="79">
        <f>E1203</f>
        <v>1200</v>
      </c>
    </row>
    <row r="1202" spans="1:5" s="5" customFormat="1" ht="15.7" x14ac:dyDescent="0.25">
      <c r="A1202" s="39" t="s">
        <v>22</v>
      </c>
      <c r="B1202" s="131" t="s">
        <v>748</v>
      </c>
      <c r="C1202" s="170">
        <v>200</v>
      </c>
      <c r="D1202" s="73">
        <f t="shared" ref="D1202:E1203" si="337">D1203</f>
        <v>1200</v>
      </c>
      <c r="E1202" s="73">
        <f t="shared" si="337"/>
        <v>1200</v>
      </c>
    </row>
    <row r="1203" spans="1:5" s="5" customFormat="1" ht="31.4" x14ac:dyDescent="0.25">
      <c r="A1203" s="39" t="s">
        <v>17</v>
      </c>
      <c r="B1203" s="131" t="s">
        <v>748</v>
      </c>
      <c r="C1203" s="170">
        <v>240</v>
      </c>
      <c r="D1203" s="73">
        <f t="shared" si="337"/>
        <v>1200</v>
      </c>
      <c r="E1203" s="73">
        <f t="shared" si="337"/>
        <v>1200</v>
      </c>
    </row>
    <row r="1204" spans="1:5" s="5" customFormat="1" ht="15.7" x14ac:dyDescent="0.2">
      <c r="A1204" s="63" t="s">
        <v>738</v>
      </c>
      <c r="B1204" s="131" t="s">
        <v>748</v>
      </c>
      <c r="C1204" s="170">
        <v>244</v>
      </c>
      <c r="D1204" s="73">
        <v>1200</v>
      </c>
      <c r="E1204" s="73">
        <v>1200</v>
      </c>
    </row>
    <row r="1205" spans="1:5" s="5" customFormat="1" ht="15.7" x14ac:dyDescent="0.2">
      <c r="A1205" s="63"/>
      <c r="B1205" s="131"/>
      <c r="C1205" s="157"/>
      <c r="D1205" s="73"/>
      <c r="E1205" s="73"/>
    </row>
    <row r="1206" spans="1:5" s="5" customFormat="1" ht="39.75" customHeight="1" x14ac:dyDescent="0.3">
      <c r="A1206" s="46" t="s">
        <v>679</v>
      </c>
      <c r="B1206" s="159" t="s">
        <v>395</v>
      </c>
      <c r="C1206" s="161"/>
      <c r="D1206" s="105">
        <f t="shared" ref="D1206:E1206" si="338">D1207+D1212</f>
        <v>69279</v>
      </c>
      <c r="E1206" s="105">
        <f t="shared" si="338"/>
        <v>74366</v>
      </c>
    </row>
    <row r="1207" spans="1:5" s="5" customFormat="1" ht="31.4" x14ac:dyDescent="0.25">
      <c r="A1207" s="6" t="s">
        <v>680</v>
      </c>
      <c r="B1207" s="126" t="s">
        <v>681</v>
      </c>
      <c r="C1207" s="127"/>
      <c r="D1207" s="77">
        <f t="shared" ref="D1207:E1210" si="339">D1208</f>
        <v>300</v>
      </c>
      <c r="E1207" s="77">
        <f t="shared" si="339"/>
        <v>300</v>
      </c>
    </row>
    <row r="1208" spans="1:5" s="5" customFormat="1" ht="47.05" x14ac:dyDescent="0.25">
      <c r="A1208" s="8" t="s">
        <v>735</v>
      </c>
      <c r="B1208" s="136" t="s">
        <v>682</v>
      </c>
      <c r="C1208" s="136"/>
      <c r="D1208" s="92">
        <f t="shared" si="339"/>
        <v>300</v>
      </c>
      <c r="E1208" s="92">
        <f t="shared" si="339"/>
        <v>300</v>
      </c>
    </row>
    <row r="1209" spans="1:5" s="5" customFormat="1" ht="15.7" x14ac:dyDescent="0.25">
      <c r="A1209" s="9" t="s">
        <v>22</v>
      </c>
      <c r="B1209" s="131" t="s">
        <v>682</v>
      </c>
      <c r="C1209" s="170">
        <v>200</v>
      </c>
      <c r="D1209" s="92">
        <f t="shared" si="339"/>
        <v>300</v>
      </c>
      <c r="E1209" s="92">
        <f t="shared" si="339"/>
        <v>300</v>
      </c>
    </row>
    <row r="1210" spans="1:5" s="5" customFormat="1" ht="31.4" x14ac:dyDescent="0.25">
      <c r="A1210" s="9" t="s">
        <v>17</v>
      </c>
      <c r="B1210" s="131" t="s">
        <v>682</v>
      </c>
      <c r="C1210" s="170">
        <v>240</v>
      </c>
      <c r="D1210" s="92">
        <f t="shared" si="339"/>
        <v>300</v>
      </c>
      <c r="E1210" s="92">
        <f t="shared" si="339"/>
        <v>300</v>
      </c>
    </row>
    <row r="1211" spans="1:5" s="5" customFormat="1" ht="15.7" x14ac:dyDescent="0.25">
      <c r="A1211" s="188" t="s">
        <v>738</v>
      </c>
      <c r="B1211" s="131" t="s">
        <v>682</v>
      </c>
      <c r="C1211" s="170">
        <v>244</v>
      </c>
      <c r="D1211" s="92">
        <v>300</v>
      </c>
      <c r="E1211" s="92">
        <v>300</v>
      </c>
    </row>
    <row r="1212" spans="1:5" s="5" customFormat="1" ht="15.7" x14ac:dyDescent="0.25">
      <c r="A1212" s="6" t="s">
        <v>683</v>
      </c>
      <c r="B1212" s="126" t="s">
        <v>527</v>
      </c>
      <c r="C1212" s="127"/>
      <c r="D1212" s="77">
        <f t="shared" ref="D1212:E1212" si="340">D1213+D1217+D1221+D1225</f>
        <v>68979</v>
      </c>
      <c r="E1212" s="77">
        <f t="shared" si="340"/>
        <v>74066</v>
      </c>
    </row>
    <row r="1213" spans="1:5" s="5" customFormat="1" ht="15.7" x14ac:dyDescent="0.25">
      <c r="A1213" s="8" t="s">
        <v>93</v>
      </c>
      <c r="B1213" s="136" t="s">
        <v>528</v>
      </c>
      <c r="C1213" s="136"/>
      <c r="D1213" s="91">
        <f t="shared" ref="D1213:E1215" si="341">D1214</f>
        <v>28784</v>
      </c>
      <c r="E1213" s="91">
        <f t="shared" si="341"/>
        <v>33871</v>
      </c>
    </row>
    <row r="1214" spans="1:5" s="5" customFormat="1" ht="15.7" x14ac:dyDescent="0.25">
      <c r="A1214" s="9" t="s">
        <v>22</v>
      </c>
      <c r="B1214" s="131" t="s">
        <v>528</v>
      </c>
      <c r="C1214" s="170">
        <v>200</v>
      </c>
      <c r="D1214" s="92">
        <f t="shared" si="341"/>
        <v>28784</v>
      </c>
      <c r="E1214" s="92">
        <f t="shared" si="341"/>
        <v>33871</v>
      </c>
    </row>
    <row r="1215" spans="1:5" s="5" customFormat="1" ht="31.4" x14ac:dyDescent="0.25">
      <c r="A1215" s="9" t="s">
        <v>17</v>
      </c>
      <c r="B1215" s="131" t="s">
        <v>528</v>
      </c>
      <c r="C1215" s="170">
        <v>240</v>
      </c>
      <c r="D1215" s="92">
        <f t="shared" si="341"/>
        <v>28784</v>
      </c>
      <c r="E1215" s="92">
        <f t="shared" si="341"/>
        <v>33871</v>
      </c>
    </row>
    <row r="1216" spans="1:5" s="5" customFormat="1" ht="15.7" x14ac:dyDescent="0.25">
      <c r="A1216" s="188" t="s">
        <v>738</v>
      </c>
      <c r="B1216" s="131" t="s">
        <v>528</v>
      </c>
      <c r="C1216" s="170">
        <v>244</v>
      </c>
      <c r="D1216" s="92">
        <v>28784</v>
      </c>
      <c r="E1216" s="92">
        <v>33871</v>
      </c>
    </row>
    <row r="1217" spans="1:5" s="5" customFormat="1" ht="15.7" x14ac:dyDescent="0.25">
      <c r="A1217" s="8" t="s">
        <v>153</v>
      </c>
      <c r="B1217" s="136" t="s">
        <v>529</v>
      </c>
      <c r="C1217" s="169"/>
      <c r="D1217" s="91">
        <f t="shared" ref="D1217:E1219" si="342">D1218</f>
        <v>68</v>
      </c>
      <c r="E1217" s="91">
        <f t="shared" si="342"/>
        <v>68</v>
      </c>
    </row>
    <row r="1218" spans="1:5" s="5" customFormat="1" ht="15.7" x14ac:dyDescent="0.25">
      <c r="A1218" s="9" t="s">
        <v>22</v>
      </c>
      <c r="B1218" s="131" t="s">
        <v>529</v>
      </c>
      <c r="C1218" s="170">
        <v>200</v>
      </c>
      <c r="D1218" s="92">
        <f t="shared" si="342"/>
        <v>68</v>
      </c>
      <c r="E1218" s="92">
        <f t="shared" si="342"/>
        <v>68</v>
      </c>
    </row>
    <row r="1219" spans="1:5" s="5" customFormat="1" ht="31.4" x14ac:dyDescent="0.25">
      <c r="A1219" s="9" t="s">
        <v>17</v>
      </c>
      <c r="B1219" s="131" t="s">
        <v>529</v>
      </c>
      <c r="C1219" s="170">
        <v>240</v>
      </c>
      <c r="D1219" s="92">
        <f t="shared" si="342"/>
        <v>68</v>
      </c>
      <c r="E1219" s="92">
        <f t="shared" si="342"/>
        <v>68</v>
      </c>
    </row>
    <row r="1220" spans="1:5" s="5" customFormat="1" ht="15.7" x14ac:dyDescent="0.25">
      <c r="A1220" s="188" t="s">
        <v>738</v>
      </c>
      <c r="B1220" s="131" t="s">
        <v>529</v>
      </c>
      <c r="C1220" s="170">
        <v>244</v>
      </c>
      <c r="D1220" s="92">
        <v>68</v>
      </c>
      <c r="E1220" s="92">
        <v>68</v>
      </c>
    </row>
    <row r="1221" spans="1:5" s="5" customFormat="1" ht="15.7" x14ac:dyDescent="0.25">
      <c r="A1221" s="187" t="s">
        <v>361</v>
      </c>
      <c r="B1221" s="136" t="s">
        <v>530</v>
      </c>
      <c r="C1221" s="169"/>
      <c r="D1221" s="91">
        <f t="shared" ref="D1221:E1223" si="343">D1222</f>
        <v>302</v>
      </c>
      <c r="E1221" s="91">
        <f t="shared" si="343"/>
        <v>302</v>
      </c>
    </row>
    <row r="1222" spans="1:5" s="5" customFormat="1" ht="15.7" x14ac:dyDescent="0.25">
      <c r="A1222" s="9" t="s">
        <v>22</v>
      </c>
      <c r="B1222" s="131" t="s">
        <v>530</v>
      </c>
      <c r="C1222" s="170">
        <v>200</v>
      </c>
      <c r="D1222" s="92">
        <f t="shared" si="343"/>
        <v>302</v>
      </c>
      <c r="E1222" s="92">
        <f t="shared" si="343"/>
        <v>302</v>
      </c>
    </row>
    <row r="1223" spans="1:5" s="5" customFormat="1" ht="31.4" x14ac:dyDescent="0.25">
      <c r="A1223" s="9" t="s">
        <v>17</v>
      </c>
      <c r="B1223" s="131" t="s">
        <v>530</v>
      </c>
      <c r="C1223" s="170">
        <v>240</v>
      </c>
      <c r="D1223" s="92">
        <f t="shared" si="343"/>
        <v>302</v>
      </c>
      <c r="E1223" s="92">
        <f t="shared" si="343"/>
        <v>302</v>
      </c>
    </row>
    <row r="1224" spans="1:5" s="5" customFormat="1" ht="15.7" x14ac:dyDescent="0.25">
      <c r="A1224" s="188" t="s">
        <v>738</v>
      </c>
      <c r="B1224" s="131" t="s">
        <v>530</v>
      </c>
      <c r="C1224" s="170">
        <v>244</v>
      </c>
      <c r="D1224" s="92">
        <v>302</v>
      </c>
      <c r="E1224" s="92">
        <v>302</v>
      </c>
    </row>
    <row r="1225" spans="1:5" s="5" customFormat="1" ht="15.7" x14ac:dyDescent="0.25">
      <c r="A1225" s="8" t="s">
        <v>346</v>
      </c>
      <c r="B1225" s="136" t="s">
        <v>531</v>
      </c>
      <c r="C1225" s="141"/>
      <c r="D1225" s="91">
        <f t="shared" ref="D1225:E1225" si="344">D1226+D1231+D1235</f>
        <v>39825</v>
      </c>
      <c r="E1225" s="91">
        <f t="shared" si="344"/>
        <v>39825</v>
      </c>
    </row>
    <row r="1226" spans="1:5" s="5" customFormat="1" ht="47.05" x14ac:dyDescent="0.25">
      <c r="A1226" s="9" t="s">
        <v>30</v>
      </c>
      <c r="B1226" s="131" t="s">
        <v>531</v>
      </c>
      <c r="C1226" s="131" t="s">
        <v>31</v>
      </c>
      <c r="D1226" s="92">
        <f t="shared" ref="D1226:E1226" si="345">SUM(D1227)</f>
        <v>37543</v>
      </c>
      <c r="E1226" s="92">
        <f t="shared" si="345"/>
        <v>37543</v>
      </c>
    </row>
    <row r="1227" spans="1:5" s="5" customFormat="1" ht="15.7" x14ac:dyDescent="0.25">
      <c r="A1227" s="9" t="s">
        <v>33</v>
      </c>
      <c r="B1227" s="131" t="s">
        <v>531</v>
      </c>
      <c r="C1227" s="131" t="s">
        <v>32</v>
      </c>
      <c r="D1227" s="92">
        <f t="shared" ref="D1227:E1227" si="346">SUM(D1228:D1230)</f>
        <v>37543</v>
      </c>
      <c r="E1227" s="92">
        <f t="shared" si="346"/>
        <v>37543</v>
      </c>
    </row>
    <row r="1228" spans="1:5" s="5" customFormat="1" ht="15.7" x14ac:dyDescent="0.25">
      <c r="A1228" s="188" t="s">
        <v>257</v>
      </c>
      <c r="B1228" s="131" t="s">
        <v>531</v>
      </c>
      <c r="C1228" s="131" t="s">
        <v>88</v>
      </c>
      <c r="D1228" s="92">
        <v>26777</v>
      </c>
      <c r="E1228" s="92">
        <v>26777</v>
      </c>
    </row>
    <row r="1229" spans="1:5" s="5" customFormat="1" ht="15.7" x14ac:dyDescent="0.25">
      <c r="A1229" s="188" t="s">
        <v>90</v>
      </c>
      <c r="B1229" s="131" t="s">
        <v>531</v>
      </c>
      <c r="C1229" s="131" t="s">
        <v>89</v>
      </c>
      <c r="D1229" s="92">
        <v>2058</v>
      </c>
      <c r="E1229" s="92">
        <v>2058</v>
      </c>
    </row>
    <row r="1230" spans="1:5" s="5" customFormat="1" ht="31.4" x14ac:dyDescent="0.25">
      <c r="A1230" s="188" t="s">
        <v>155</v>
      </c>
      <c r="B1230" s="131" t="s">
        <v>531</v>
      </c>
      <c r="C1230" s="131" t="s">
        <v>154</v>
      </c>
      <c r="D1230" s="92">
        <v>8708</v>
      </c>
      <c r="E1230" s="92">
        <v>8708</v>
      </c>
    </row>
    <row r="1231" spans="1:5" s="5" customFormat="1" ht="15.7" x14ac:dyDescent="0.25">
      <c r="A1231" s="9" t="s">
        <v>22</v>
      </c>
      <c r="B1231" s="131" t="s">
        <v>531</v>
      </c>
      <c r="C1231" s="131" t="s">
        <v>15</v>
      </c>
      <c r="D1231" s="92">
        <f t="shared" ref="D1231:E1231" si="347">D1232</f>
        <v>1782</v>
      </c>
      <c r="E1231" s="92">
        <f t="shared" si="347"/>
        <v>1782</v>
      </c>
    </row>
    <row r="1232" spans="1:5" s="5" customFormat="1" ht="31.4" x14ac:dyDescent="0.25">
      <c r="A1232" s="9" t="s">
        <v>17</v>
      </c>
      <c r="B1232" s="131" t="s">
        <v>531</v>
      </c>
      <c r="C1232" s="131" t="s">
        <v>16</v>
      </c>
      <c r="D1232" s="92">
        <f t="shared" ref="D1232:E1232" si="348">D1233+D1234</f>
        <v>1782</v>
      </c>
      <c r="E1232" s="92">
        <f t="shared" si="348"/>
        <v>1782</v>
      </c>
    </row>
    <row r="1233" spans="1:16368" s="5" customFormat="1" ht="31.4" x14ac:dyDescent="0.25">
      <c r="A1233" s="15" t="s">
        <v>468</v>
      </c>
      <c r="B1233" s="131" t="s">
        <v>531</v>
      </c>
      <c r="C1233" s="131" t="s">
        <v>429</v>
      </c>
      <c r="D1233" s="92">
        <v>987</v>
      </c>
      <c r="E1233" s="92">
        <v>987</v>
      </c>
    </row>
    <row r="1234" spans="1:16368" s="5" customFormat="1" ht="15.7" x14ac:dyDescent="0.25">
      <c r="A1234" s="188" t="s">
        <v>738</v>
      </c>
      <c r="B1234" s="131" t="s">
        <v>531</v>
      </c>
      <c r="C1234" s="131" t="s">
        <v>78</v>
      </c>
      <c r="D1234" s="92">
        <v>795</v>
      </c>
      <c r="E1234" s="92">
        <v>795</v>
      </c>
    </row>
    <row r="1235" spans="1:16368" s="5" customFormat="1" ht="15.7" x14ac:dyDescent="0.25">
      <c r="A1235" s="14" t="s">
        <v>13</v>
      </c>
      <c r="B1235" s="131" t="s">
        <v>531</v>
      </c>
      <c r="C1235" s="131" t="s">
        <v>14</v>
      </c>
      <c r="D1235" s="92">
        <f t="shared" ref="D1235:E1235" si="349">D1236</f>
        <v>500</v>
      </c>
      <c r="E1235" s="92">
        <f t="shared" si="349"/>
        <v>500</v>
      </c>
    </row>
    <row r="1236" spans="1:16368" s="5" customFormat="1" ht="15.7" x14ac:dyDescent="0.25">
      <c r="A1236" s="188" t="s">
        <v>35</v>
      </c>
      <c r="B1236" s="131" t="s">
        <v>531</v>
      </c>
      <c r="C1236" s="131" t="s">
        <v>34</v>
      </c>
      <c r="D1236" s="92">
        <f>SUM(D1237:D1238)</f>
        <v>500</v>
      </c>
      <c r="E1236" s="92">
        <f>SUM(E1237:E1238)</f>
        <v>500</v>
      </c>
    </row>
    <row r="1237" spans="1:16368" s="5" customFormat="1" ht="15.7" x14ac:dyDescent="0.25">
      <c r="A1237" s="188" t="s">
        <v>79</v>
      </c>
      <c r="B1237" s="131" t="s">
        <v>531</v>
      </c>
      <c r="C1237" s="131" t="s">
        <v>80</v>
      </c>
      <c r="D1237" s="92">
        <v>498</v>
      </c>
      <c r="E1237" s="92">
        <v>498</v>
      </c>
    </row>
    <row r="1238" spans="1:16368" s="5" customFormat="1" ht="15.7" x14ac:dyDescent="0.25">
      <c r="A1238" s="188" t="s">
        <v>81</v>
      </c>
      <c r="B1238" s="131" t="s">
        <v>531</v>
      </c>
      <c r="C1238" s="131" t="s">
        <v>82</v>
      </c>
      <c r="D1238" s="92">
        <v>2</v>
      </c>
      <c r="E1238" s="92">
        <v>2</v>
      </c>
    </row>
    <row r="1239" spans="1:16368" s="5" customFormat="1" ht="15.7" x14ac:dyDescent="0.2">
      <c r="A1239" s="63"/>
      <c r="B1239" s="131"/>
      <c r="C1239" s="157"/>
      <c r="D1239" s="73"/>
      <c r="E1239" s="73"/>
    </row>
    <row r="1240" spans="1:16368" s="5" customFormat="1" ht="57.05" customHeight="1" x14ac:dyDescent="0.3">
      <c r="A1240" s="46" t="s">
        <v>604</v>
      </c>
      <c r="B1240" s="159" t="s">
        <v>396</v>
      </c>
      <c r="C1240" s="157"/>
      <c r="D1240" s="105">
        <f>D1241+D1263</f>
        <v>177577</v>
      </c>
      <c r="E1240" s="105">
        <f>E1241+E1263</f>
        <v>190615</v>
      </c>
    </row>
    <row r="1241" spans="1:16368" s="59" customFormat="1" ht="47.05" x14ac:dyDescent="0.25">
      <c r="A1241" s="6" t="s">
        <v>711</v>
      </c>
      <c r="B1241" s="126" t="s">
        <v>508</v>
      </c>
      <c r="C1241" s="157"/>
      <c r="D1241" s="77">
        <f>D1242</f>
        <v>160278</v>
      </c>
      <c r="E1241" s="77">
        <f>E1242</f>
        <v>165625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  <c r="DX1241" s="5"/>
      <c r="DY1241" s="5"/>
      <c r="DZ1241" s="5"/>
      <c r="EA1241" s="5"/>
      <c r="EB1241" s="5"/>
      <c r="EC1241" s="5"/>
      <c r="ED1241" s="5"/>
      <c r="EE1241" s="5"/>
      <c r="EF1241" s="5"/>
      <c r="EG1241" s="5"/>
      <c r="EH1241" s="5"/>
      <c r="EI1241" s="5"/>
      <c r="EJ1241" s="5"/>
      <c r="EK1241" s="5"/>
      <c r="EL1241" s="5"/>
      <c r="EM1241" s="5"/>
      <c r="EN1241" s="5"/>
      <c r="EO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  <c r="FU1241" s="5"/>
      <c r="FV1241" s="5"/>
      <c r="FW1241" s="5"/>
      <c r="FX1241" s="5"/>
      <c r="FY1241" s="5"/>
      <c r="FZ1241" s="5"/>
      <c r="GA1241" s="5"/>
      <c r="GB1241" s="5"/>
      <c r="GC1241" s="5"/>
      <c r="GD1241" s="5"/>
      <c r="GE1241" s="5"/>
      <c r="GF1241" s="5"/>
      <c r="GG1241" s="5"/>
      <c r="GH1241" s="5"/>
      <c r="GI1241" s="5"/>
      <c r="GJ1241" s="5"/>
      <c r="GK1241" s="5"/>
      <c r="GL1241" s="5"/>
      <c r="GM1241" s="5"/>
      <c r="GN1241" s="5"/>
      <c r="GO1241" s="5"/>
      <c r="GP1241" s="5"/>
      <c r="GQ1241" s="5"/>
      <c r="GR1241" s="5"/>
      <c r="GS1241" s="5"/>
      <c r="GT1241" s="5"/>
      <c r="GU1241" s="5"/>
      <c r="GV1241" s="5"/>
      <c r="GW1241" s="5"/>
      <c r="GX1241" s="5"/>
      <c r="GY1241" s="5"/>
      <c r="GZ1241" s="5"/>
      <c r="HA1241" s="5"/>
      <c r="HB1241" s="5"/>
      <c r="HC1241" s="5"/>
      <c r="HD1241" s="5"/>
      <c r="HE1241" s="5"/>
      <c r="HF1241" s="5"/>
      <c r="HG1241" s="5"/>
      <c r="HH1241" s="5"/>
      <c r="HI1241" s="5"/>
      <c r="HJ1241" s="5"/>
      <c r="HK1241" s="5"/>
      <c r="HL1241" s="5"/>
      <c r="HM1241" s="5"/>
      <c r="HN1241" s="5"/>
      <c r="HO1241" s="5"/>
      <c r="HP1241" s="5"/>
      <c r="HQ1241" s="5"/>
      <c r="HR1241" s="5"/>
      <c r="HS1241" s="5"/>
      <c r="HT1241" s="5"/>
      <c r="HU1241" s="5"/>
      <c r="HV1241" s="5"/>
      <c r="HW1241" s="5"/>
      <c r="HX1241" s="5"/>
      <c r="HY1241" s="5"/>
      <c r="HZ1241" s="5"/>
      <c r="IA1241" s="5"/>
      <c r="IB1241" s="5"/>
      <c r="IC1241" s="5"/>
      <c r="ID1241" s="5"/>
      <c r="IE1241" s="5"/>
      <c r="IF1241" s="5"/>
      <c r="IG1241" s="5"/>
      <c r="IH1241" s="5"/>
      <c r="II1241" s="5"/>
      <c r="IJ1241" s="5"/>
      <c r="IK1241" s="5"/>
      <c r="IL1241" s="5"/>
      <c r="IM1241" s="5"/>
      <c r="IN1241" s="5"/>
      <c r="IO1241" s="5"/>
      <c r="IP1241" s="5"/>
      <c r="IQ1241" s="5"/>
      <c r="IR1241" s="5"/>
      <c r="IS1241" s="5"/>
      <c r="IT1241" s="5"/>
      <c r="IU1241" s="5"/>
      <c r="IV1241" s="5"/>
      <c r="IW1241" s="5"/>
      <c r="IX1241" s="5"/>
      <c r="IY1241" s="5"/>
      <c r="IZ1241" s="5"/>
      <c r="JA1241" s="5"/>
      <c r="JB1241" s="5"/>
      <c r="JC1241" s="5"/>
      <c r="JD1241" s="5"/>
      <c r="JE1241" s="5"/>
      <c r="JF1241" s="5"/>
      <c r="JG1241" s="5"/>
      <c r="JH1241" s="5"/>
      <c r="JI1241" s="5"/>
      <c r="JJ1241" s="5"/>
      <c r="JK1241" s="5"/>
      <c r="JL1241" s="5"/>
      <c r="JM1241" s="5"/>
      <c r="JN1241" s="5"/>
      <c r="JO1241" s="5"/>
      <c r="JP1241" s="5"/>
      <c r="JQ1241" s="5"/>
      <c r="JR1241" s="5"/>
      <c r="JS1241" s="5"/>
      <c r="JT1241" s="5"/>
      <c r="JU1241" s="5"/>
      <c r="JV1241" s="5"/>
      <c r="JW1241" s="5"/>
      <c r="JX1241" s="5"/>
      <c r="JY1241" s="5"/>
      <c r="JZ1241" s="5"/>
      <c r="KA1241" s="5"/>
      <c r="KB1241" s="5"/>
      <c r="KC1241" s="5"/>
      <c r="KD1241" s="5"/>
      <c r="KE1241" s="5"/>
      <c r="KF1241" s="5"/>
      <c r="KG1241" s="5"/>
      <c r="KH1241" s="5"/>
      <c r="KI1241" s="5"/>
      <c r="KJ1241" s="5"/>
      <c r="KK1241" s="5"/>
      <c r="KL1241" s="5"/>
      <c r="KM1241" s="5"/>
      <c r="KN1241" s="5"/>
      <c r="KO1241" s="5"/>
      <c r="KP1241" s="5"/>
      <c r="KQ1241" s="5"/>
      <c r="KR1241" s="5"/>
      <c r="KS1241" s="5"/>
      <c r="KT1241" s="5"/>
      <c r="KU1241" s="5"/>
      <c r="KV1241" s="5"/>
      <c r="KW1241" s="5"/>
      <c r="KX1241" s="5"/>
      <c r="KY1241" s="5"/>
      <c r="KZ1241" s="5"/>
      <c r="LA1241" s="5"/>
      <c r="LB1241" s="5"/>
      <c r="LC1241" s="5"/>
      <c r="LD1241" s="5"/>
      <c r="LE1241" s="5"/>
      <c r="LF1241" s="5"/>
      <c r="LG1241" s="5"/>
      <c r="LH1241" s="5"/>
      <c r="LI1241" s="5"/>
      <c r="LJ1241" s="5"/>
      <c r="LK1241" s="5"/>
      <c r="LL1241" s="5"/>
      <c r="LM1241" s="5"/>
      <c r="LN1241" s="5"/>
      <c r="LO1241" s="5"/>
      <c r="LP1241" s="5"/>
      <c r="LQ1241" s="5"/>
      <c r="LR1241" s="5"/>
      <c r="LS1241" s="5"/>
      <c r="LT1241" s="5"/>
      <c r="LU1241" s="5"/>
      <c r="LV1241" s="5"/>
      <c r="LW1241" s="5"/>
      <c r="LX1241" s="5"/>
      <c r="LY1241" s="5"/>
      <c r="LZ1241" s="5"/>
      <c r="MA1241" s="5"/>
      <c r="MB1241" s="5"/>
      <c r="MC1241" s="5"/>
      <c r="MD1241" s="5"/>
      <c r="ME1241" s="5"/>
      <c r="MF1241" s="5"/>
      <c r="MG1241" s="5"/>
      <c r="MH1241" s="5"/>
      <c r="MI1241" s="5"/>
      <c r="MJ1241" s="5"/>
      <c r="MK1241" s="5"/>
      <c r="ML1241" s="5"/>
      <c r="MM1241" s="5"/>
      <c r="MN1241" s="5"/>
      <c r="MO1241" s="5"/>
      <c r="MP1241" s="5"/>
      <c r="MQ1241" s="5"/>
      <c r="MR1241" s="5"/>
      <c r="MS1241" s="5"/>
      <c r="MT1241" s="5"/>
      <c r="MU1241" s="5"/>
      <c r="MV1241" s="5"/>
      <c r="MW1241" s="5"/>
      <c r="MX1241" s="5"/>
      <c r="MY1241" s="5"/>
      <c r="MZ1241" s="5"/>
      <c r="NA1241" s="5"/>
      <c r="NB1241" s="5"/>
      <c r="NC1241" s="5"/>
      <c r="ND1241" s="5"/>
      <c r="NE1241" s="5"/>
      <c r="NF1241" s="5"/>
      <c r="NG1241" s="5"/>
      <c r="NH1241" s="5"/>
      <c r="NI1241" s="5"/>
      <c r="NJ1241" s="5"/>
      <c r="NK1241" s="5"/>
      <c r="NL1241" s="5"/>
      <c r="NM1241" s="5"/>
      <c r="NN1241" s="5"/>
      <c r="NO1241" s="5"/>
      <c r="NP1241" s="5"/>
      <c r="NQ1241" s="5"/>
      <c r="NR1241" s="5"/>
      <c r="NS1241" s="5"/>
      <c r="NT1241" s="5"/>
      <c r="NU1241" s="5"/>
      <c r="NV1241" s="5"/>
      <c r="NW1241" s="5"/>
      <c r="NX1241" s="5"/>
      <c r="NY1241" s="5"/>
      <c r="NZ1241" s="5"/>
      <c r="OA1241" s="5"/>
      <c r="OB1241" s="5"/>
      <c r="OC1241" s="5"/>
      <c r="OD1241" s="5"/>
      <c r="OE1241" s="5"/>
      <c r="OF1241" s="5"/>
      <c r="OG1241" s="5"/>
      <c r="OH1241" s="5"/>
      <c r="OI1241" s="5"/>
      <c r="OJ1241" s="5"/>
      <c r="OK1241" s="5"/>
      <c r="OL1241" s="5"/>
      <c r="OM1241" s="5"/>
      <c r="ON1241" s="5"/>
      <c r="OO1241" s="5"/>
      <c r="OP1241" s="5"/>
      <c r="OQ1241" s="5"/>
      <c r="OR1241" s="5"/>
      <c r="OS1241" s="5"/>
      <c r="OT1241" s="5"/>
      <c r="OU1241" s="5"/>
      <c r="OV1241" s="5"/>
      <c r="OW1241" s="5"/>
      <c r="OX1241" s="5"/>
      <c r="OY1241" s="5"/>
      <c r="OZ1241" s="5"/>
      <c r="PA1241" s="5"/>
      <c r="PB1241" s="5"/>
      <c r="PC1241" s="5"/>
      <c r="PD1241" s="5"/>
      <c r="PE1241" s="5"/>
      <c r="PF1241" s="5"/>
      <c r="PG1241" s="5"/>
      <c r="PH1241" s="5"/>
      <c r="PI1241" s="5"/>
      <c r="PJ1241" s="5"/>
      <c r="PK1241" s="5"/>
      <c r="PL1241" s="5"/>
      <c r="PM1241" s="5"/>
      <c r="PN1241" s="5"/>
      <c r="PO1241" s="5"/>
      <c r="PP1241" s="5"/>
      <c r="PQ1241" s="5"/>
      <c r="PR1241" s="5"/>
      <c r="PS1241" s="5"/>
      <c r="PT1241" s="5"/>
      <c r="PU1241" s="5"/>
      <c r="PV1241" s="5"/>
      <c r="PW1241" s="5"/>
      <c r="PX1241" s="5"/>
      <c r="PY1241" s="5"/>
      <c r="PZ1241" s="5"/>
      <c r="QA1241" s="5"/>
      <c r="QB1241" s="5"/>
      <c r="QC1241" s="5"/>
      <c r="QD1241" s="5"/>
      <c r="QE1241" s="5"/>
      <c r="QF1241" s="5"/>
      <c r="QG1241" s="5"/>
      <c r="QH1241" s="5"/>
      <c r="QI1241" s="5"/>
      <c r="QJ1241" s="5"/>
      <c r="QK1241" s="5"/>
      <c r="QL1241" s="5"/>
      <c r="QM1241" s="5"/>
      <c r="QN1241" s="5"/>
      <c r="QO1241" s="5"/>
      <c r="QP1241" s="5"/>
      <c r="QQ1241" s="5"/>
      <c r="QR1241" s="5"/>
      <c r="QS1241" s="5"/>
      <c r="QT1241" s="5"/>
      <c r="QU1241" s="5"/>
      <c r="QV1241" s="5"/>
      <c r="QW1241" s="5"/>
      <c r="QX1241" s="5"/>
      <c r="QY1241" s="5"/>
      <c r="QZ1241" s="5"/>
      <c r="RA1241" s="5"/>
      <c r="RB1241" s="5"/>
      <c r="RC1241" s="5"/>
      <c r="RD1241" s="5"/>
      <c r="RE1241" s="5"/>
      <c r="RF1241" s="5"/>
      <c r="RG1241" s="5"/>
      <c r="RH1241" s="5"/>
      <c r="RI1241" s="5"/>
      <c r="RJ1241" s="5"/>
      <c r="RK1241" s="5"/>
      <c r="RL1241" s="5"/>
      <c r="RM1241" s="5"/>
      <c r="RN1241" s="5"/>
      <c r="RO1241" s="5"/>
      <c r="RP1241" s="5"/>
      <c r="RQ1241" s="5"/>
      <c r="RR1241" s="5"/>
      <c r="RS1241" s="5"/>
      <c r="RT1241" s="5"/>
      <c r="RU1241" s="5"/>
      <c r="RV1241" s="5"/>
      <c r="RW1241" s="5"/>
      <c r="RX1241" s="5"/>
      <c r="RY1241" s="5"/>
      <c r="RZ1241" s="5"/>
      <c r="SA1241" s="5"/>
      <c r="SB1241" s="5"/>
      <c r="SC1241" s="5"/>
      <c r="SD1241" s="5"/>
      <c r="SE1241" s="5"/>
      <c r="SF1241" s="5"/>
      <c r="SG1241" s="5"/>
      <c r="SH1241" s="5"/>
      <c r="SI1241" s="5"/>
      <c r="SJ1241" s="5"/>
      <c r="SK1241" s="5"/>
      <c r="SL1241" s="5"/>
      <c r="SM1241" s="5"/>
      <c r="SN1241" s="5"/>
      <c r="SO1241" s="5"/>
      <c r="SP1241" s="5"/>
      <c r="SQ1241" s="5"/>
      <c r="SR1241" s="5"/>
      <c r="SS1241" s="5"/>
      <c r="ST1241" s="5"/>
      <c r="SU1241" s="5"/>
      <c r="SV1241" s="5"/>
      <c r="SW1241" s="5"/>
      <c r="SX1241" s="5"/>
      <c r="SY1241" s="5"/>
      <c r="SZ1241" s="5"/>
      <c r="TA1241" s="5"/>
      <c r="TB1241" s="5"/>
      <c r="TC1241" s="5"/>
      <c r="TD1241" s="5"/>
      <c r="TE1241" s="5"/>
      <c r="TF1241" s="5"/>
      <c r="TG1241" s="5"/>
      <c r="TH1241" s="5"/>
      <c r="TI1241" s="5"/>
      <c r="TJ1241" s="5"/>
      <c r="TK1241" s="5"/>
      <c r="TL1241" s="5"/>
      <c r="TM1241" s="5"/>
      <c r="TN1241" s="5"/>
      <c r="TO1241" s="5"/>
      <c r="TP1241" s="5"/>
      <c r="TQ1241" s="5"/>
      <c r="TR1241" s="5"/>
      <c r="TS1241" s="5"/>
      <c r="TT1241" s="5"/>
      <c r="TU1241" s="5"/>
      <c r="TV1241" s="5"/>
      <c r="TW1241" s="5"/>
      <c r="TX1241" s="5"/>
      <c r="TY1241" s="5"/>
      <c r="TZ1241" s="5"/>
      <c r="UA1241" s="5"/>
      <c r="UB1241" s="5"/>
      <c r="UC1241" s="5"/>
      <c r="UD1241" s="5"/>
      <c r="UE1241" s="5"/>
      <c r="UF1241" s="5"/>
      <c r="UG1241" s="5"/>
      <c r="UH1241" s="5"/>
      <c r="UI1241" s="5"/>
      <c r="UJ1241" s="5"/>
      <c r="UK1241" s="5"/>
      <c r="UL1241" s="5"/>
      <c r="UM1241" s="5"/>
      <c r="UN1241" s="5"/>
      <c r="UO1241" s="5"/>
      <c r="UP1241" s="5"/>
      <c r="UQ1241" s="5"/>
      <c r="UR1241" s="5"/>
      <c r="US1241" s="5"/>
      <c r="UT1241" s="5"/>
      <c r="UU1241" s="5"/>
      <c r="UV1241" s="5"/>
      <c r="UW1241" s="5"/>
      <c r="UX1241" s="5"/>
      <c r="UY1241" s="5"/>
      <c r="UZ1241" s="5"/>
      <c r="VA1241" s="5"/>
      <c r="VB1241" s="5"/>
      <c r="VC1241" s="5"/>
      <c r="VD1241" s="5"/>
      <c r="VE1241" s="5"/>
      <c r="VF1241" s="5"/>
      <c r="VG1241" s="5"/>
      <c r="VH1241" s="5"/>
      <c r="VI1241" s="5"/>
      <c r="VJ1241" s="5"/>
      <c r="VK1241" s="5"/>
      <c r="VL1241" s="5"/>
      <c r="VM1241" s="5"/>
      <c r="VN1241" s="5"/>
      <c r="VO1241" s="5"/>
      <c r="VP1241" s="5"/>
      <c r="VQ1241" s="5"/>
      <c r="VR1241" s="5"/>
      <c r="VS1241" s="5"/>
      <c r="VT1241" s="5"/>
      <c r="VU1241" s="5"/>
      <c r="VV1241" s="5"/>
      <c r="VW1241" s="5"/>
      <c r="VX1241" s="5"/>
      <c r="VY1241" s="5"/>
      <c r="VZ1241" s="5"/>
      <c r="WA1241" s="5"/>
      <c r="WB1241" s="5"/>
      <c r="WC1241" s="5"/>
      <c r="WD1241" s="5"/>
      <c r="WE1241" s="5"/>
      <c r="WF1241" s="5"/>
      <c r="WG1241" s="5"/>
      <c r="WH1241" s="5"/>
      <c r="WI1241" s="5"/>
      <c r="WJ1241" s="5"/>
      <c r="WK1241" s="5"/>
      <c r="WL1241" s="5"/>
      <c r="WM1241" s="5"/>
      <c r="WN1241" s="5"/>
      <c r="WO1241" s="5"/>
      <c r="WP1241" s="5"/>
      <c r="WQ1241" s="5"/>
      <c r="WR1241" s="5"/>
      <c r="WS1241" s="5"/>
      <c r="WT1241" s="5"/>
      <c r="WU1241" s="5"/>
      <c r="WV1241" s="5"/>
      <c r="WW1241" s="5"/>
      <c r="WX1241" s="5"/>
      <c r="WY1241" s="5"/>
      <c r="WZ1241" s="5"/>
      <c r="XA1241" s="5"/>
      <c r="XB1241" s="5"/>
      <c r="XC1241" s="5"/>
      <c r="XD1241" s="5"/>
      <c r="XE1241" s="5"/>
      <c r="XF1241" s="5"/>
      <c r="XG1241" s="5"/>
      <c r="XH1241" s="5"/>
      <c r="XI1241" s="5"/>
      <c r="XJ1241" s="5"/>
      <c r="XK1241" s="5"/>
      <c r="XL1241" s="5"/>
      <c r="XM1241" s="5"/>
      <c r="XN1241" s="5"/>
      <c r="XO1241" s="5"/>
      <c r="XP1241" s="5"/>
      <c r="XQ1241" s="5"/>
      <c r="XR1241" s="5"/>
      <c r="XS1241" s="5"/>
      <c r="XT1241" s="5"/>
      <c r="XU1241" s="5"/>
      <c r="XV1241" s="5"/>
      <c r="XW1241" s="5"/>
      <c r="XX1241" s="5"/>
      <c r="XY1241" s="5"/>
      <c r="XZ1241" s="5"/>
      <c r="YA1241" s="5"/>
      <c r="YB1241" s="5"/>
      <c r="YC1241" s="5"/>
      <c r="YD1241" s="5"/>
      <c r="YE1241" s="5"/>
      <c r="YF1241" s="5"/>
      <c r="YG1241" s="5"/>
      <c r="YH1241" s="5"/>
      <c r="YI1241" s="5"/>
      <c r="YJ1241" s="5"/>
      <c r="YK1241" s="5"/>
      <c r="YL1241" s="5"/>
      <c r="YM1241" s="5"/>
      <c r="YN1241" s="5"/>
      <c r="YO1241" s="5"/>
      <c r="YP1241" s="5"/>
      <c r="YQ1241" s="5"/>
      <c r="YR1241" s="5"/>
      <c r="YS1241" s="5"/>
      <c r="YT1241" s="5"/>
      <c r="YU1241" s="5"/>
      <c r="YV1241" s="5"/>
      <c r="YW1241" s="5"/>
      <c r="YX1241" s="5"/>
      <c r="YY1241" s="5"/>
      <c r="YZ1241" s="5"/>
      <c r="ZA1241" s="5"/>
      <c r="ZB1241" s="5"/>
      <c r="ZC1241" s="5"/>
      <c r="ZD1241" s="5"/>
      <c r="ZE1241" s="5"/>
      <c r="ZF1241" s="5"/>
      <c r="ZG1241" s="5"/>
      <c r="ZH1241" s="5"/>
      <c r="ZI1241" s="5"/>
      <c r="ZJ1241" s="5"/>
      <c r="ZK1241" s="5"/>
      <c r="ZL1241" s="5"/>
      <c r="ZM1241" s="5"/>
      <c r="ZN1241" s="5"/>
      <c r="ZO1241" s="5"/>
      <c r="ZP1241" s="5"/>
      <c r="ZQ1241" s="5"/>
      <c r="ZR1241" s="5"/>
      <c r="ZS1241" s="5"/>
      <c r="ZT1241" s="5"/>
      <c r="ZU1241" s="5"/>
      <c r="ZV1241" s="5"/>
      <c r="ZW1241" s="5"/>
      <c r="ZX1241" s="5"/>
      <c r="ZY1241" s="5"/>
      <c r="ZZ1241" s="5"/>
      <c r="AAA1241" s="5"/>
      <c r="AAB1241" s="5"/>
      <c r="AAC1241" s="5"/>
      <c r="AAD1241" s="5"/>
      <c r="AAE1241" s="5"/>
      <c r="AAF1241" s="5"/>
      <c r="AAG1241" s="5"/>
      <c r="AAH1241" s="5"/>
      <c r="AAI1241" s="5"/>
      <c r="AAJ1241" s="5"/>
      <c r="AAK1241" s="5"/>
      <c r="AAL1241" s="5"/>
      <c r="AAM1241" s="5"/>
      <c r="AAN1241" s="5"/>
      <c r="AAO1241" s="5"/>
      <c r="AAP1241" s="5"/>
      <c r="AAQ1241" s="5"/>
      <c r="AAR1241" s="5"/>
      <c r="AAS1241" s="5"/>
      <c r="AAT1241" s="5"/>
      <c r="AAU1241" s="5"/>
      <c r="AAV1241" s="5"/>
      <c r="AAW1241" s="5"/>
      <c r="AAX1241" s="5"/>
      <c r="AAY1241" s="5"/>
      <c r="AAZ1241" s="5"/>
      <c r="ABA1241" s="5"/>
      <c r="ABB1241" s="5"/>
      <c r="ABC1241" s="5"/>
      <c r="ABD1241" s="5"/>
      <c r="ABE1241" s="5"/>
      <c r="ABF1241" s="5"/>
      <c r="ABG1241" s="5"/>
      <c r="ABH1241" s="5"/>
      <c r="ABI1241" s="5"/>
      <c r="ABJ1241" s="5"/>
      <c r="ABK1241" s="5"/>
      <c r="ABL1241" s="5"/>
      <c r="ABM1241" s="5"/>
      <c r="ABN1241" s="5"/>
      <c r="ABO1241" s="5"/>
      <c r="ABP1241" s="5"/>
      <c r="ABQ1241" s="5"/>
      <c r="ABR1241" s="5"/>
      <c r="ABS1241" s="5"/>
      <c r="ABT1241" s="5"/>
      <c r="ABU1241" s="5"/>
      <c r="ABV1241" s="5"/>
      <c r="ABW1241" s="5"/>
      <c r="ABX1241" s="5"/>
      <c r="ABY1241" s="5"/>
      <c r="ABZ1241" s="5"/>
      <c r="ACA1241" s="5"/>
      <c r="ACB1241" s="5"/>
      <c r="ACC1241" s="5"/>
      <c r="ACD1241" s="5"/>
      <c r="ACE1241" s="5"/>
      <c r="ACF1241" s="5"/>
      <c r="ACG1241" s="5"/>
      <c r="ACH1241" s="5"/>
      <c r="ACI1241" s="5"/>
      <c r="ACJ1241" s="5"/>
      <c r="ACK1241" s="5"/>
      <c r="ACL1241" s="5"/>
      <c r="ACM1241" s="5"/>
      <c r="ACN1241" s="5"/>
      <c r="ACO1241" s="5"/>
      <c r="ACP1241" s="5"/>
      <c r="ACQ1241" s="5"/>
      <c r="ACR1241" s="5"/>
      <c r="ACS1241" s="5"/>
      <c r="ACT1241" s="5"/>
      <c r="ACU1241" s="5"/>
      <c r="ACV1241" s="5"/>
      <c r="ACW1241" s="5"/>
      <c r="ACX1241" s="5"/>
      <c r="ACY1241" s="5"/>
      <c r="ACZ1241" s="5"/>
      <c r="ADA1241" s="5"/>
      <c r="ADB1241" s="5"/>
      <c r="ADC1241" s="5"/>
      <c r="ADD1241" s="5"/>
      <c r="ADE1241" s="5"/>
      <c r="ADF1241" s="5"/>
      <c r="ADG1241" s="5"/>
      <c r="ADH1241" s="5"/>
      <c r="ADI1241" s="5"/>
      <c r="ADJ1241" s="5"/>
      <c r="ADK1241" s="5"/>
      <c r="ADL1241" s="5"/>
      <c r="ADM1241" s="5"/>
      <c r="ADN1241" s="5"/>
      <c r="ADO1241" s="5"/>
      <c r="ADP1241" s="5"/>
      <c r="ADQ1241" s="5"/>
      <c r="ADR1241" s="5"/>
      <c r="ADS1241" s="5"/>
      <c r="ADT1241" s="5"/>
      <c r="ADU1241" s="5"/>
      <c r="ADV1241" s="5"/>
      <c r="ADW1241" s="5"/>
      <c r="ADX1241" s="5"/>
      <c r="ADY1241" s="5"/>
      <c r="ADZ1241" s="5"/>
      <c r="AEA1241" s="5"/>
      <c r="AEB1241" s="5"/>
      <c r="AEC1241" s="5"/>
      <c r="AED1241" s="5"/>
      <c r="AEE1241" s="5"/>
      <c r="AEF1241" s="5"/>
      <c r="AEG1241" s="5"/>
      <c r="AEH1241" s="5"/>
      <c r="AEI1241" s="5"/>
      <c r="AEJ1241" s="5"/>
      <c r="AEK1241" s="5"/>
      <c r="AEL1241" s="5"/>
      <c r="AEM1241" s="5"/>
      <c r="AEN1241" s="5"/>
      <c r="AEO1241" s="5"/>
      <c r="AEP1241" s="5"/>
      <c r="AEQ1241" s="5"/>
      <c r="AER1241" s="5"/>
      <c r="AES1241" s="5"/>
      <c r="AET1241" s="5"/>
      <c r="AEU1241" s="5"/>
      <c r="AEV1241" s="5"/>
      <c r="AEW1241" s="5"/>
      <c r="AEX1241" s="5"/>
      <c r="AEY1241" s="5"/>
      <c r="AEZ1241" s="5"/>
      <c r="AFA1241" s="5"/>
      <c r="AFB1241" s="5"/>
      <c r="AFC1241" s="5"/>
      <c r="AFD1241" s="5"/>
      <c r="AFE1241" s="5"/>
      <c r="AFF1241" s="5"/>
      <c r="AFG1241" s="5"/>
      <c r="AFH1241" s="5"/>
      <c r="AFI1241" s="5"/>
      <c r="AFJ1241" s="5"/>
      <c r="AFK1241" s="5"/>
      <c r="AFL1241" s="5"/>
      <c r="AFM1241" s="5"/>
      <c r="AFN1241" s="5"/>
      <c r="AFO1241" s="5"/>
      <c r="AFP1241" s="5"/>
      <c r="AFQ1241" s="5"/>
      <c r="AFR1241" s="5"/>
      <c r="AFS1241" s="5"/>
      <c r="AFT1241" s="5"/>
      <c r="AFU1241" s="5"/>
      <c r="AFV1241" s="5"/>
      <c r="AFW1241" s="5"/>
      <c r="AFX1241" s="5"/>
      <c r="AFY1241" s="5"/>
      <c r="AFZ1241" s="5"/>
      <c r="AGA1241" s="5"/>
      <c r="AGB1241" s="5"/>
      <c r="AGC1241" s="5"/>
      <c r="AGD1241" s="5"/>
      <c r="AGE1241" s="5"/>
      <c r="AGF1241" s="5"/>
      <c r="AGG1241" s="5"/>
      <c r="AGH1241" s="5"/>
      <c r="AGI1241" s="5"/>
      <c r="AGJ1241" s="5"/>
      <c r="AGK1241" s="5"/>
      <c r="AGL1241" s="5"/>
      <c r="AGM1241" s="5"/>
      <c r="AGN1241" s="5"/>
      <c r="AGO1241" s="5"/>
      <c r="AGP1241" s="5"/>
      <c r="AGQ1241" s="5"/>
      <c r="AGR1241" s="5"/>
      <c r="AGS1241" s="5"/>
      <c r="AGT1241" s="5"/>
      <c r="AGU1241" s="5"/>
      <c r="AGV1241" s="5"/>
      <c r="AGW1241" s="5"/>
      <c r="AGX1241" s="5"/>
      <c r="AGY1241" s="5"/>
      <c r="AGZ1241" s="5"/>
      <c r="AHA1241" s="5"/>
      <c r="AHB1241" s="5"/>
      <c r="AHC1241" s="5"/>
      <c r="AHD1241" s="5"/>
      <c r="AHE1241" s="5"/>
      <c r="AHF1241" s="5"/>
      <c r="AHG1241" s="5"/>
      <c r="AHH1241" s="5"/>
      <c r="AHI1241" s="5"/>
      <c r="AHJ1241" s="5"/>
      <c r="AHK1241" s="5"/>
      <c r="AHL1241" s="5"/>
      <c r="AHM1241" s="5"/>
      <c r="AHN1241" s="5"/>
      <c r="AHO1241" s="5"/>
      <c r="AHP1241" s="5"/>
      <c r="AHQ1241" s="5"/>
      <c r="AHR1241" s="5"/>
      <c r="AHS1241" s="5"/>
      <c r="AHT1241" s="5"/>
      <c r="AHU1241" s="5"/>
      <c r="AHV1241" s="5"/>
      <c r="AHW1241" s="5"/>
      <c r="AHX1241" s="5"/>
      <c r="AHY1241" s="5"/>
      <c r="AHZ1241" s="5"/>
      <c r="AIA1241" s="5"/>
      <c r="AIB1241" s="5"/>
      <c r="AIC1241" s="5"/>
      <c r="AID1241" s="5"/>
      <c r="AIE1241" s="5"/>
      <c r="AIF1241" s="5"/>
      <c r="AIG1241" s="5"/>
      <c r="AIH1241" s="5"/>
      <c r="AII1241" s="5"/>
      <c r="AIJ1241" s="5"/>
      <c r="AIK1241" s="5"/>
      <c r="AIL1241" s="5"/>
      <c r="AIM1241" s="5"/>
      <c r="AIN1241" s="5"/>
      <c r="AIO1241" s="5"/>
      <c r="AIP1241" s="5"/>
      <c r="AIQ1241" s="5"/>
      <c r="AIR1241" s="5"/>
      <c r="AIS1241" s="5"/>
      <c r="AIT1241" s="5"/>
      <c r="AIU1241" s="5"/>
      <c r="AIV1241" s="5"/>
      <c r="AIW1241" s="5"/>
      <c r="AIX1241" s="5"/>
      <c r="AIY1241" s="5"/>
      <c r="AIZ1241" s="5"/>
      <c r="AJA1241" s="5"/>
      <c r="AJB1241" s="5"/>
      <c r="AJC1241" s="5"/>
      <c r="AJD1241" s="5"/>
      <c r="AJE1241" s="5"/>
      <c r="AJF1241" s="5"/>
      <c r="AJG1241" s="5"/>
      <c r="AJH1241" s="5"/>
      <c r="AJI1241" s="5"/>
      <c r="AJJ1241" s="5"/>
      <c r="AJK1241" s="5"/>
      <c r="AJL1241" s="5"/>
      <c r="AJM1241" s="5"/>
      <c r="AJN1241" s="5"/>
      <c r="AJO1241" s="5"/>
      <c r="AJP1241" s="5"/>
      <c r="AJQ1241" s="5"/>
      <c r="AJR1241" s="5"/>
      <c r="AJS1241" s="5"/>
      <c r="AJT1241" s="5"/>
      <c r="AJU1241" s="5"/>
      <c r="AJV1241" s="5"/>
      <c r="AJW1241" s="5"/>
      <c r="AJX1241" s="5"/>
      <c r="AJY1241" s="5"/>
      <c r="AJZ1241" s="5"/>
      <c r="AKA1241" s="5"/>
      <c r="AKB1241" s="5"/>
      <c r="AKC1241" s="5"/>
      <c r="AKD1241" s="5"/>
      <c r="AKE1241" s="5"/>
      <c r="AKF1241" s="5"/>
      <c r="AKG1241" s="5"/>
      <c r="AKH1241" s="5"/>
      <c r="AKI1241" s="5"/>
      <c r="AKJ1241" s="5"/>
      <c r="AKK1241" s="5"/>
      <c r="AKL1241" s="5"/>
      <c r="AKM1241" s="5"/>
      <c r="AKN1241" s="5"/>
      <c r="AKO1241" s="5"/>
      <c r="AKP1241" s="5"/>
      <c r="AKQ1241" s="5"/>
      <c r="AKR1241" s="5"/>
      <c r="AKS1241" s="5"/>
      <c r="AKT1241" s="5"/>
      <c r="AKU1241" s="5"/>
      <c r="AKV1241" s="5"/>
      <c r="AKW1241" s="5"/>
      <c r="AKX1241" s="5"/>
      <c r="AKY1241" s="5"/>
      <c r="AKZ1241" s="5"/>
      <c r="ALA1241" s="5"/>
      <c r="ALB1241" s="5"/>
      <c r="ALC1241" s="5"/>
      <c r="ALD1241" s="5"/>
      <c r="ALE1241" s="5"/>
      <c r="ALF1241" s="5"/>
      <c r="ALG1241" s="5"/>
      <c r="ALH1241" s="5"/>
      <c r="ALI1241" s="5"/>
      <c r="ALJ1241" s="5"/>
      <c r="ALK1241" s="5"/>
      <c r="ALL1241" s="5"/>
      <c r="ALM1241" s="5"/>
      <c r="ALN1241" s="5"/>
      <c r="ALO1241" s="5"/>
      <c r="ALP1241" s="5"/>
      <c r="ALQ1241" s="5"/>
      <c r="ALR1241" s="5"/>
      <c r="ALS1241" s="5"/>
      <c r="ALT1241" s="5"/>
      <c r="ALU1241" s="5"/>
      <c r="ALV1241" s="5"/>
      <c r="ALW1241" s="5"/>
      <c r="ALX1241" s="5"/>
      <c r="ALY1241" s="5"/>
      <c r="ALZ1241" s="5"/>
      <c r="AMA1241" s="5"/>
      <c r="AMB1241" s="5"/>
      <c r="AMC1241" s="5"/>
      <c r="AMD1241" s="5"/>
      <c r="AME1241" s="5"/>
      <c r="AMF1241" s="5"/>
      <c r="AMG1241" s="5"/>
      <c r="AMH1241" s="5"/>
      <c r="AMI1241" s="5"/>
      <c r="AMJ1241" s="5"/>
      <c r="AMK1241" s="5"/>
      <c r="AML1241" s="5"/>
      <c r="AMM1241" s="5"/>
      <c r="AMN1241" s="5"/>
      <c r="AMO1241" s="5"/>
      <c r="AMP1241" s="5"/>
      <c r="AMQ1241" s="5"/>
      <c r="AMR1241" s="5"/>
      <c r="AMS1241" s="5"/>
      <c r="AMT1241" s="5"/>
      <c r="AMU1241" s="5"/>
      <c r="AMV1241" s="5"/>
      <c r="AMW1241" s="5"/>
      <c r="AMX1241" s="5"/>
      <c r="AMY1241" s="5"/>
      <c r="AMZ1241" s="5"/>
      <c r="ANA1241" s="5"/>
      <c r="ANB1241" s="5"/>
      <c r="ANC1241" s="5"/>
      <c r="AND1241" s="5"/>
      <c r="ANE1241" s="5"/>
      <c r="ANF1241" s="5"/>
      <c r="ANG1241" s="5"/>
      <c r="ANH1241" s="5"/>
      <c r="ANI1241" s="5"/>
      <c r="ANJ1241" s="5"/>
      <c r="ANK1241" s="5"/>
      <c r="ANL1241" s="5"/>
      <c r="ANM1241" s="5"/>
      <c r="ANN1241" s="5"/>
      <c r="ANO1241" s="5"/>
      <c r="ANP1241" s="5"/>
      <c r="ANQ1241" s="5"/>
      <c r="ANR1241" s="5"/>
      <c r="ANS1241" s="5"/>
      <c r="ANT1241" s="5"/>
      <c r="ANU1241" s="5"/>
      <c r="ANV1241" s="5"/>
      <c r="ANW1241" s="5"/>
      <c r="ANX1241" s="5"/>
      <c r="ANY1241" s="5"/>
      <c r="ANZ1241" s="5"/>
      <c r="AOA1241" s="5"/>
      <c r="AOB1241" s="5"/>
      <c r="AOC1241" s="5"/>
      <c r="AOD1241" s="5"/>
      <c r="AOE1241" s="5"/>
      <c r="AOF1241" s="5"/>
      <c r="AOG1241" s="5"/>
      <c r="AOH1241" s="5"/>
      <c r="AOI1241" s="5"/>
      <c r="AOJ1241" s="5"/>
      <c r="AOK1241" s="5"/>
      <c r="AOL1241" s="5"/>
      <c r="AOM1241" s="5"/>
      <c r="AON1241" s="5"/>
      <c r="AOO1241" s="5"/>
      <c r="AOP1241" s="5"/>
      <c r="AOQ1241" s="5"/>
      <c r="AOR1241" s="5"/>
      <c r="AOS1241" s="5"/>
      <c r="AOT1241" s="5"/>
      <c r="AOU1241" s="5"/>
      <c r="AOV1241" s="5"/>
      <c r="AOW1241" s="5"/>
      <c r="AOX1241" s="5"/>
      <c r="AOY1241" s="5"/>
      <c r="AOZ1241" s="5"/>
      <c r="APA1241" s="5"/>
      <c r="APB1241" s="5"/>
      <c r="APC1241" s="5"/>
      <c r="APD1241" s="5"/>
      <c r="APE1241" s="5"/>
      <c r="APF1241" s="5"/>
      <c r="APG1241" s="5"/>
      <c r="APH1241" s="5"/>
      <c r="API1241" s="5"/>
      <c r="APJ1241" s="5"/>
      <c r="APK1241" s="5"/>
      <c r="APL1241" s="5"/>
      <c r="APM1241" s="5"/>
      <c r="APN1241" s="5"/>
      <c r="APO1241" s="5"/>
      <c r="APP1241" s="5"/>
      <c r="APQ1241" s="5"/>
      <c r="APR1241" s="5"/>
      <c r="APS1241" s="5"/>
      <c r="APT1241" s="5"/>
      <c r="APU1241" s="5"/>
      <c r="APV1241" s="5"/>
      <c r="APW1241" s="5"/>
      <c r="APX1241" s="5"/>
      <c r="APY1241" s="5"/>
      <c r="APZ1241" s="5"/>
      <c r="AQA1241" s="5"/>
      <c r="AQB1241" s="5"/>
      <c r="AQC1241" s="5"/>
      <c r="AQD1241" s="5"/>
      <c r="AQE1241" s="5"/>
      <c r="AQF1241" s="5"/>
      <c r="AQG1241" s="5"/>
      <c r="AQH1241" s="5"/>
      <c r="AQI1241" s="5"/>
      <c r="AQJ1241" s="5"/>
      <c r="AQK1241" s="5"/>
      <c r="AQL1241" s="5"/>
      <c r="AQM1241" s="5"/>
      <c r="AQN1241" s="5"/>
      <c r="AQO1241" s="5"/>
      <c r="AQP1241" s="5"/>
      <c r="AQQ1241" s="5"/>
      <c r="AQR1241" s="5"/>
      <c r="AQS1241" s="5"/>
      <c r="AQT1241" s="5"/>
      <c r="AQU1241" s="5"/>
      <c r="AQV1241" s="5"/>
      <c r="AQW1241" s="5"/>
      <c r="AQX1241" s="5"/>
      <c r="AQY1241" s="5"/>
      <c r="AQZ1241" s="5"/>
      <c r="ARA1241" s="5"/>
      <c r="ARB1241" s="5"/>
      <c r="ARC1241" s="5"/>
      <c r="ARD1241" s="5"/>
      <c r="ARE1241" s="5"/>
      <c r="ARF1241" s="5"/>
      <c r="ARG1241" s="5"/>
      <c r="ARH1241" s="5"/>
      <c r="ARI1241" s="5"/>
      <c r="ARJ1241" s="5"/>
      <c r="ARK1241" s="5"/>
      <c r="ARL1241" s="5"/>
      <c r="ARM1241" s="5"/>
      <c r="ARN1241" s="5"/>
      <c r="ARO1241" s="5"/>
      <c r="ARP1241" s="5"/>
      <c r="ARQ1241" s="5"/>
      <c r="ARR1241" s="5"/>
      <c r="ARS1241" s="5"/>
      <c r="ART1241" s="5"/>
      <c r="ARU1241" s="5"/>
      <c r="ARV1241" s="5"/>
      <c r="ARW1241" s="5"/>
      <c r="ARX1241" s="5"/>
      <c r="ARY1241" s="5"/>
      <c r="ARZ1241" s="5"/>
      <c r="ASA1241" s="5"/>
      <c r="ASB1241" s="5"/>
      <c r="ASC1241" s="5"/>
      <c r="ASD1241" s="5"/>
      <c r="ASE1241" s="5"/>
      <c r="ASF1241" s="5"/>
      <c r="ASG1241" s="5"/>
      <c r="ASH1241" s="5"/>
      <c r="ASI1241" s="5"/>
      <c r="ASJ1241" s="5"/>
      <c r="ASK1241" s="5"/>
      <c r="ASL1241" s="5"/>
      <c r="ASM1241" s="5"/>
      <c r="ASN1241" s="5"/>
      <c r="ASO1241" s="5"/>
      <c r="ASP1241" s="5"/>
      <c r="ASQ1241" s="5"/>
      <c r="ASR1241" s="5"/>
      <c r="ASS1241" s="5"/>
      <c r="AST1241" s="5"/>
      <c r="ASU1241" s="5"/>
      <c r="ASV1241" s="5"/>
      <c r="ASW1241" s="5"/>
      <c r="ASX1241" s="5"/>
      <c r="ASY1241" s="5"/>
      <c r="ASZ1241" s="5"/>
      <c r="ATA1241" s="5"/>
      <c r="ATB1241" s="5"/>
      <c r="ATC1241" s="5"/>
      <c r="ATD1241" s="5"/>
      <c r="ATE1241" s="5"/>
      <c r="ATF1241" s="5"/>
      <c r="ATG1241" s="5"/>
      <c r="ATH1241" s="5"/>
      <c r="ATI1241" s="5"/>
      <c r="ATJ1241" s="5"/>
      <c r="ATK1241" s="5"/>
      <c r="ATL1241" s="5"/>
      <c r="ATM1241" s="5"/>
      <c r="ATN1241" s="5"/>
      <c r="ATO1241" s="5"/>
      <c r="ATP1241" s="5"/>
      <c r="ATQ1241" s="5"/>
      <c r="ATR1241" s="5"/>
      <c r="ATS1241" s="5"/>
      <c r="ATT1241" s="5"/>
      <c r="ATU1241" s="5"/>
      <c r="ATV1241" s="5"/>
      <c r="ATW1241" s="5"/>
      <c r="ATX1241" s="5"/>
      <c r="ATY1241" s="5"/>
      <c r="ATZ1241" s="5"/>
      <c r="AUA1241" s="5"/>
      <c r="AUB1241" s="5"/>
      <c r="AUC1241" s="5"/>
      <c r="AUD1241" s="5"/>
      <c r="AUE1241" s="5"/>
      <c r="AUF1241" s="5"/>
      <c r="AUG1241" s="5"/>
      <c r="AUH1241" s="5"/>
      <c r="AUI1241" s="5"/>
      <c r="AUJ1241" s="5"/>
      <c r="AUK1241" s="5"/>
      <c r="AUL1241" s="5"/>
      <c r="AUM1241" s="5"/>
      <c r="AUN1241" s="5"/>
      <c r="AUO1241" s="5"/>
      <c r="AUP1241" s="5"/>
      <c r="AUQ1241" s="5"/>
      <c r="AUR1241" s="5"/>
      <c r="AUS1241" s="5"/>
      <c r="AUT1241" s="5"/>
      <c r="AUU1241" s="5"/>
      <c r="AUV1241" s="5"/>
      <c r="AUW1241" s="5"/>
      <c r="AUX1241" s="5"/>
      <c r="AUY1241" s="5"/>
      <c r="AUZ1241" s="5"/>
      <c r="AVA1241" s="5"/>
      <c r="AVB1241" s="5"/>
      <c r="AVC1241" s="5"/>
      <c r="AVD1241" s="5"/>
      <c r="AVE1241" s="5"/>
      <c r="AVF1241" s="5"/>
      <c r="AVG1241" s="5"/>
      <c r="AVH1241" s="5"/>
      <c r="AVI1241" s="5"/>
      <c r="AVJ1241" s="5"/>
      <c r="AVK1241" s="5"/>
      <c r="AVL1241" s="5"/>
      <c r="AVM1241" s="5"/>
      <c r="AVN1241" s="5"/>
      <c r="AVO1241" s="5"/>
      <c r="AVP1241" s="5"/>
      <c r="AVQ1241" s="5"/>
      <c r="AVR1241" s="5"/>
      <c r="AVS1241" s="5"/>
      <c r="AVT1241" s="5"/>
      <c r="AVU1241" s="5"/>
      <c r="AVV1241" s="5"/>
      <c r="AVW1241" s="5"/>
      <c r="AVX1241" s="5"/>
      <c r="AVY1241" s="5"/>
      <c r="AVZ1241" s="5"/>
      <c r="AWA1241" s="5"/>
      <c r="AWB1241" s="5"/>
      <c r="AWC1241" s="5"/>
      <c r="AWD1241" s="5"/>
      <c r="AWE1241" s="5"/>
      <c r="AWF1241" s="5"/>
      <c r="AWG1241" s="5"/>
      <c r="AWH1241" s="5"/>
      <c r="AWI1241" s="5"/>
      <c r="AWJ1241" s="5"/>
      <c r="AWK1241" s="5"/>
      <c r="AWL1241" s="5"/>
      <c r="AWM1241" s="5"/>
      <c r="AWN1241" s="5"/>
      <c r="AWO1241" s="5"/>
      <c r="AWP1241" s="5"/>
      <c r="AWQ1241" s="5"/>
      <c r="AWR1241" s="5"/>
      <c r="AWS1241" s="5"/>
      <c r="AWT1241" s="5"/>
      <c r="AWU1241" s="5"/>
      <c r="AWV1241" s="5"/>
      <c r="AWW1241" s="5"/>
      <c r="AWX1241" s="5"/>
      <c r="AWY1241" s="5"/>
      <c r="AWZ1241" s="5"/>
      <c r="AXA1241" s="5"/>
      <c r="AXB1241" s="5"/>
      <c r="AXC1241" s="5"/>
      <c r="AXD1241" s="5"/>
      <c r="AXE1241" s="5"/>
      <c r="AXF1241" s="5"/>
      <c r="AXG1241" s="5"/>
      <c r="AXH1241" s="5"/>
      <c r="AXI1241" s="5"/>
      <c r="AXJ1241" s="5"/>
      <c r="AXK1241" s="5"/>
      <c r="AXL1241" s="5"/>
      <c r="AXM1241" s="5"/>
      <c r="AXN1241" s="5"/>
      <c r="AXO1241" s="5"/>
      <c r="AXP1241" s="5"/>
      <c r="AXQ1241" s="5"/>
      <c r="AXR1241" s="5"/>
      <c r="AXS1241" s="5"/>
      <c r="AXT1241" s="5"/>
      <c r="AXU1241" s="5"/>
      <c r="AXV1241" s="5"/>
      <c r="AXW1241" s="5"/>
      <c r="AXX1241" s="5"/>
      <c r="AXY1241" s="5"/>
      <c r="AXZ1241" s="5"/>
      <c r="AYA1241" s="5"/>
      <c r="AYB1241" s="5"/>
      <c r="AYC1241" s="5"/>
      <c r="AYD1241" s="5"/>
      <c r="AYE1241" s="5"/>
      <c r="AYF1241" s="5"/>
      <c r="AYG1241" s="5"/>
      <c r="AYH1241" s="5"/>
      <c r="AYI1241" s="5"/>
      <c r="AYJ1241" s="5"/>
      <c r="AYK1241" s="5"/>
      <c r="AYL1241" s="5"/>
      <c r="AYM1241" s="5"/>
      <c r="AYN1241" s="5"/>
      <c r="AYO1241" s="5"/>
      <c r="AYP1241" s="5"/>
      <c r="AYQ1241" s="5"/>
      <c r="AYR1241" s="5"/>
      <c r="AYS1241" s="5"/>
      <c r="AYT1241" s="5"/>
      <c r="AYU1241" s="5"/>
      <c r="AYV1241" s="5"/>
      <c r="AYW1241" s="5"/>
      <c r="AYX1241" s="5"/>
      <c r="AYY1241" s="5"/>
      <c r="AYZ1241" s="5"/>
      <c r="AZA1241" s="5"/>
      <c r="AZB1241" s="5"/>
      <c r="AZC1241" s="5"/>
      <c r="AZD1241" s="5"/>
      <c r="AZE1241" s="5"/>
      <c r="AZF1241" s="5"/>
      <c r="AZG1241" s="5"/>
      <c r="AZH1241" s="5"/>
      <c r="AZI1241" s="5"/>
      <c r="AZJ1241" s="5"/>
      <c r="AZK1241" s="5"/>
      <c r="AZL1241" s="5"/>
      <c r="AZM1241" s="5"/>
      <c r="AZN1241" s="5"/>
      <c r="AZO1241" s="5"/>
      <c r="AZP1241" s="5"/>
      <c r="AZQ1241" s="5"/>
      <c r="AZR1241" s="5"/>
      <c r="AZS1241" s="5"/>
      <c r="AZT1241" s="5"/>
      <c r="AZU1241" s="5"/>
      <c r="AZV1241" s="5"/>
      <c r="AZW1241" s="5"/>
      <c r="AZX1241" s="5"/>
      <c r="AZY1241" s="5"/>
      <c r="AZZ1241" s="5"/>
      <c r="BAA1241" s="5"/>
      <c r="BAB1241" s="5"/>
      <c r="BAC1241" s="5"/>
      <c r="BAD1241" s="5"/>
      <c r="BAE1241" s="5"/>
      <c r="BAF1241" s="5"/>
      <c r="BAG1241" s="5"/>
      <c r="BAH1241" s="5"/>
      <c r="BAI1241" s="5"/>
      <c r="BAJ1241" s="5"/>
      <c r="BAK1241" s="5"/>
      <c r="BAL1241" s="5"/>
      <c r="BAM1241" s="5"/>
      <c r="BAN1241" s="5"/>
      <c r="BAO1241" s="5"/>
      <c r="BAP1241" s="5"/>
      <c r="BAQ1241" s="5"/>
      <c r="BAR1241" s="5"/>
      <c r="BAS1241" s="5"/>
      <c r="BAT1241" s="5"/>
      <c r="BAU1241" s="5"/>
      <c r="BAV1241" s="5"/>
      <c r="BAW1241" s="5"/>
      <c r="BAX1241" s="5"/>
      <c r="BAY1241" s="5"/>
      <c r="BAZ1241" s="5"/>
      <c r="BBA1241" s="5"/>
      <c r="BBB1241" s="5"/>
      <c r="BBC1241" s="5"/>
      <c r="BBD1241" s="5"/>
      <c r="BBE1241" s="5"/>
      <c r="BBF1241" s="5"/>
      <c r="BBG1241" s="5"/>
      <c r="BBH1241" s="5"/>
      <c r="BBI1241" s="5"/>
      <c r="BBJ1241" s="5"/>
      <c r="BBK1241" s="5"/>
      <c r="BBL1241" s="5"/>
      <c r="BBM1241" s="5"/>
      <c r="BBN1241" s="5"/>
      <c r="BBO1241" s="5"/>
      <c r="BBP1241" s="5"/>
      <c r="BBQ1241" s="5"/>
      <c r="BBR1241" s="5"/>
      <c r="BBS1241" s="5"/>
      <c r="BBT1241" s="5"/>
      <c r="BBU1241" s="5"/>
      <c r="BBV1241" s="5"/>
      <c r="BBW1241" s="5"/>
      <c r="BBX1241" s="5"/>
      <c r="BBY1241" s="5"/>
      <c r="BBZ1241" s="5"/>
      <c r="BCA1241" s="5"/>
      <c r="BCB1241" s="5"/>
      <c r="BCC1241" s="5"/>
      <c r="BCD1241" s="5"/>
      <c r="BCE1241" s="5"/>
      <c r="BCF1241" s="5"/>
      <c r="BCG1241" s="5"/>
      <c r="BCH1241" s="5"/>
      <c r="BCI1241" s="5"/>
      <c r="BCJ1241" s="5"/>
      <c r="BCK1241" s="5"/>
      <c r="BCL1241" s="5"/>
      <c r="BCM1241" s="5"/>
      <c r="BCN1241" s="5"/>
      <c r="BCO1241" s="5"/>
      <c r="BCP1241" s="5"/>
      <c r="BCQ1241" s="5"/>
      <c r="BCR1241" s="5"/>
      <c r="BCS1241" s="5"/>
      <c r="BCT1241" s="5"/>
      <c r="BCU1241" s="5"/>
      <c r="BCV1241" s="5"/>
      <c r="BCW1241" s="5"/>
      <c r="BCX1241" s="5"/>
      <c r="BCY1241" s="5"/>
      <c r="BCZ1241" s="5"/>
      <c r="BDA1241" s="5"/>
      <c r="BDB1241" s="5"/>
      <c r="BDC1241" s="5"/>
      <c r="BDD1241" s="5"/>
      <c r="BDE1241" s="5"/>
      <c r="BDF1241" s="5"/>
      <c r="BDG1241" s="5"/>
      <c r="BDH1241" s="5"/>
      <c r="BDI1241" s="5"/>
      <c r="BDJ1241" s="5"/>
      <c r="BDK1241" s="5"/>
      <c r="BDL1241" s="5"/>
      <c r="BDM1241" s="5"/>
      <c r="BDN1241" s="5"/>
      <c r="BDO1241" s="5"/>
      <c r="BDP1241" s="5"/>
      <c r="BDQ1241" s="5"/>
      <c r="BDR1241" s="5"/>
      <c r="BDS1241" s="5"/>
      <c r="BDT1241" s="5"/>
      <c r="BDU1241" s="5"/>
      <c r="BDV1241" s="5"/>
      <c r="BDW1241" s="5"/>
      <c r="BDX1241" s="5"/>
      <c r="BDY1241" s="5"/>
      <c r="BDZ1241" s="5"/>
      <c r="BEA1241" s="5"/>
      <c r="BEB1241" s="5"/>
      <c r="BEC1241" s="5"/>
      <c r="BED1241" s="5"/>
      <c r="BEE1241" s="5"/>
      <c r="BEF1241" s="5"/>
      <c r="BEG1241" s="5"/>
      <c r="BEH1241" s="5"/>
      <c r="BEI1241" s="5"/>
      <c r="BEJ1241" s="5"/>
      <c r="BEK1241" s="5"/>
      <c r="BEL1241" s="5"/>
      <c r="BEM1241" s="5"/>
      <c r="BEN1241" s="5"/>
      <c r="BEO1241" s="5"/>
      <c r="BEP1241" s="5"/>
      <c r="BEQ1241" s="5"/>
      <c r="BER1241" s="5"/>
      <c r="BES1241" s="5"/>
      <c r="BET1241" s="5"/>
      <c r="BEU1241" s="5"/>
      <c r="BEV1241" s="5"/>
      <c r="BEW1241" s="5"/>
      <c r="BEX1241" s="5"/>
      <c r="BEY1241" s="5"/>
      <c r="BEZ1241" s="5"/>
      <c r="BFA1241" s="5"/>
      <c r="BFB1241" s="5"/>
      <c r="BFC1241" s="5"/>
      <c r="BFD1241" s="5"/>
      <c r="BFE1241" s="5"/>
      <c r="BFF1241" s="5"/>
      <c r="BFG1241" s="5"/>
      <c r="BFH1241" s="5"/>
      <c r="BFI1241" s="5"/>
      <c r="BFJ1241" s="5"/>
      <c r="BFK1241" s="5"/>
      <c r="BFL1241" s="5"/>
      <c r="BFM1241" s="5"/>
      <c r="BFN1241" s="5"/>
      <c r="BFO1241" s="5"/>
      <c r="BFP1241" s="5"/>
      <c r="BFQ1241" s="5"/>
      <c r="BFR1241" s="5"/>
      <c r="BFS1241" s="5"/>
      <c r="BFT1241" s="5"/>
      <c r="BFU1241" s="5"/>
      <c r="BFV1241" s="5"/>
      <c r="BFW1241" s="5"/>
      <c r="BFX1241" s="5"/>
      <c r="BFY1241" s="5"/>
      <c r="BFZ1241" s="5"/>
      <c r="BGA1241" s="5"/>
      <c r="BGB1241" s="5"/>
      <c r="BGC1241" s="5"/>
      <c r="BGD1241" s="5"/>
      <c r="BGE1241" s="5"/>
      <c r="BGF1241" s="5"/>
      <c r="BGG1241" s="5"/>
      <c r="BGH1241" s="5"/>
      <c r="BGI1241" s="5"/>
      <c r="BGJ1241" s="5"/>
      <c r="BGK1241" s="5"/>
      <c r="BGL1241" s="5"/>
      <c r="BGM1241" s="5"/>
      <c r="BGN1241" s="5"/>
      <c r="BGO1241" s="5"/>
      <c r="BGP1241" s="5"/>
      <c r="BGQ1241" s="5"/>
      <c r="BGR1241" s="5"/>
      <c r="BGS1241" s="5"/>
      <c r="BGT1241" s="5"/>
      <c r="BGU1241" s="5"/>
      <c r="BGV1241" s="5"/>
      <c r="BGW1241" s="5"/>
      <c r="BGX1241" s="5"/>
      <c r="BGY1241" s="5"/>
      <c r="BGZ1241" s="5"/>
      <c r="BHA1241" s="5"/>
      <c r="BHB1241" s="5"/>
      <c r="BHC1241" s="5"/>
      <c r="BHD1241" s="5"/>
      <c r="BHE1241" s="5"/>
      <c r="BHF1241" s="5"/>
      <c r="BHG1241" s="5"/>
      <c r="BHH1241" s="5"/>
      <c r="BHI1241" s="5"/>
      <c r="BHJ1241" s="5"/>
      <c r="BHK1241" s="5"/>
      <c r="BHL1241" s="5"/>
      <c r="BHM1241" s="5"/>
      <c r="BHN1241" s="5"/>
      <c r="BHO1241" s="5"/>
      <c r="BHP1241" s="5"/>
      <c r="BHQ1241" s="5"/>
      <c r="BHR1241" s="5"/>
      <c r="BHS1241" s="5"/>
      <c r="BHT1241" s="5"/>
      <c r="BHU1241" s="5"/>
      <c r="BHV1241" s="5"/>
      <c r="BHW1241" s="5"/>
      <c r="BHX1241" s="5"/>
      <c r="BHY1241" s="5"/>
      <c r="BHZ1241" s="5"/>
      <c r="BIA1241" s="5"/>
      <c r="BIB1241" s="5"/>
      <c r="BIC1241" s="5"/>
      <c r="BID1241" s="5"/>
      <c r="BIE1241" s="5"/>
      <c r="BIF1241" s="5"/>
      <c r="BIG1241" s="5"/>
      <c r="BIH1241" s="5"/>
      <c r="BII1241" s="5"/>
      <c r="BIJ1241" s="5"/>
      <c r="BIK1241" s="5"/>
      <c r="BIL1241" s="5"/>
      <c r="BIM1241" s="5"/>
      <c r="BIN1241" s="5"/>
      <c r="BIO1241" s="5"/>
      <c r="BIP1241" s="5"/>
      <c r="BIQ1241" s="5"/>
      <c r="BIR1241" s="5"/>
      <c r="BIS1241" s="5"/>
      <c r="BIT1241" s="5"/>
      <c r="BIU1241" s="5"/>
      <c r="BIV1241" s="5"/>
      <c r="BIW1241" s="5"/>
      <c r="BIX1241" s="5"/>
      <c r="BIY1241" s="5"/>
      <c r="BIZ1241" s="5"/>
      <c r="BJA1241" s="5"/>
      <c r="BJB1241" s="5"/>
      <c r="BJC1241" s="5"/>
      <c r="BJD1241" s="5"/>
      <c r="BJE1241" s="5"/>
      <c r="BJF1241" s="5"/>
      <c r="BJG1241" s="5"/>
      <c r="BJH1241" s="5"/>
      <c r="BJI1241" s="5"/>
      <c r="BJJ1241" s="5"/>
      <c r="BJK1241" s="5"/>
      <c r="BJL1241" s="5"/>
      <c r="BJM1241" s="5"/>
      <c r="BJN1241" s="5"/>
      <c r="BJO1241" s="5"/>
      <c r="BJP1241" s="5"/>
      <c r="BJQ1241" s="5"/>
      <c r="BJR1241" s="5"/>
      <c r="BJS1241" s="5"/>
      <c r="BJT1241" s="5"/>
      <c r="BJU1241" s="5"/>
      <c r="BJV1241" s="5"/>
      <c r="BJW1241" s="5"/>
      <c r="BJX1241" s="5"/>
      <c r="BJY1241" s="5"/>
      <c r="BJZ1241" s="5"/>
      <c r="BKA1241" s="5"/>
      <c r="BKB1241" s="5"/>
      <c r="BKC1241" s="5"/>
      <c r="BKD1241" s="5"/>
      <c r="BKE1241" s="5"/>
      <c r="BKF1241" s="5"/>
      <c r="BKG1241" s="5"/>
      <c r="BKH1241" s="5"/>
      <c r="BKI1241" s="5"/>
      <c r="BKJ1241" s="5"/>
      <c r="BKK1241" s="5"/>
      <c r="BKL1241" s="5"/>
      <c r="BKM1241" s="5"/>
      <c r="BKN1241" s="5"/>
      <c r="BKO1241" s="5"/>
      <c r="BKP1241" s="5"/>
      <c r="BKQ1241" s="5"/>
      <c r="BKR1241" s="5"/>
      <c r="BKS1241" s="5"/>
      <c r="BKT1241" s="5"/>
      <c r="BKU1241" s="5"/>
      <c r="BKV1241" s="5"/>
      <c r="BKW1241" s="5"/>
      <c r="BKX1241" s="5"/>
      <c r="BKY1241" s="5"/>
      <c r="BKZ1241" s="5"/>
      <c r="BLA1241" s="5"/>
      <c r="BLB1241" s="5"/>
      <c r="BLC1241" s="5"/>
      <c r="BLD1241" s="5"/>
      <c r="BLE1241" s="5"/>
      <c r="BLF1241" s="5"/>
      <c r="BLG1241" s="5"/>
      <c r="BLH1241" s="5"/>
      <c r="BLI1241" s="5"/>
      <c r="BLJ1241" s="5"/>
      <c r="BLK1241" s="5"/>
      <c r="BLL1241" s="5"/>
      <c r="BLM1241" s="5"/>
      <c r="BLN1241" s="5"/>
      <c r="BLO1241" s="5"/>
      <c r="BLP1241" s="5"/>
      <c r="BLQ1241" s="5"/>
      <c r="BLR1241" s="5"/>
      <c r="BLS1241" s="5"/>
      <c r="BLT1241" s="5"/>
      <c r="BLU1241" s="5"/>
      <c r="BLV1241" s="5"/>
      <c r="BLW1241" s="5"/>
      <c r="BLX1241" s="5"/>
      <c r="BLY1241" s="5"/>
      <c r="BLZ1241" s="5"/>
      <c r="BMA1241" s="5"/>
      <c r="BMB1241" s="5"/>
      <c r="BMC1241" s="5"/>
      <c r="BMD1241" s="5"/>
      <c r="BME1241" s="5"/>
      <c r="BMF1241" s="5"/>
      <c r="BMG1241" s="5"/>
      <c r="BMH1241" s="5"/>
      <c r="BMI1241" s="5"/>
      <c r="BMJ1241" s="5"/>
      <c r="BMK1241" s="5"/>
      <c r="BML1241" s="5"/>
      <c r="BMM1241" s="5"/>
      <c r="BMN1241" s="5"/>
      <c r="BMO1241" s="5"/>
      <c r="BMP1241" s="5"/>
      <c r="BMQ1241" s="5"/>
      <c r="BMR1241" s="5"/>
      <c r="BMS1241" s="5"/>
      <c r="BMT1241" s="5"/>
      <c r="BMU1241" s="5"/>
      <c r="BMV1241" s="5"/>
      <c r="BMW1241" s="5"/>
      <c r="BMX1241" s="5"/>
      <c r="BMY1241" s="5"/>
      <c r="BMZ1241" s="5"/>
      <c r="BNA1241" s="5"/>
      <c r="BNB1241" s="5"/>
      <c r="BNC1241" s="5"/>
      <c r="BND1241" s="5"/>
      <c r="BNE1241" s="5"/>
      <c r="BNF1241" s="5"/>
      <c r="BNG1241" s="5"/>
      <c r="BNH1241" s="5"/>
      <c r="BNI1241" s="5"/>
      <c r="BNJ1241" s="5"/>
      <c r="BNK1241" s="5"/>
      <c r="BNL1241" s="5"/>
      <c r="BNM1241" s="5"/>
      <c r="BNN1241" s="5"/>
      <c r="BNO1241" s="5"/>
      <c r="BNP1241" s="5"/>
      <c r="BNQ1241" s="5"/>
      <c r="BNR1241" s="5"/>
      <c r="BNS1241" s="5"/>
      <c r="BNT1241" s="5"/>
      <c r="BNU1241" s="5"/>
      <c r="BNV1241" s="5"/>
      <c r="BNW1241" s="5"/>
      <c r="BNX1241" s="5"/>
      <c r="BNY1241" s="5"/>
      <c r="BNZ1241" s="5"/>
      <c r="BOA1241" s="5"/>
      <c r="BOB1241" s="5"/>
      <c r="BOC1241" s="5"/>
      <c r="BOD1241" s="5"/>
      <c r="BOE1241" s="5"/>
      <c r="BOF1241" s="5"/>
      <c r="BOG1241" s="5"/>
      <c r="BOH1241" s="5"/>
      <c r="BOI1241" s="5"/>
      <c r="BOJ1241" s="5"/>
      <c r="BOK1241" s="5"/>
      <c r="BOL1241" s="5"/>
      <c r="BOM1241" s="5"/>
      <c r="BON1241" s="5"/>
      <c r="BOO1241" s="5"/>
      <c r="BOP1241" s="5"/>
      <c r="BOQ1241" s="5"/>
      <c r="BOR1241" s="5"/>
      <c r="BOS1241" s="5"/>
      <c r="BOT1241" s="5"/>
      <c r="BOU1241" s="5"/>
      <c r="BOV1241" s="5"/>
      <c r="BOW1241" s="5"/>
      <c r="BOX1241" s="5"/>
      <c r="BOY1241" s="5"/>
      <c r="BOZ1241" s="5"/>
      <c r="BPA1241" s="5"/>
      <c r="BPB1241" s="5"/>
      <c r="BPC1241" s="5"/>
      <c r="BPD1241" s="5"/>
      <c r="BPE1241" s="5"/>
      <c r="BPF1241" s="5"/>
      <c r="BPG1241" s="5"/>
      <c r="BPH1241" s="5"/>
      <c r="BPI1241" s="5"/>
      <c r="BPJ1241" s="5"/>
      <c r="BPK1241" s="5"/>
      <c r="BPL1241" s="5"/>
      <c r="BPM1241" s="5"/>
      <c r="BPN1241" s="5"/>
      <c r="BPO1241" s="5"/>
      <c r="BPP1241" s="5"/>
      <c r="BPQ1241" s="5"/>
      <c r="BPR1241" s="5"/>
      <c r="BPS1241" s="5"/>
      <c r="BPT1241" s="5"/>
      <c r="BPU1241" s="5"/>
      <c r="BPV1241" s="5"/>
      <c r="BPW1241" s="5"/>
      <c r="BPX1241" s="5"/>
      <c r="BPY1241" s="5"/>
      <c r="BPZ1241" s="5"/>
      <c r="BQA1241" s="5"/>
      <c r="BQB1241" s="5"/>
      <c r="BQC1241" s="5"/>
      <c r="BQD1241" s="5"/>
      <c r="BQE1241" s="5"/>
      <c r="BQF1241" s="5"/>
      <c r="BQG1241" s="5"/>
      <c r="BQH1241" s="5"/>
      <c r="BQI1241" s="5"/>
      <c r="BQJ1241" s="5"/>
      <c r="BQK1241" s="5"/>
      <c r="BQL1241" s="5"/>
      <c r="BQM1241" s="5"/>
      <c r="BQN1241" s="5"/>
      <c r="BQO1241" s="5"/>
      <c r="BQP1241" s="5"/>
      <c r="BQQ1241" s="5"/>
      <c r="BQR1241" s="5"/>
      <c r="BQS1241" s="5"/>
      <c r="BQT1241" s="5"/>
      <c r="BQU1241" s="5"/>
      <c r="BQV1241" s="5"/>
      <c r="BQW1241" s="5"/>
      <c r="BQX1241" s="5"/>
      <c r="BQY1241" s="5"/>
      <c r="BQZ1241" s="5"/>
      <c r="BRA1241" s="5"/>
      <c r="BRB1241" s="5"/>
      <c r="BRC1241" s="5"/>
      <c r="BRD1241" s="5"/>
      <c r="BRE1241" s="5"/>
      <c r="BRF1241" s="5"/>
      <c r="BRG1241" s="5"/>
      <c r="BRH1241" s="5"/>
      <c r="BRI1241" s="5"/>
      <c r="BRJ1241" s="5"/>
      <c r="BRK1241" s="5"/>
      <c r="BRL1241" s="5"/>
      <c r="BRM1241" s="5"/>
      <c r="BRN1241" s="5"/>
      <c r="BRO1241" s="5"/>
      <c r="BRP1241" s="5"/>
      <c r="BRQ1241" s="5"/>
      <c r="BRR1241" s="5"/>
      <c r="BRS1241" s="5"/>
      <c r="BRT1241" s="5"/>
      <c r="BRU1241" s="5"/>
      <c r="BRV1241" s="5"/>
      <c r="BRW1241" s="5"/>
      <c r="BRX1241" s="5"/>
      <c r="BRY1241" s="5"/>
      <c r="BRZ1241" s="5"/>
      <c r="BSA1241" s="5"/>
      <c r="BSB1241" s="5"/>
      <c r="BSC1241" s="5"/>
      <c r="BSD1241" s="5"/>
      <c r="BSE1241" s="5"/>
      <c r="BSF1241" s="5"/>
      <c r="BSG1241" s="5"/>
      <c r="BSH1241" s="5"/>
      <c r="BSI1241" s="5"/>
      <c r="BSJ1241" s="5"/>
      <c r="BSK1241" s="5"/>
      <c r="BSL1241" s="5"/>
      <c r="BSM1241" s="5"/>
      <c r="BSN1241" s="5"/>
      <c r="BSO1241" s="5"/>
      <c r="BSP1241" s="5"/>
      <c r="BSQ1241" s="5"/>
      <c r="BSR1241" s="5"/>
      <c r="BSS1241" s="5"/>
      <c r="BST1241" s="5"/>
      <c r="BSU1241" s="5"/>
      <c r="BSV1241" s="5"/>
      <c r="BSW1241" s="5"/>
      <c r="BSX1241" s="5"/>
      <c r="BSY1241" s="5"/>
      <c r="BSZ1241" s="5"/>
      <c r="BTA1241" s="5"/>
      <c r="BTB1241" s="5"/>
      <c r="BTC1241" s="5"/>
      <c r="BTD1241" s="5"/>
      <c r="BTE1241" s="5"/>
      <c r="BTF1241" s="5"/>
      <c r="BTG1241" s="5"/>
      <c r="BTH1241" s="5"/>
      <c r="BTI1241" s="5"/>
      <c r="BTJ1241" s="5"/>
      <c r="BTK1241" s="5"/>
      <c r="BTL1241" s="5"/>
      <c r="BTM1241" s="5"/>
      <c r="BTN1241" s="5"/>
      <c r="BTO1241" s="5"/>
      <c r="BTP1241" s="5"/>
      <c r="BTQ1241" s="5"/>
      <c r="BTR1241" s="5"/>
      <c r="BTS1241" s="5"/>
      <c r="BTT1241" s="5"/>
      <c r="BTU1241" s="5"/>
      <c r="BTV1241" s="5"/>
      <c r="BTW1241" s="5"/>
      <c r="BTX1241" s="5"/>
      <c r="BTY1241" s="5"/>
      <c r="BTZ1241" s="5"/>
      <c r="BUA1241" s="5"/>
      <c r="BUB1241" s="5"/>
      <c r="BUC1241" s="5"/>
      <c r="BUD1241" s="5"/>
      <c r="BUE1241" s="5"/>
      <c r="BUF1241" s="5"/>
      <c r="BUG1241" s="5"/>
      <c r="BUH1241" s="5"/>
      <c r="BUI1241" s="5"/>
      <c r="BUJ1241" s="5"/>
      <c r="BUK1241" s="5"/>
      <c r="BUL1241" s="5"/>
      <c r="BUM1241" s="5"/>
      <c r="BUN1241" s="5"/>
      <c r="BUO1241" s="5"/>
      <c r="BUP1241" s="5"/>
      <c r="BUQ1241" s="5"/>
      <c r="BUR1241" s="5"/>
      <c r="BUS1241" s="5"/>
      <c r="BUT1241" s="5"/>
      <c r="BUU1241" s="5"/>
      <c r="BUV1241" s="5"/>
      <c r="BUW1241" s="5"/>
      <c r="BUX1241" s="5"/>
      <c r="BUY1241" s="5"/>
      <c r="BUZ1241" s="5"/>
      <c r="BVA1241" s="5"/>
      <c r="BVB1241" s="5"/>
      <c r="BVC1241" s="5"/>
      <c r="BVD1241" s="5"/>
      <c r="BVE1241" s="5"/>
      <c r="BVF1241" s="5"/>
      <c r="BVG1241" s="5"/>
      <c r="BVH1241" s="5"/>
      <c r="BVI1241" s="5"/>
      <c r="BVJ1241" s="5"/>
      <c r="BVK1241" s="5"/>
      <c r="BVL1241" s="5"/>
      <c r="BVM1241" s="5"/>
      <c r="BVN1241" s="5"/>
      <c r="BVO1241" s="5"/>
      <c r="BVP1241" s="5"/>
      <c r="BVQ1241" s="5"/>
      <c r="BVR1241" s="5"/>
      <c r="BVS1241" s="5"/>
      <c r="BVT1241" s="5"/>
      <c r="BVU1241" s="5"/>
      <c r="BVV1241" s="5"/>
      <c r="BVW1241" s="5"/>
      <c r="BVX1241" s="5"/>
      <c r="BVY1241" s="5"/>
      <c r="BVZ1241" s="5"/>
      <c r="BWA1241" s="5"/>
      <c r="BWB1241" s="5"/>
      <c r="BWC1241" s="5"/>
      <c r="BWD1241" s="5"/>
      <c r="BWE1241" s="5"/>
      <c r="BWF1241" s="5"/>
      <c r="BWG1241" s="5"/>
      <c r="BWH1241" s="5"/>
      <c r="BWI1241" s="5"/>
      <c r="BWJ1241" s="5"/>
      <c r="BWK1241" s="5"/>
      <c r="BWL1241" s="5"/>
      <c r="BWM1241" s="5"/>
      <c r="BWN1241" s="5"/>
      <c r="BWO1241" s="5"/>
      <c r="BWP1241" s="5"/>
      <c r="BWQ1241" s="5"/>
      <c r="BWR1241" s="5"/>
      <c r="BWS1241" s="5"/>
      <c r="BWT1241" s="5"/>
      <c r="BWU1241" s="5"/>
      <c r="BWV1241" s="5"/>
      <c r="BWW1241" s="5"/>
      <c r="BWX1241" s="5"/>
      <c r="BWY1241" s="5"/>
      <c r="BWZ1241" s="5"/>
      <c r="BXA1241" s="5"/>
      <c r="BXB1241" s="5"/>
      <c r="BXC1241" s="5"/>
      <c r="BXD1241" s="5"/>
      <c r="BXE1241" s="5"/>
      <c r="BXF1241" s="5"/>
      <c r="BXG1241" s="5"/>
      <c r="BXH1241" s="5"/>
      <c r="BXI1241" s="5"/>
      <c r="BXJ1241" s="5"/>
      <c r="BXK1241" s="5"/>
      <c r="BXL1241" s="5"/>
      <c r="BXM1241" s="5"/>
      <c r="BXN1241" s="5"/>
      <c r="BXO1241" s="5"/>
      <c r="BXP1241" s="5"/>
      <c r="BXQ1241" s="5"/>
      <c r="BXR1241" s="5"/>
      <c r="BXS1241" s="5"/>
      <c r="BXT1241" s="5"/>
      <c r="BXU1241" s="5"/>
      <c r="BXV1241" s="5"/>
      <c r="BXW1241" s="5"/>
      <c r="BXX1241" s="5"/>
      <c r="BXY1241" s="5"/>
      <c r="BXZ1241" s="5"/>
      <c r="BYA1241" s="5"/>
      <c r="BYB1241" s="5"/>
      <c r="BYC1241" s="5"/>
      <c r="BYD1241" s="5"/>
      <c r="BYE1241" s="5"/>
      <c r="BYF1241" s="5"/>
      <c r="BYG1241" s="5"/>
      <c r="BYH1241" s="5"/>
      <c r="BYI1241" s="5"/>
      <c r="BYJ1241" s="5"/>
      <c r="BYK1241" s="5"/>
      <c r="BYL1241" s="5"/>
      <c r="BYM1241" s="5"/>
      <c r="BYN1241" s="5"/>
      <c r="BYO1241" s="5"/>
      <c r="BYP1241" s="5"/>
      <c r="BYQ1241" s="5"/>
      <c r="BYR1241" s="5"/>
      <c r="BYS1241" s="5"/>
      <c r="BYT1241" s="5"/>
      <c r="BYU1241" s="5"/>
      <c r="BYV1241" s="5"/>
      <c r="BYW1241" s="5"/>
      <c r="BYX1241" s="5"/>
      <c r="BYY1241" s="5"/>
      <c r="BYZ1241" s="5"/>
      <c r="BZA1241" s="5"/>
      <c r="BZB1241" s="5"/>
      <c r="BZC1241" s="5"/>
      <c r="BZD1241" s="5"/>
      <c r="BZE1241" s="5"/>
      <c r="BZF1241" s="5"/>
      <c r="BZG1241" s="5"/>
      <c r="BZH1241" s="5"/>
      <c r="BZI1241" s="5"/>
      <c r="BZJ1241" s="5"/>
      <c r="BZK1241" s="5"/>
      <c r="BZL1241" s="5"/>
      <c r="BZM1241" s="5"/>
      <c r="BZN1241" s="5"/>
      <c r="BZO1241" s="5"/>
      <c r="BZP1241" s="5"/>
      <c r="BZQ1241" s="5"/>
      <c r="BZR1241" s="5"/>
      <c r="BZS1241" s="5"/>
      <c r="BZT1241" s="5"/>
      <c r="BZU1241" s="5"/>
      <c r="BZV1241" s="5"/>
      <c r="BZW1241" s="5"/>
      <c r="BZX1241" s="5"/>
      <c r="BZY1241" s="5"/>
      <c r="BZZ1241" s="5"/>
      <c r="CAA1241" s="5"/>
      <c r="CAB1241" s="5"/>
      <c r="CAC1241" s="5"/>
      <c r="CAD1241" s="5"/>
      <c r="CAE1241" s="5"/>
      <c r="CAF1241" s="5"/>
      <c r="CAG1241" s="5"/>
      <c r="CAH1241" s="5"/>
      <c r="CAI1241" s="5"/>
      <c r="CAJ1241" s="5"/>
      <c r="CAK1241" s="5"/>
      <c r="CAL1241" s="5"/>
      <c r="CAM1241" s="5"/>
      <c r="CAN1241" s="5"/>
      <c r="CAO1241" s="5"/>
      <c r="CAP1241" s="5"/>
      <c r="CAQ1241" s="5"/>
      <c r="CAR1241" s="5"/>
      <c r="CAS1241" s="5"/>
      <c r="CAT1241" s="5"/>
      <c r="CAU1241" s="5"/>
      <c r="CAV1241" s="5"/>
      <c r="CAW1241" s="5"/>
      <c r="CAX1241" s="5"/>
      <c r="CAY1241" s="5"/>
      <c r="CAZ1241" s="5"/>
      <c r="CBA1241" s="5"/>
      <c r="CBB1241" s="5"/>
      <c r="CBC1241" s="5"/>
      <c r="CBD1241" s="5"/>
      <c r="CBE1241" s="5"/>
      <c r="CBF1241" s="5"/>
      <c r="CBG1241" s="5"/>
      <c r="CBH1241" s="5"/>
      <c r="CBI1241" s="5"/>
      <c r="CBJ1241" s="5"/>
      <c r="CBK1241" s="5"/>
      <c r="CBL1241" s="5"/>
      <c r="CBM1241" s="5"/>
      <c r="CBN1241" s="5"/>
      <c r="CBO1241" s="5"/>
      <c r="CBP1241" s="5"/>
      <c r="CBQ1241" s="5"/>
      <c r="CBR1241" s="5"/>
      <c r="CBS1241" s="5"/>
      <c r="CBT1241" s="5"/>
      <c r="CBU1241" s="5"/>
      <c r="CBV1241" s="5"/>
      <c r="CBW1241" s="5"/>
      <c r="CBX1241" s="5"/>
      <c r="CBY1241" s="5"/>
      <c r="CBZ1241" s="5"/>
      <c r="CCA1241" s="5"/>
      <c r="CCB1241" s="5"/>
      <c r="CCC1241" s="5"/>
      <c r="CCD1241" s="5"/>
      <c r="CCE1241" s="5"/>
      <c r="CCF1241" s="5"/>
      <c r="CCG1241" s="5"/>
      <c r="CCH1241" s="5"/>
      <c r="CCI1241" s="5"/>
      <c r="CCJ1241" s="5"/>
      <c r="CCK1241" s="5"/>
      <c r="CCL1241" s="5"/>
      <c r="CCM1241" s="5"/>
      <c r="CCN1241" s="5"/>
      <c r="CCO1241" s="5"/>
      <c r="CCP1241" s="5"/>
      <c r="CCQ1241" s="5"/>
      <c r="CCR1241" s="5"/>
      <c r="CCS1241" s="5"/>
      <c r="CCT1241" s="5"/>
      <c r="CCU1241" s="5"/>
      <c r="CCV1241" s="5"/>
      <c r="CCW1241" s="5"/>
      <c r="CCX1241" s="5"/>
      <c r="CCY1241" s="5"/>
      <c r="CCZ1241" s="5"/>
      <c r="CDA1241" s="5"/>
      <c r="CDB1241" s="5"/>
      <c r="CDC1241" s="5"/>
      <c r="CDD1241" s="5"/>
      <c r="CDE1241" s="5"/>
      <c r="CDF1241" s="5"/>
      <c r="CDG1241" s="5"/>
      <c r="CDH1241" s="5"/>
      <c r="CDI1241" s="5"/>
      <c r="CDJ1241" s="5"/>
      <c r="CDK1241" s="5"/>
      <c r="CDL1241" s="5"/>
      <c r="CDM1241" s="5"/>
      <c r="CDN1241" s="5"/>
      <c r="CDO1241" s="5"/>
      <c r="CDP1241" s="5"/>
      <c r="CDQ1241" s="5"/>
      <c r="CDR1241" s="5"/>
      <c r="CDS1241" s="5"/>
      <c r="CDT1241" s="5"/>
      <c r="CDU1241" s="5"/>
      <c r="CDV1241" s="5"/>
      <c r="CDW1241" s="5"/>
      <c r="CDX1241" s="5"/>
      <c r="CDY1241" s="5"/>
      <c r="CDZ1241" s="5"/>
      <c r="CEA1241" s="5"/>
      <c r="CEB1241" s="5"/>
      <c r="CEC1241" s="5"/>
      <c r="CED1241" s="5"/>
      <c r="CEE1241" s="5"/>
      <c r="CEF1241" s="5"/>
      <c r="CEG1241" s="5"/>
      <c r="CEH1241" s="5"/>
      <c r="CEI1241" s="5"/>
      <c r="CEJ1241" s="5"/>
      <c r="CEK1241" s="5"/>
      <c r="CEL1241" s="5"/>
      <c r="CEM1241" s="5"/>
      <c r="CEN1241" s="5"/>
      <c r="CEO1241" s="5"/>
      <c r="CEP1241" s="5"/>
      <c r="CEQ1241" s="5"/>
      <c r="CER1241" s="5"/>
      <c r="CES1241" s="5"/>
      <c r="CET1241" s="5"/>
      <c r="CEU1241" s="5"/>
      <c r="CEV1241" s="5"/>
      <c r="CEW1241" s="5"/>
      <c r="CEX1241" s="5"/>
      <c r="CEY1241" s="5"/>
      <c r="CEZ1241" s="5"/>
      <c r="CFA1241" s="5"/>
      <c r="CFB1241" s="5"/>
      <c r="CFC1241" s="5"/>
      <c r="CFD1241" s="5"/>
      <c r="CFE1241" s="5"/>
      <c r="CFF1241" s="5"/>
      <c r="CFG1241" s="5"/>
      <c r="CFH1241" s="5"/>
      <c r="CFI1241" s="5"/>
      <c r="CFJ1241" s="5"/>
      <c r="CFK1241" s="5"/>
      <c r="CFL1241" s="5"/>
      <c r="CFM1241" s="5"/>
      <c r="CFN1241" s="5"/>
      <c r="CFO1241" s="5"/>
      <c r="CFP1241" s="5"/>
      <c r="CFQ1241" s="5"/>
      <c r="CFR1241" s="5"/>
      <c r="CFS1241" s="5"/>
      <c r="CFT1241" s="5"/>
      <c r="CFU1241" s="5"/>
      <c r="CFV1241" s="5"/>
      <c r="CFW1241" s="5"/>
      <c r="CFX1241" s="5"/>
      <c r="CFY1241" s="5"/>
      <c r="CFZ1241" s="5"/>
      <c r="CGA1241" s="5"/>
      <c r="CGB1241" s="5"/>
      <c r="CGC1241" s="5"/>
      <c r="CGD1241" s="5"/>
      <c r="CGE1241" s="5"/>
      <c r="CGF1241" s="5"/>
      <c r="CGG1241" s="5"/>
      <c r="CGH1241" s="5"/>
      <c r="CGI1241" s="5"/>
      <c r="CGJ1241" s="5"/>
      <c r="CGK1241" s="5"/>
      <c r="CGL1241" s="5"/>
      <c r="CGM1241" s="5"/>
      <c r="CGN1241" s="5"/>
      <c r="CGO1241" s="5"/>
      <c r="CGP1241" s="5"/>
      <c r="CGQ1241" s="5"/>
      <c r="CGR1241" s="5"/>
      <c r="CGS1241" s="5"/>
      <c r="CGT1241" s="5"/>
      <c r="CGU1241" s="5"/>
      <c r="CGV1241" s="5"/>
      <c r="CGW1241" s="5"/>
      <c r="CGX1241" s="5"/>
      <c r="CGY1241" s="5"/>
      <c r="CGZ1241" s="5"/>
      <c r="CHA1241" s="5"/>
      <c r="CHB1241" s="5"/>
      <c r="CHC1241" s="5"/>
      <c r="CHD1241" s="5"/>
      <c r="CHE1241" s="5"/>
      <c r="CHF1241" s="5"/>
      <c r="CHG1241" s="5"/>
      <c r="CHH1241" s="5"/>
      <c r="CHI1241" s="5"/>
      <c r="CHJ1241" s="5"/>
      <c r="CHK1241" s="5"/>
      <c r="CHL1241" s="5"/>
      <c r="CHM1241" s="5"/>
      <c r="CHN1241" s="5"/>
      <c r="CHO1241" s="5"/>
      <c r="CHP1241" s="5"/>
      <c r="CHQ1241" s="5"/>
      <c r="CHR1241" s="5"/>
      <c r="CHS1241" s="5"/>
      <c r="CHT1241" s="5"/>
      <c r="CHU1241" s="5"/>
      <c r="CHV1241" s="5"/>
      <c r="CHW1241" s="5"/>
      <c r="CHX1241" s="5"/>
      <c r="CHY1241" s="5"/>
      <c r="CHZ1241" s="5"/>
      <c r="CIA1241" s="5"/>
      <c r="CIB1241" s="5"/>
      <c r="CIC1241" s="5"/>
      <c r="CID1241" s="5"/>
      <c r="CIE1241" s="5"/>
      <c r="CIF1241" s="5"/>
      <c r="CIG1241" s="5"/>
      <c r="CIH1241" s="5"/>
      <c r="CII1241" s="5"/>
      <c r="CIJ1241" s="5"/>
      <c r="CIK1241" s="5"/>
      <c r="CIL1241" s="5"/>
      <c r="CIM1241" s="5"/>
      <c r="CIN1241" s="5"/>
      <c r="CIO1241" s="5"/>
      <c r="CIP1241" s="5"/>
      <c r="CIQ1241" s="5"/>
      <c r="CIR1241" s="5"/>
      <c r="CIS1241" s="5"/>
      <c r="CIT1241" s="5"/>
      <c r="CIU1241" s="5"/>
      <c r="CIV1241" s="5"/>
      <c r="CIW1241" s="5"/>
      <c r="CIX1241" s="5"/>
      <c r="CIY1241" s="5"/>
      <c r="CIZ1241" s="5"/>
      <c r="CJA1241" s="5"/>
      <c r="CJB1241" s="5"/>
      <c r="CJC1241" s="5"/>
      <c r="CJD1241" s="5"/>
      <c r="CJE1241" s="5"/>
      <c r="CJF1241" s="5"/>
      <c r="CJG1241" s="5"/>
      <c r="CJH1241" s="5"/>
      <c r="CJI1241" s="5"/>
      <c r="CJJ1241" s="5"/>
      <c r="CJK1241" s="5"/>
      <c r="CJL1241" s="5"/>
      <c r="CJM1241" s="5"/>
      <c r="CJN1241" s="5"/>
      <c r="CJO1241" s="5"/>
      <c r="CJP1241" s="5"/>
      <c r="CJQ1241" s="5"/>
      <c r="CJR1241" s="5"/>
      <c r="CJS1241" s="5"/>
      <c r="CJT1241" s="5"/>
      <c r="CJU1241" s="5"/>
      <c r="CJV1241" s="5"/>
      <c r="CJW1241" s="5"/>
      <c r="CJX1241" s="5"/>
      <c r="CJY1241" s="5"/>
      <c r="CJZ1241" s="5"/>
      <c r="CKA1241" s="5"/>
      <c r="CKB1241" s="5"/>
      <c r="CKC1241" s="5"/>
      <c r="CKD1241" s="5"/>
      <c r="CKE1241" s="5"/>
      <c r="CKF1241" s="5"/>
      <c r="CKG1241" s="5"/>
      <c r="CKH1241" s="5"/>
      <c r="CKI1241" s="5"/>
      <c r="CKJ1241" s="5"/>
      <c r="CKK1241" s="5"/>
      <c r="CKL1241" s="5"/>
      <c r="CKM1241" s="5"/>
      <c r="CKN1241" s="5"/>
      <c r="CKO1241" s="5"/>
      <c r="CKP1241" s="5"/>
      <c r="CKQ1241" s="5"/>
      <c r="CKR1241" s="5"/>
      <c r="CKS1241" s="5"/>
      <c r="CKT1241" s="5"/>
      <c r="CKU1241" s="5"/>
      <c r="CKV1241" s="5"/>
      <c r="CKW1241" s="5"/>
      <c r="CKX1241" s="5"/>
      <c r="CKY1241" s="5"/>
      <c r="CKZ1241" s="5"/>
      <c r="CLA1241" s="5"/>
      <c r="CLB1241" s="5"/>
      <c r="CLC1241" s="5"/>
      <c r="CLD1241" s="5"/>
      <c r="CLE1241" s="5"/>
      <c r="CLF1241" s="5"/>
      <c r="CLG1241" s="5"/>
      <c r="CLH1241" s="5"/>
      <c r="CLI1241" s="5"/>
      <c r="CLJ1241" s="5"/>
      <c r="CLK1241" s="5"/>
      <c r="CLL1241" s="5"/>
      <c r="CLM1241" s="5"/>
      <c r="CLN1241" s="5"/>
      <c r="CLO1241" s="5"/>
      <c r="CLP1241" s="5"/>
      <c r="CLQ1241" s="5"/>
      <c r="CLR1241" s="5"/>
      <c r="CLS1241" s="5"/>
      <c r="CLT1241" s="5"/>
      <c r="CLU1241" s="5"/>
      <c r="CLV1241" s="5"/>
      <c r="CLW1241" s="5"/>
      <c r="CLX1241" s="5"/>
      <c r="CLY1241" s="5"/>
      <c r="CLZ1241" s="5"/>
      <c r="CMA1241" s="5"/>
      <c r="CMB1241" s="5"/>
      <c r="CMC1241" s="5"/>
      <c r="CMD1241" s="5"/>
      <c r="CME1241" s="5"/>
      <c r="CMF1241" s="5"/>
      <c r="CMG1241" s="5"/>
      <c r="CMH1241" s="5"/>
      <c r="CMI1241" s="5"/>
      <c r="CMJ1241" s="5"/>
      <c r="CMK1241" s="5"/>
      <c r="CML1241" s="5"/>
      <c r="CMM1241" s="5"/>
      <c r="CMN1241" s="5"/>
      <c r="CMO1241" s="5"/>
      <c r="CMP1241" s="5"/>
      <c r="CMQ1241" s="5"/>
      <c r="CMR1241" s="5"/>
      <c r="CMS1241" s="5"/>
      <c r="CMT1241" s="5"/>
      <c r="CMU1241" s="5"/>
      <c r="CMV1241" s="5"/>
      <c r="CMW1241" s="5"/>
      <c r="CMX1241" s="5"/>
      <c r="CMY1241" s="5"/>
      <c r="CMZ1241" s="5"/>
      <c r="CNA1241" s="5"/>
      <c r="CNB1241" s="5"/>
      <c r="CNC1241" s="5"/>
      <c r="CND1241" s="5"/>
      <c r="CNE1241" s="5"/>
      <c r="CNF1241" s="5"/>
      <c r="CNG1241" s="5"/>
      <c r="CNH1241" s="5"/>
      <c r="CNI1241" s="5"/>
      <c r="CNJ1241" s="5"/>
      <c r="CNK1241" s="5"/>
      <c r="CNL1241" s="5"/>
      <c r="CNM1241" s="5"/>
      <c r="CNN1241" s="5"/>
      <c r="CNO1241" s="5"/>
      <c r="CNP1241" s="5"/>
      <c r="CNQ1241" s="5"/>
      <c r="CNR1241" s="5"/>
      <c r="CNS1241" s="5"/>
      <c r="CNT1241" s="5"/>
      <c r="CNU1241" s="5"/>
      <c r="CNV1241" s="5"/>
      <c r="CNW1241" s="5"/>
      <c r="CNX1241" s="5"/>
      <c r="CNY1241" s="5"/>
      <c r="CNZ1241" s="5"/>
      <c r="COA1241" s="5"/>
      <c r="COB1241" s="5"/>
      <c r="COC1241" s="5"/>
      <c r="COD1241" s="5"/>
      <c r="COE1241" s="5"/>
      <c r="COF1241" s="5"/>
      <c r="COG1241" s="5"/>
      <c r="COH1241" s="5"/>
      <c r="COI1241" s="5"/>
      <c r="COJ1241" s="5"/>
      <c r="COK1241" s="5"/>
      <c r="COL1241" s="5"/>
      <c r="COM1241" s="5"/>
      <c r="CON1241" s="5"/>
      <c r="COO1241" s="5"/>
      <c r="COP1241" s="5"/>
      <c r="COQ1241" s="5"/>
      <c r="COR1241" s="5"/>
      <c r="COS1241" s="5"/>
      <c r="COT1241" s="5"/>
      <c r="COU1241" s="5"/>
      <c r="COV1241" s="5"/>
      <c r="COW1241" s="5"/>
      <c r="COX1241" s="5"/>
      <c r="COY1241" s="5"/>
      <c r="COZ1241" s="5"/>
      <c r="CPA1241" s="5"/>
      <c r="CPB1241" s="5"/>
      <c r="CPC1241" s="5"/>
      <c r="CPD1241" s="5"/>
      <c r="CPE1241" s="5"/>
      <c r="CPF1241" s="5"/>
      <c r="CPG1241" s="5"/>
      <c r="CPH1241" s="5"/>
      <c r="CPI1241" s="5"/>
      <c r="CPJ1241" s="5"/>
      <c r="CPK1241" s="5"/>
      <c r="CPL1241" s="5"/>
      <c r="CPM1241" s="5"/>
      <c r="CPN1241" s="5"/>
      <c r="CPO1241" s="5"/>
      <c r="CPP1241" s="5"/>
      <c r="CPQ1241" s="5"/>
      <c r="CPR1241" s="5"/>
      <c r="CPS1241" s="5"/>
      <c r="CPT1241" s="5"/>
      <c r="CPU1241" s="5"/>
      <c r="CPV1241" s="5"/>
      <c r="CPW1241" s="5"/>
      <c r="CPX1241" s="5"/>
      <c r="CPY1241" s="5"/>
      <c r="CPZ1241" s="5"/>
      <c r="CQA1241" s="5"/>
      <c r="CQB1241" s="5"/>
      <c r="CQC1241" s="5"/>
      <c r="CQD1241" s="5"/>
      <c r="CQE1241" s="5"/>
      <c r="CQF1241" s="5"/>
      <c r="CQG1241" s="5"/>
      <c r="CQH1241" s="5"/>
      <c r="CQI1241" s="5"/>
      <c r="CQJ1241" s="5"/>
      <c r="CQK1241" s="5"/>
      <c r="CQL1241" s="5"/>
      <c r="CQM1241" s="5"/>
      <c r="CQN1241" s="5"/>
      <c r="CQO1241" s="5"/>
      <c r="CQP1241" s="5"/>
      <c r="CQQ1241" s="5"/>
      <c r="CQR1241" s="5"/>
      <c r="CQS1241" s="5"/>
      <c r="CQT1241" s="5"/>
      <c r="CQU1241" s="5"/>
      <c r="CQV1241" s="5"/>
      <c r="CQW1241" s="5"/>
      <c r="CQX1241" s="5"/>
      <c r="CQY1241" s="5"/>
      <c r="CQZ1241" s="5"/>
      <c r="CRA1241" s="5"/>
      <c r="CRB1241" s="5"/>
      <c r="CRC1241" s="5"/>
      <c r="CRD1241" s="5"/>
      <c r="CRE1241" s="5"/>
      <c r="CRF1241" s="5"/>
      <c r="CRG1241" s="5"/>
      <c r="CRH1241" s="5"/>
      <c r="CRI1241" s="5"/>
      <c r="CRJ1241" s="5"/>
      <c r="CRK1241" s="5"/>
      <c r="CRL1241" s="5"/>
      <c r="CRM1241" s="5"/>
      <c r="CRN1241" s="5"/>
      <c r="CRO1241" s="5"/>
      <c r="CRP1241" s="5"/>
      <c r="CRQ1241" s="5"/>
      <c r="CRR1241" s="5"/>
      <c r="CRS1241" s="5"/>
      <c r="CRT1241" s="5"/>
      <c r="CRU1241" s="5"/>
      <c r="CRV1241" s="5"/>
      <c r="CRW1241" s="5"/>
      <c r="CRX1241" s="5"/>
      <c r="CRY1241" s="5"/>
      <c r="CRZ1241" s="5"/>
      <c r="CSA1241" s="5"/>
      <c r="CSB1241" s="5"/>
      <c r="CSC1241" s="5"/>
      <c r="CSD1241" s="5"/>
      <c r="CSE1241" s="5"/>
      <c r="CSF1241" s="5"/>
      <c r="CSG1241" s="5"/>
      <c r="CSH1241" s="5"/>
      <c r="CSI1241" s="5"/>
      <c r="CSJ1241" s="5"/>
      <c r="CSK1241" s="5"/>
      <c r="CSL1241" s="5"/>
      <c r="CSM1241" s="5"/>
      <c r="CSN1241" s="5"/>
      <c r="CSO1241" s="5"/>
      <c r="CSP1241" s="5"/>
      <c r="CSQ1241" s="5"/>
      <c r="CSR1241" s="5"/>
      <c r="CSS1241" s="5"/>
      <c r="CST1241" s="5"/>
      <c r="CSU1241" s="5"/>
      <c r="CSV1241" s="5"/>
      <c r="CSW1241" s="5"/>
      <c r="CSX1241" s="5"/>
      <c r="CSY1241" s="5"/>
      <c r="CSZ1241" s="5"/>
      <c r="CTA1241" s="5"/>
      <c r="CTB1241" s="5"/>
      <c r="CTC1241" s="5"/>
      <c r="CTD1241" s="5"/>
      <c r="CTE1241" s="5"/>
      <c r="CTF1241" s="5"/>
      <c r="CTG1241" s="5"/>
      <c r="CTH1241" s="5"/>
      <c r="CTI1241" s="5"/>
      <c r="CTJ1241" s="5"/>
      <c r="CTK1241" s="5"/>
      <c r="CTL1241" s="5"/>
      <c r="CTM1241" s="5"/>
      <c r="CTN1241" s="5"/>
      <c r="CTO1241" s="5"/>
      <c r="CTP1241" s="5"/>
      <c r="CTQ1241" s="5"/>
      <c r="CTR1241" s="5"/>
      <c r="CTS1241" s="5"/>
      <c r="CTT1241" s="5"/>
      <c r="CTU1241" s="5"/>
      <c r="CTV1241" s="5"/>
      <c r="CTW1241" s="5"/>
      <c r="CTX1241" s="5"/>
      <c r="CTY1241" s="5"/>
      <c r="CTZ1241" s="5"/>
      <c r="CUA1241" s="5"/>
      <c r="CUB1241" s="5"/>
      <c r="CUC1241" s="5"/>
      <c r="CUD1241" s="5"/>
      <c r="CUE1241" s="5"/>
      <c r="CUF1241" s="5"/>
      <c r="CUG1241" s="5"/>
      <c r="CUH1241" s="5"/>
      <c r="CUI1241" s="5"/>
      <c r="CUJ1241" s="5"/>
      <c r="CUK1241" s="5"/>
      <c r="CUL1241" s="5"/>
      <c r="CUM1241" s="5"/>
      <c r="CUN1241" s="5"/>
      <c r="CUO1241" s="5"/>
      <c r="CUP1241" s="5"/>
      <c r="CUQ1241" s="5"/>
      <c r="CUR1241" s="5"/>
      <c r="CUS1241" s="5"/>
      <c r="CUT1241" s="5"/>
      <c r="CUU1241" s="5"/>
      <c r="CUV1241" s="5"/>
      <c r="CUW1241" s="5"/>
      <c r="CUX1241" s="5"/>
      <c r="CUY1241" s="5"/>
      <c r="CUZ1241" s="5"/>
      <c r="CVA1241" s="5"/>
      <c r="CVB1241" s="5"/>
      <c r="CVC1241" s="5"/>
      <c r="CVD1241" s="5"/>
      <c r="CVE1241" s="5"/>
      <c r="CVF1241" s="5"/>
      <c r="CVG1241" s="5"/>
      <c r="CVH1241" s="5"/>
      <c r="CVI1241" s="5"/>
      <c r="CVJ1241" s="5"/>
      <c r="CVK1241" s="5"/>
      <c r="CVL1241" s="5"/>
      <c r="CVM1241" s="5"/>
      <c r="CVN1241" s="5"/>
      <c r="CVO1241" s="5"/>
      <c r="CVP1241" s="5"/>
      <c r="CVQ1241" s="5"/>
      <c r="CVR1241" s="5"/>
      <c r="CVS1241" s="5"/>
      <c r="CVT1241" s="5"/>
      <c r="CVU1241" s="5"/>
      <c r="CVV1241" s="5"/>
      <c r="CVW1241" s="5"/>
      <c r="CVX1241" s="5"/>
      <c r="CVY1241" s="5"/>
      <c r="CVZ1241" s="5"/>
      <c r="CWA1241" s="5"/>
      <c r="CWB1241" s="5"/>
      <c r="CWC1241" s="5"/>
      <c r="CWD1241" s="5"/>
      <c r="CWE1241" s="5"/>
      <c r="CWF1241" s="5"/>
      <c r="CWG1241" s="5"/>
      <c r="CWH1241" s="5"/>
      <c r="CWI1241" s="5"/>
      <c r="CWJ1241" s="5"/>
      <c r="CWK1241" s="5"/>
      <c r="CWL1241" s="5"/>
      <c r="CWM1241" s="5"/>
      <c r="CWN1241" s="5"/>
      <c r="CWO1241" s="5"/>
      <c r="CWP1241" s="5"/>
      <c r="CWQ1241" s="5"/>
      <c r="CWR1241" s="5"/>
      <c r="CWS1241" s="5"/>
      <c r="CWT1241" s="5"/>
      <c r="CWU1241" s="5"/>
      <c r="CWV1241" s="5"/>
      <c r="CWW1241" s="5"/>
      <c r="CWX1241" s="5"/>
      <c r="CWY1241" s="5"/>
      <c r="CWZ1241" s="5"/>
      <c r="CXA1241" s="5"/>
      <c r="CXB1241" s="5"/>
      <c r="CXC1241" s="5"/>
      <c r="CXD1241" s="5"/>
      <c r="CXE1241" s="5"/>
      <c r="CXF1241" s="5"/>
      <c r="CXG1241" s="5"/>
      <c r="CXH1241" s="5"/>
      <c r="CXI1241" s="5"/>
      <c r="CXJ1241" s="5"/>
      <c r="CXK1241" s="5"/>
      <c r="CXL1241" s="5"/>
      <c r="CXM1241" s="5"/>
      <c r="CXN1241" s="5"/>
      <c r="CXO1241" s="5"/>
      <c r="CXP1241" s="5"/>
      <c r="CXQ1241" s="5"/>
      <c r="CXR1241" s="5"/>
      <c r="CXS1241" s="5"/>
      <c r="CXT1241" s="5"/>
      <c r="CXU1241" s="5"/>
      <c r="CXV1241" s="5"/>
      <c r="CXW1241" s="5"/>
      <c r="CXX1241" s="5"/>
      <c r="CXY1241" s="5"/>
      <c r="CXZ1241" s="5"/>
      <c r="CYA1241" s="5"/>
      <c r="CYB1241" s="5"/>
      <c r="CYC1241" s="5"/>
      <c r="CYD1241" s="5"/>
      <c r="CYE1241" s="5"/>
      <c r="CYF1241" s="5"/>
      <c r="CYG1241" s="5"/>
      <c r="CYH1241" s="5"/>
      <c r="CYI1241" s="5"/>
      <c r="CYJ1241" s="5"/>
      <c r="CYK1241" s="5"/>
      <c r="CYL1241" s="5"/>
      <c r="CYM1241" s="5"/>
      <c r="CYN1241" s="5"/>
      <c r="CYO1241" s="5"/>
      <c r="CYP1241" s="5"/>
      <c r="CYQ1241" s="5"/>
      <c r="CYR1241" s="5"/>
      <c r="CYS1241" s="5"/>
      <c r="CYT1241" s="5"/>
      <c r="CYU1241" s="5"/>
      <c r="CYV1241" s="5"/>
      <c r="CYW1241" s="5"/>
      <c r="CYX1241" s="5"/>
      <c r="CYY1241" s="5"/>
      <c r="CYZ1241" s="5"/>
      <c r="CZA1241" s="5"/>
      <c r="CZB1241" s="5"/>
      <c r="CZC1241" s="5"/>
      <c r="CZD1241" s="5"/>
      <c r="CZE1241" s="5"/>
      <c r="CZF1241" s="5"/>
      <c r="CZG1241" s="5"/>
      <c r="CZH1241" s="5"/>
      <c r="CZI1241" s="5"/>
      <c r="CZJ1241" s="5"/>
      <c r="CZK1241" s="5"/>
      <c r="CZL1241" s="5"/>
      <c r="CZM1241" s="5"/>
      <c r="CZN1241" s="5"/>
      <c r="CZO1241" s="5"/>
      <c r="CZP1241" s="5"/>
      <c r="CZQ1241" s="5"/>
      <c r="CZR1241" s="5"/>
      <c r="CZS1241" s="5"/>
      <c r="CZT1241" s="5"/>
      <c r="CZU1241" s="5"/>
      <c r="CZV1241" s="5"/>
      <c r="CZW1241" s="5"/>
      <c r="CZX1241" s="5"/>
      <c r="CZY1241" s="5"/>
      <c r="CZZ1241" s="5"/>
      <c r="DAA1241" s="5"/>
      <c r="DAB1241" s="5"/>
      <c r="DAC1241" s="5"/>
      <c r="DAD1241" s="5"/>
      <c r="DAE1241" s="5"/>
      <c r="DAF1241" s="5"/>
      <c r="DAG1241" s="5"/>
      <c r="DAH1241" s="5"/>
      <c r="DAI1241" s="5"/>
      <c r="DAJ1241" s="5"/>
      <c r="DAK1241" s="5"/>
      <c r="DAL1241" s="5"/>
      <c r="DAM1241" s="5"/>
      <c r="DAN1241" s="5"/>
      <c r="DAO1241" s="5"/>
      <c r="DAP1241" s="5"/>
      <c r="DAQ1241" s="5"/>
      <c r="DAR1241" s="5"/>
      <c r="DAS1241" s="5"/>
      <c r="DAT1241" s="5"/>
      <c r="DAU1241" s="5"/>
      <c r="DAV1241" s="5"/>
      <c r="DAW1241" s="5"/>
      <c r="DAX1241" s="5"/>
      <c r="DAY1241" s="5"/>
      <c r="DAZ1241" s="5"/>
      <c r="DBA1241" s="5"/>
      <c r="DBB1241" s="5"/>
      <c r="DBC1241" s="5"/>
      <c r="DBD1241" s="5"/>
      <c r="DBE1241" s="5"/>
      <c r="DBF1241" s="5"/>
      <c r="DBG1241" s="5"/>
      <c r="DBH1241" s="5"/>
      <c r="DBI1241" s="5"/>
      <c r="DBJ1241" s="5"/>
      <c r="DBK1241" s="5"/>
      <c r="DBL1241" s="5"/>
      <c r="DBM1241" s="5"/>
      <c r="DBN1241" s="5"/>
      <c r="DBO1241" s="5"/>
      <c r="DBP1241" s="5"/>
      <c r="DBQ1241" s="5"/>
      <c r="DBR1241" s="5"/>
      <c r="DBS1241" s="5"/>
      <c r="DBT1241" s="5"/>
      <c r="DBU1241" s="5"/>
      <c r="DBV1241" s="5"/>
      <c r="DBW1241" s="5"/>
      <c r="DBX1241" s="5"/>
      <c r="DBY1241" s="5"/>
      <c r="DBZ1241" s="5"/>
      <c r="DCA1241" s="5"/>
      <c r="DCB1241" s="5"/>
      <c r="DCC1241" s="5"/>
      <c r="DCD1241" s="5"/>
      <c r="DCE1241" s="5"/>
      <c r="DCF1241" s="5"/>
      <c r="DCG1241" s="5"/>
      <c r="DCH1241" s="5"/>
      <c r="DCI1241" s="5"/>
      <c r="DCJ1241" s="5"/>
      <c r="DCK1241" s="5"/>
      <c r="DCL1241" s="5"/>
      <c r="DCM1241" s="5"/>
      <c r="DCN1241" s="5"/>
      <c r="DCO1241" s="5"/>
      <c r="DCP1241" s="5"/>
      <c r="DCQ1241" s="5"/>
      <c r="DCR1241" s="5"/>
      <c r="DCS1241" s="5"/>
      <c r="DCT1241" s="5"/>
      <c r="DCU1241" s="5"/>
      <c r="DCV1241" s="5"/>
      <c r="DCW1241" s="5"/>
      <c r="DCX1241" s="5"/>
      <c r="DCY1241" s="5"/>
      <c r="DCZ1241" s="5"/>
      <c r="DDA1241" s="5"/>
      <c r="DDB1241" s="5"/>
      <c r="DDC1241" s="5"/>
      <c r="DDD1241" s="5"/>
      <c r="DDE1241" s="5"/>
      <c r="DDF1241" s="5"/>
      <c r="DDG1241" s="5"/>
      <c r="DDH1241" s="5"/>
      <c r="DDI1241" s="5"/>
      <c r="DDJ1241" s="5"/>
      <c r="DDK1241" s="5"/>
      <c r="DDL1241" s="5"/>
      <c r="DDM1241" s="5"/>
      <c r="DDN1241" s="5"/>
      <c r="DDO1241" s="5"/>
      <c r="DDP1241" s="5"/>
      <c r="DDQ1241" s="5"/>
      <c r="DDR1241" s="5"/>
      <c r="DDS1241" s="5"/>
      <c r="DDT1241" s="5"/>
      <c r="DDU1241" s="5"/>
      <c r="DDV1241" s="5"/>
      <c r="DDW1241" s="5"/>
      <c r="DDX1241" s="5"/>
      <c r="DDY1241" s="5"/>
      <c r="DDZ1241" s="5"/>
      <c r="DEA1241" s="5"/>
      <c r="DEB1241" s="5"/>
      <c r="DEC1241" s="5"/>
      <c r="DED1241" s="5"/>
      <c r="DEE1241" s="5"/>
      <c r="DEF1241" s="5"/>
      <c r="DEG1241" s="5"/>
      <c r="DEH1241" s="5"/>
      <c r="DEI1241" s="5"/>
      <c r="DEJ1241" s="5"/>
      <c r="DEK1241" s="5"/>
      <c r="DEL1241" s="5"/>
      <c r="DEM1241" s="5"/>
      <c r="DEN1241" s="5"/>
      <c r="DEO1241" s="5"/>
      <c r="DEP1241" s="5"/>
      <c r="DEQ1241" s="5"/>
      <c r="DER1241" s="5"/>
      <c r="DES1241" s="5"/>
      <c r="DET1241" s="5"/>
      <c r="DEU1241" s="5"/>
      <c r="DEV1241" s="5"/>
      <c r="DEW1241" s="5"/>
      <c r="DEX1241" s="5"/>
      <c r="DEY1241" s="5"/>
      <c r="DEZ1241" s="5"/>
      <c r="DFA1241" s="5"/>
      <c r="DFB1241" s="5"/>
      <c r="DFC1241" s="5"/>
      <c r="DFD1241" s="5"/>
      <c r="DFE1241" s="5"/>
      <c r="DFF1241" s="5"/>
      <c r="DFG1241" s="5"/>
      <c r="DFH1241" s="5"/>
      <c r="DFI1241" s="5"/>
      <c r="DFJ1241" s="5"/>
      <c r="DFK1241" s="5"/>
      <c r="DFL1241" s="5"/>
      <c r="DFM1241" s="5"/>
      <c r="DFN1241" s="5"/>
      <c r="DFO1241" s="5"/>
      <c r="DFP1241" s="5"/>
      <c r="DFQ1241" s="5"/>
      <c r="DFR1241" s="5"/>
      <c r="DFS1241" s="5"/>
      <c r="DFT1241" s="5"/>
      <c r="DFU1241" s="5"/>
      <c r="DFV1241" s="5"/>
      <c r="DFW1241" s="5"/>
      <c r="DFX1241" s="5"/>
      <c r="DFY1241" s="5"/>
      <c r="DFZ1241" s="5"/>
      <c r="DGA1241" s="5"/>
      <c r="DGB1241" s="5"/>
      <c r="DGC1241" s="5"/>
      <c r="DGD1241" s="5"/>
      <c r="DGE1241" s="5"/>
      <c r="DGF1241" s="5"/>
      <c r="DGG1241" s="5"/>
      <c r="DGH1241" s="5"/>
      <c r="DGI1241" s="5"/>
      <c r="DGJ1241" s="5"/>
      <c r="DGK1241" s="5"/>
      <c r="DGL1241" s="5"/>
      <c r="DGM1241" s="5"/>
      <c r="DGN1241" s="5"/>
      <c r="DGO1241" s="5"/>
      <c r="DGP1241" s="5"/>
      <c r="DGQ1241" s="5"/>
      <c r="DGR1241" s="5"/>
      <c r="DGS1241" s="5"/>
      <c r="DGT1241" s="5"/>
      <c r="DGU1241" s="5"/>
      <c r="DGV1241" s="5"/>
      <c r="DGW1241" s="5"/>
      <c r="DGX1241" s="5"/>
      <c r="DGY1241" s="5"/>
      <c r="DGZ1241" s="5"/>
      <c r="DHA1241" s="5"/>
      <c r="DHB1241" s="5"/>
      <c r="DHC1241" s="5"/>
      <c r="DHD1241" s="5"/>
      <c r="DHE1241" s="5"/>
      <c r="DHF1241" s="5"/>
      <c r="DHG1241" s="5"/>
      <c r="DHH1241" s="5"/>
      <c r="DHI1241" s="5"/>
      <c r="DHJ1241" s="5"/>
      <c r="DHK1241" s="5"/>
      <c r="DHL1241" s="5"/>
      <c r="DHM1241" s="5"/>
      <c r="DHN1241" s="5"/>
      <c r="DHO1241" s="5"/>
      <c r="DHP1241" s="5"/>
      <c r="DHQ1241" s="5"/>
      <c r="DHR1241" s="5"/>
      <c r="DHS1241" s="5"/>
      <c r="DHT1241" s="5"/>
      <c r="DHU1241" s="5"/>
      <c r="DHV1241" s="5"/>
      <c r="DHW1241" s="5"/>
      <c r="DHX1241" s="5"/>
      <c r="DHY1241" s="5"/>
      <c r="DHZ1241" s="5"/>
      <c r="DIA1241" s="5"/>
      <c r="DIB1241" s="5"/>
      <c r="DIC1241" s="5"/>
      <c r="DID1241" s="5"/>
      <c r="DIE1241" s="5"/>
      <c r="DIF1241" s="5"/>
      <c r="DIG1241" s="5"/>
      <c r="DIH1241" s="5"/>
      <c r="DII1241" s="5"/>
      <c r="DIJ1241" s="5"/>
      <c r="DIK1241" s="5"/>
      <c r="DIL1241" s="5"/>
      <c r="DIM1241" s="5"/>
      <c r="DIN1241" s="5"/>
      <c r="DIO1241" s="5"/>
      <c r="DIP1241" s="5"/>
      <c r="DIQ1241" s="5"/>
      <c r="DIR1241" s="5"/>
      <c r="DIS1241" s="5"/>
      <c r="DIT1241" s="5"/>
      <c r="DIU1241" s="5"/>
      <c r="DIV1241" s="5"/>
      <c r="DIW1241" s="5"/>
      <c r="DIX1241" s="5"/>
      <c r="DIY1241" s="5"/>
      <c r="DIZ1241" s="5"/>
      <c r="DJA1241" s="5"/>
      <c r="DJB1241" s="5"/>
      <c r="DJC1241" s="5"/>
      <c r="DJD1241" s="5"/>
      <c r="DJE1241" s="5"/>
      <c r="DJF1241" s="5"/>
      <c r="DJG1241" s="5"/>
      <c r="DJH1241" s="5"/>
      <c r="DJI1241" s="5"/>
      <c r="DJJ1241" s="5"/>
      <c r="DJK1241" s="5"/>
      <c r="DJL1241" s="5"/>
      <c r="DJM1241" s="5"/>
      <c r="DJN1241" s="5"/>
      <c r="DJO1241" s="5"/>
      <c r="DJP1241" s="5"/>
      <c r="DJQ1241" s="5"/>
      <c r="DJR1241" s="5"/>
      <c r="DJS1241" s="5"/>
      <c r="DJT1241" s="5"/>
      <c r="DJU1241" s="5"/>
      <c r="DJV1241" s="5"/>
      <c r="DJW1241" s="5"/>
      <c r="DJX1241" s="5"/>
      <c r="DJY1241" s="5"/>
      <c r="DJZ1241" s="5"/>
      <c r="DKA1241" s="5"/>
      <c r="DKB1241" s="5"/>
      <c r="DKC1241" s="5"/>
      <c r="DKD1241" s="5"/>
      <c r="DKE1241" s="5"/>
      <c r="DKF1241" s="5"/>
      <c r="DKG1241" s="5"/>
      <c r="DKH1241" s="5"/>
      <c r="DKI1241" s="5"/>
      <c r="DKJ1241" s="5"/>
      <c r="DKK1241" s="5"/>
      <c r="DKL1241" s="5"/>
      <c r="DKM1241" s="5"/>
      <c r="DKN1241" s="5"/>
      <c r="DKO1241" s="5"/>
      <c r="DKP1241" s="5"/>
      <c r="DKQ1241" s="5"/>
      <c r="DKR1241" s="5"/>
      <c r="DKS1241" s="5"/>
      <c r="DKT1241" s="5"/>
      <c r="DKU1241" s="5"/>
      <c r="DKV1241" s="5"/>
      <c r="DKW1241" s="5"/>
      <c r="DKX1241" s="5"/>
      <c r="DKY1241" s="5"/>
      <c r="DKZ1241" s="5"/>
      <c r="DLA1241" s="5"/>
      <c r="DLB1241" s="5"/>
      <c r="DLC1241" s="5"/>
      <c r="DLD1241" s="5"/>
      <c r="DLE1241" s="5"/>
      <c r="DLF1241" s="5"/>
      <c r="DLG1241" s="5"/>
      <c r="DLH1241" s="5"/>
      <c r="DLI1241" s="5"/>
      <c r="DLJ1241" s="5"/>
      <c r="DLK1241" s="5"/>
      <c r="DLL1241" s="5"/>
      <c r="DLM1241" s="5"/>
      <c r="DLN1241" s="5"/>
      <c r="DLO1241" s="5"/>
      <c r="DLP1241" s="5"/>
      <c r="DLQ1241" s="5"/>
      <c r="DLR1241" s="5"/>
      <c r="DLS1241" s="5"/>
      <c r="DLT1241" s="5"/>
      <c r="DLU1241" s="5"/>
      <c r="DLV1241" s="5"/>
      <c r="DLW1241" s="5"/>
      <c r="DLX1241" s="5"/>
      <c r="DLY1241" s="5"/>
      <c r="DLZ1241" s="5"/>
      <c r="DMA1241" s="5"/>
      <c r="DMB1241" s="5"/>
      <c r="DMC1241" s="5"/>
      <c r="DMD1241" s="5"/>
      <c r="DME1241" s="5"/>
      <c r="DMF1241" s="5"/>
      <c r="DMG1241" s="5"/>
      <c r="DMH1241" s="5"/>
      <c r="DMI1241" s="5"/>
      <c r="DMJ1241" s="5"/>
      <c r="DMK1241" s="5"/>
      <c r="DML1241" s="5"/>
      <c r="DMM1241" s="5"/>
      <c r="DMN1241" s="5"/>
      <c r="DMO1241" s="5"/>
      <c r="DMP1241" s="5"/>
      <c r="DMQ1241" s="5"/>
      <c r="DMR1241" s="5"/>
      <c r="DMS1241" s="5"/>
      <c r="DMT1241" s="5"/>
      <c r="DMU1241" s="5"/>
      <c r="DMV1241" s="5"/>
      <c r="DMW1241" s="5"/>
      <c r="DMX1241" s="5"/>
      <c r="DMY1241" s="5"/>
      <c r="DMZ1241" s="5"/>
      <c r="DNA1241" s="5"/>
      <c r="DNB1241" s="5"/>
      <c r="DNC1241" s="5"/>
      <c r="DND1241" s="5"/>
      <c r="DNE1241" s="5"/>
      <c r="DNF1241" s="5"/>
      <c r="DNG1241" s="5"/>
      <c r="DNH1241" s="5"/>
      <c r="DNI1241" s="5"/>
      <c r="DNJ1241" s="5"/>
      <c r="DNK1241" s="5"/>
      <c r="DNL1241" s="5"/>
      <c r="DNM1241" s="5"/>
      <c r="DNN1241" s="5"/>
      <c r="DNO1241" s="5"/>
      <c r="DNP1241" s="5"/>
      <c r="DNQ1241" s="5"/>
      <c r="DNR1241" s="5"/>
      <c r="DNS1241" s="5"/>
      <c r="DNT1241" s="5"/>
      <c r="DNU1241" s="5"/>
      <c r="DNV1241" s="5"/>
      <c r="DNW1241" s="5"/>
      <c r="DNX1241" s="5"/>
      <c r="DNY1241" s="5"/>
      <c r="DNZ1241" s="5"/>
      <c r="DOA1241" s="5"/>
      <c r="DOB1241" s="5"/>
      <c r="DOC1241" s="5"/>
      <c r="DOD1241" s="5"/>
      <c r="DOE1241" s="5"/>
      <c r="DOF1241" s="5"/>
      <c r="DOG1241" s="5"/>
      <c r="DOH1241" s="5"/>
      <c r="DOI1241" s="5"/>
      <c r="DOJ1241" s="5"/>
      <c r="DOK1241" s="5"/>
      <c r="DOL1241" s="5"/>
      <c r="DOM1241" s="5"/>
      <c r="DON1241" s="5"/>
      <c r="DOO1241" s="5"/>
      <c r="DOP1241" s="5"/>
      <c r="DOQ1241" s="5"/>
      <c r="DOR1241" s="5"/>
      <c r="DOS1241" s="5"/>
      <c r="DOT1241" s="5"/>
      <c r="DOU1241" s="5"/>
      <c r="DOV1241" s="5"/>
      <c r="DOW1241" s="5"/>
      <c r="DOX1241" s="5"/>
      <c r="DOY1241" s="5"/>
      <c r="DOZ1241" s="5"/>
      <c r="DPA1241" s="5"/>
      <c r="DPB1241" s="5"/>
      <c r="DPC1241" s="5"/>
      <c r="DPD1241" s="5"/>
      <c r="DPE1241" s="5"/>
      <c r="DPF1241" s="5"/>
      <c r="DPG1241" s="5"/>
      <c r="DPH1241" s="5"/>
      <c r="DPI1241" s="5"/>
      <c r="DPJ1241" s="5"/>
      <c r="DPK1241" s="5"/>
      <c r="DPL1241" s="5"/>
      <c r="DPM1241" s="5"/>
      <c r="DPN1241" s="5"/>
      <c r="DPO1241" s="5"/>
      <c r="DPP1241" s="5"/>
      <c r="DPQ1241" s="5"/>
      <c r="DPR1241" s="5"/>
      <c r="DPS1241" s="5"/>
      <c r="DPT1241" s="5"/>
      <c r="DPU1241" s="5"/>
      <c r="DPV1241" s="5"/>
      <c r="DPW1241" s="5"/>
      <c r="DPX1241" s="5"/>
      <c r="DPY1241" s="5"/>
      <c r="DPZ1241" s="5"/>
      <c r="DQA1241" s="5"/>
      <c r="DQB1241" s="5"/>
      <c r="DQC1241" s="5"/>
      <c r="DQD1241" s="5"/>
      <c r="DQE1241" s="5"/>
      <c r="DQF1241" s="5"/>
      <c r="DQG1241" s="5"/>
      <c r="DQH1241" s="5"/>
      <c r="DQI1241" s="5"/>
      <c r="DQJ1241" s="5"/>
      <c r="DQK1241" s="5"/>
      <c r="DQL1241" s="5"/>
      <c r="DQM1241" s="5"/>
      <c r="DQN1241" s="5"/>
      <c r="DQO1241" s="5"/>
      <c r="DQP1241" s="5"/>
      <c r="DQQ1241" s="5"/>
      <c r="DQR1241" s="5"/>
      <c r="DQS1241" s="5"/>
      <c r="DQT1241" s="5"/>
      <c r="DQU1241" s="5"/>
      <c r="DQV1241" s="5"/>
      <c r="DQW1241" s="5"/>
      <c r="DQX1241" s="5"/>
      <c r="DQY1241" s="5"/>
      <c r="DQZ1241" s="5"/>
      <c r="DRA1241" s="5"/>
      <c r="DRB1241" s="5"/>
      <c r="DRC1241" s="5"/>
      <c r="DRD1241" s="5"/>
      <c r="DRE1241" s="5"/>
      <c r="DRF1241" s="5"/>
      <c r="DRG1241" s="5"/>
      <c r="DRH1241" s="5"/>
      <c r="DRI1241" s="5"/>
      <c r="DRJ1241" s="5"/>
      <c r="DRK1241" s="5"/>
      <c r="DRL1241" s="5"/>
      <c r="DRM1241" s="5"/>
      <c r="DRN1241" s="5"/>
      <c r="DRO1241" s="5"/>
      <c r="DRP1241" s="5"/>
      <c r="DRQ1241" s="5"/>
      <c r="DRR1241" s="5"/>
      <c r="DRS1241" s="5"/>
      <c r="DRT1241" s="5"/>
      <c r="DRU1241" s="5"/>
      <c r="DRV1241" s="5"/>
      <c r="DRW1241" s="5"/>
      <c r="DRX1241" s="5"/>
      <c r="DRY1241" s="5"/>
      <c r="DRZ1241" s="5"/>
      <c r="DSA1241" s="5"/>
      <c r="DSB1241" s="5"/>
      <c r="DSC1241" s="5"/>
      <c r="DSD1241" s="5"/>
      <c r="DSE1241" s="5"/>
      <c r="DSF1241" s="5"/>
      <c r="DSG1241" s="5"/>
      <c r="DSH1241" s="5"/>
      <c r="DSI1241" s="5"/>
      <c r="DSJ1241" s="5"/>
      <c r="DSK1241" s="5"/>
      <c r="DSL1241" s="5"/>
      <c r="DSM1241" s="5"/>
      <c r="DSN1241" s="5"/>
      <c r="DSO1241" s="5"/>
      <c r="DSP1241" s="5"/>
      <c r="DSQ1241" s="5"/>
      <c r="DSR1241" s="5"/>
      <c r="DSS1241" s="5"/>
      <c r="DST1241" s="5"/>
      <c r="DSU1241" s="5"/>
      <c r="DSV1241" s="5"/>
      <c r="DSW1241" s="5"/>
      <c r="DSX1241" s="5"/>
      <c r="DSY1241" s="5"/>
      <c r="DSZ1241" s="5"/>
      <c r="DTA1241" s="5"/>
      <c r="DTB1241" s="5"/>
      <c r="DTC1241" s="5"/>
      <c r="DTD1241" s="5"/>
      <c r="DTE1241" s="5"/>
      <c r="DTF1241" s="5"/>
      <c r="DTG1241" s="5"/>
      <c r="DTH1241" s="5"/>
      <c r="DTI1241" s="5"/>
      <c r="DTJ1241" s="5"/>
      <c r="DTK1241" s="5"/>
      <c r="DTL1241" s="5"/>
      <c r="DTM1241" s="5"/>
      <c r="DTN1241" s="5"/>
      <c r="DTO1241" s="5"/>
      <c r="DTP1241" s="5"/>
      <c r="DTQ1241" s="5"/>
      <c r="DTR1241" s="5"/>
      <c r="DTS1241" s="5"/>
      <c r="DTT1241" s="5"/>
      <c r="DTU1241" s="5"/>
      <c r="DTV1241" s="5"/>
      <c r="DTW1241" s="5"/>
      <c r="DTX1241" s="5"/>
      <c r="DTY1241" s="5"/>
      <c r="DTZ1241" s="5"/>
      <c r="DUA1241" s="5"/>
      <c r="DUB1241" s="5"/>
      <c r="DUC1241" s="5"/>
      <c r="DUD1241" s="5"/>
      <c r="DUE1241" s="5"/>
      <c r="DUF1241" s="5"/>
      <c r="DUG1241" s="5"/>
      <c r="DUH1241" s="5"/>
      <c r="DUI1241" s="5"/>
      <c r="DUJ1241" s="5"/>
      <c r="DUK1241" s="5"/>
      <c r="DUL1241" s="5"/>
      <c r="DUM1241" s="5"/>
      <c r="DUN1241" s="5"/>
      <c r="DUO1241" s="5"/>
      <c r="DUP1241" s="5"/>
      <c r="DUQ1241" s="5"/>
      <c r="DUR1241" s="5"/>
      <c r="DUS1241" s="5"/>
      <c r="DUT1241" s="5"/>
      <c r="DUU1241" s="5"/>
      <c r="DUV1241" s="5"/>
      <c r="DUW1241" s="5"/>
      <c r="DUX1241" s="5"/>
      <c r="DUY1241" s="5"/>
      <c r="DUZ1241" s="5"/>
      <c r="DVA1241" s="5"/>
      <c r="DVB1241" s="5"/>
      <c r="DVC1241" s="5"/>
      <c r="DVD1241" s="5"/>
      <c r="DVE1241" s="5"/>
      <c r="DVF1241" s="5"/>
      <c r="DVG1241" s="5"/>
      <c r="DVH1241" s="5"/>
      <c r="DVI1241" s="5"/>
      <c r="DVJ1241" s="5"/>
      <c r="DVK1241" s="5"/>
      <c r="DVL1241" s="5"/>
      <c r="DVM1241" s="5"/>
      <c r="DVN1241" s="5"/>
      <c r="DVO1241" s="5"/>
      <c r="DVP1241" s="5"/>
      <c r="DVQ1241" s="5"/>
      <c r="DVR1241" s="5"/>
      <c r="DVS1241" s="5"/>
      <c r="DVT1241" s="5"/>
      <c r="DVU1241" s="5"/>
      <c r="DVV1241" s="5"/>
      <c r="DVW1241" s="5"/>
      <c r="DVX1241" s="5"/>
      <c r="DVY1241" s="5"/>
      <c r="DVZ1241" s="5"/>
      <c r="DWA1241" s="5"/>
      <c r="DWB1241" s="5"/>
      <c r="DWC1241" s="5"/>
      <c r="DWD1241" s="5"/>
      <c r="DWE1241" s="5"/>
      <c r="DWF1241" s="5"/>
      <c r="DWG1241" s="5"/>
      <c r="DWH1241" s="5"/>
      <c r="DWI1241" s="5"/>
      <c r="DWJ1241" s="5"/>
      <c r="DWK1241" s="5"/>
      <c r="DWL1241" s="5"/>
      <c r="DWM1241" s="5"/>
      <c r="DWN1241" s="5"/>
      <c r="DWO1241" s="5"/>
      <c r="DWP1241" s="5"/>
      <c r="DWQ1241" s="5"/>
      <c r="DWR1241" s="5"/>
      <c r="DWS1241" s="5"/>
      <c r="DWT1241" s="5"/>
      <c r="DWU1241" s="5"/>
      <c r="DWV1241" s="5"/>
      <c r="DWW1241" s="5"/>
      <c r="DWX1241" s="5"/>
      <c r="DWY1241" s="5"/>
      <c r="DWZ1241" s="5"/>
      <c r="DXA1241" s="5"/>
      <c r="DXB1241" s="5"/>
      <c r="DXC1241" s="5"/>
      <c r="DXD1241" s="5"/>
      <c r="DXE1241" s="5"/>
      <c r="DXF1241" s="5"/>
      <c r="DXG1241" s="5"/>
      <c r="DXH1241" s="5"/>
      <c r="DXI1241" s="5"/>
      <c r="DXJ1241" s="5"/>
      <c r="DXK1241" s="5"/>
      <c r="DXL1241" s="5"/>
      <c r="DXM1241" s="5"/>
      <c r="DXN1241" s="5"/>
      <c r="DXO1241" s="5"/>
      <c r="DXP1241" s="5"/>
      <c r="DXQ1241" s="5"/>
      <c r="DXR1241" s="5"/>
      <c r="DXS1241" s="5"/>
      <c r="DXT1241" s="5"/>
      <c r="DXU1241" s="5"/>
      <c r="DXV1241" s="5"/>
      <c r="DXW1241" s="5"/>
      <c r="DXX1241" s="5"/>
      <c r="DXY1241" s="5"/>
      <c r="DXZ1241" s="5"/>
      <c r="DYA1241" s="5"/>
      <c r="DYB1241" s="5"/>
      <c r="DYC1241" s="5"/>
      <c r="DYD1241" s="5"/>
      <c r="DYE1241" s="5"/>
      <c r="DYF1241" s="5"/>
      <c r="DYG1241" s="5"/>
      <c r="DYH1241" s="5"/>
      <c r="DYI1241" s="5"/>
      <c r="DYJ1241" s="5"/>
      <c r="DYK1241" s="5"/>
      <c r="DYL1241" s="5"/>
      <c r="DYM1241" s="5"/>
      <c r="DYN1241" s="5"/>
      <c r="DYO1241" s="5"/>
      <c r="DYP1241" s="5"/>
      <c r="DYQ1241" s="5"/>
      <c r="DYR1241" s="5"/>
      <c r="DYS1241" s="5"/>
      <c r="DYT1241" s="5"/>
      <c r="DYU1241" s="5"/>
      <c r="DYV1241" s="5"/>
      <c r="DYW1241" s="5"/>
      <c r="DYX1241" s="5"/>
      <c r="DYY1241" s="5"/>
      <c r="DYZ1241" s="5"/>
      <c r="DZA1241" s="5"/>
      <c r="DZB1241" s="5"/>
      <c r="DZC1241" s="5"/>
      <c r="DZD1241" s="5"/>
      <c r="DZE1241" s="5"/>
      <c r="DZF1241" s="5"/>
      <c r="DZG1241" s="5"/>
      <c r="DZH1241" s="5"/>
      <c r="DZI1241" s="5"/>
      <c r="DZJ1241" s="5"/>
      <c r="DZK1241" s="5"/>
      <c r="DZL1241" s="5"/>
      <c r="DZM1241" s="5"/>
      <c r="DZN1241" s="5"/>
      <c r="DZO1241" s="5"/>
      <c r="DZP1241" s="5"/>
      <c r="DZQ1241" s="5"/>
      <c r="DZR1241" s="5"/>
      <c r="DZS1241" s="5"/>
      <c r="DZT1241" s="5"/>
      <c r="DZU1241" s="5"/>
      <c r="DZV1241" s="5"/>
      <c r="DZW1241" s="5"/>
      <c r="DZX1241" s="5"/>
      <c r="DZY1241" s="5"/>
      <c r="DZZ1241" s="5"/>
      <c r="EAA1241" s="5"/>
      <c r="EAB1241" s="5"/>
      <c r="EAC1241" s="5"/>
      <c r="EAD1241" s="5"/>
      <c r="EAE1241" s="5"/>
      <c r="EAF1241" s="5"/>
      <c r="EAG1241" s="5"/>
      <c r="EAH1241" s="5"/>
      <c r="EAI1241" s="5"/>
      <c r="EAJ1241" s="5"/>
      <c r="EAK1241" s="5"/>
      <c r="EAL1241" s="5"/>
      <c r="EAM1241" s="5"/>
      <c r="EAN1241" s="5"/>
      <c r="EAO1241" s="5"/>
      <c r="EAP1241" s="5"/>
      <c r="EAQ1241" s="5"/>
      <c r="EAR1241" s="5"/>
      <c r="EAS1241" s="5"/>
      <c r="EAT1241" s="5"/>
      <c r="EAU1241" s="5"/>
      <c r="EAV1241" s="5"/>
      <c r="EAW1241" s="5"/>
      <c r="EAX1241" s="5"/>
      <c r="EAY1241" s="5"/>
      <c r="EAZ1241" s="5"/>
      <c r="EBA1241" s="5"/>
      <c r="EBB1241" s="5"/>
      <c r="EBC1241" s="5"/>
      <c r="EBD1241" s="5"/>
      <c r="EBE1241" s="5"/>
      <c r="EBF1241" s="5"/>
      <c r="EBG1241" s="5"/>
      <c r="EBH1241" s="5"/>
      <c r="EBI1241" s="5"/>
      <c r="EBJ1241" s="5"/>
      <c r="EBK1241" s="5"/>
      <c r="EBL1241" s="5"/>
      <c r="EBM1241" s="5"/>
      <c r="EBN1241" s="5"/>
      <c r="EBO1241" s="5"/>
      <c r="EBP1241" s="5"/>
      <c r="EBQ1241" s="5"/>
      <c r="EBR1241" s="5"/>
      <c r="EBS1241" s="5"/>
      <c r="EBT1241" s="5"/>
      <c r="EBU1241" s="5"/>
      <c r="EBV1241" s="5"/>
      <c r="EBW1241" s="5"/>
      <c r="EBX1241" s="5"/>
      <c r="EBY1241" s="5"/>
      <c r="EBZ1241" s="5"/>
      <c r="ECA1241" s="5"/>
      <c r="ECB1241" s="5"/>
      <c r="ECC1241" s="5"/>
      <c r="ECD1241" s="5"/>
      <c r="ECE1241" s="5"/>
      <c r="ECF1241" s="5"/>
      <c r="ECG1241" s="5"/>
      <c r="ECH1241" s="5"/>
      <c r="ECI1241" s="5"/>
      <c r="ECJ1241" s="5"/>
      <c r="ECK1241" s="5"/>
      <c r="ECL1241" s="5"/>
      <c r="ECM1241" s="5"/>
      <c r="ECN1241" s="5"/>
      <c r="ECO1241" s="5"/>
      <c r="ECP1241" s="5"/>
      <c r="ECQ1241" s="5"/>
      <c r="ECR1241" s="5"/>
      <c r="ECS1241" s="5"/>
      <c r="ECT1241" s="5"/>
      <c r="ECU1241" s="5"/>
      <c r="ECV1241" s="5"/>
      <c r="ECW1241" s="5"/>
      <c r="ECX1241" s="5"/>
      <c r="ECY1241" s="5"/>
      <c r="ECZ1241" s="5"/>
      <c r="EDA1241" s="5"/>
      <c r="EDB1241" s="5"/>
      <c r="EDC1241" s="5"/>
      <c r="EDD1241" s="5"/>
      <c r="EDE1241" s="5"/>
      <c r="EDF1241" s="5"/>
      <c r="EDG1241" s="5"/>
      <c r="EDH1241" s="5"/>
      <c r="EDI1241" s="5"/>
      <c r="EDJ1241" s="5"/>
      <c r="EDK1241" s="5"/>
      <c r="EDL1241" s="5"/>
      <c r="EDM1241" s="5"/>
      <c r="EDN1241" s="5"/>
      <c r="EDO1241" s="5"/>
      <c r="EDP1241" s="5"/>
      <c r="EDQ1241" s="5"/>
      <c r="EDR1241" s="5"/>
      <c r="EDS1241" s="5"/>
      <c r="EDT1241" s="5"/>
      <c r="EDU1241" s="5"/>
      <c r="EDV1241" s="5"/>
      <c r="EDW1241" s="5"/>
      <c r="EDX1241" s="5"/>
      <c r="EDY1241" s="5"/>
      <c r="EDZ1241" s="5"/>
      <c r="EEA1241" s="5"/>
      <c r="EEB1241" s="5"/>
      <c r="EEC1241" s="5"/>
      <c r="EED1241" s="5"/>
      <c r="EEE1241" s="5"/>
      <c r="EEF1241" s="5"/>
      <c r="EEG1241" s="5"/>
      <c r="EEH1241" s="5"/>
      <c r="EEI1241" s="5"/>
      <c r="EEJ1241" s="5"/>
      <c r="EEK1241" s="5"/>
      <c r="EEL1241" s="5"/>
      <c r="EEM1241" s="5"/>
      <c r="EEN1241" s="5"/>
      <c r="EEO1241" s="5"/>
      <c r="EEP1241" s="5"/>
      <c r="EEQ1241" s="5"/>
      <c r="EER1241" s="5"/>
      <c r="EES1241" s="5"/>
      <c r="EET1241" s="5"/>
      <c r="EEU1241" s="5"/>
      <c r="EEV1241" s="5"/>
      <c r="EEW1241" s="5"/>
      <c r="EEX1241" s="5"/>
      <c r="EEY1241" s="5"/>
      <c r="EEZ1241" s="5"/>
      <c r="EFA1241" s="5"/>
      <c r="EFB1241" s="5"/>
      <c r="EFC1241" s="5"/>
      <c r="EFD1241" s="5"/>
      <c r="EFE1241" s="5"/>
      <c r="EFF1241" s="5"/>
      <c r="EFG1241" s="5"/>
      <c r="EFH1241" s="5"/>
      <c r="EFI1241" s="5"/>
      <c r="EFJ1241" s="5"/>
      <c r="EFK1241" s="5"/>
      <c r="EFL1241" s="5"/>
      <c r="EFM1241" s="5"/>
      <c r="EFN1241" s="5"/>
      <c r="EFO1241" s="5"/>
      <c r="EFP1241" s="5"/>
      <c r="EFQ1241" s="5"/>
      <c r="EFR1241" s="5"/>
      <c r="EFS1241" s="5"/>
      <c r="EFT1241" s="5"/>
      <c r="EFU1241" s="5"/>
      <c r="EFV1241" s="5"/>
      <c r="EFW1241" s="5"/>
      <c r="EFX1241" s="5"/>
      <c r="EFY1241" s="5"/>
      <c r="EFZ1241" s="5"/>
      <c r="EGA1241" s="5"/>
      <c r="EGB1241" s="5"/>
      <c r="EGC1241" s="5"/>
      <c r="EGD1241" s="5"/>
      <c r="EGE1241" s="5"/>
      <c r="EGF1241" s="5"/>
      <c r="EGG1241" s="5"/>
      <c r="EGH1241" s="5"/>
      <c r="EGI1241" s="5"/>
      <c r="EGJ1241" s="5"/>
      <c r="EGK1241" s="5"/>
      <c r="EGL1241" s="5"/>
      <c r="EGM1241" s="5"/>
      <c r="EGN1241" s="5"/>
      <c r="EGO1241" s="5"/>
      <c r="EGP1241" s="5"/>
      <c r="EGQ1241" s="5"/>
      <c r="EGR1241" s="5"/>
      <c r="EGS1241" s="5"/>
      <c r="EGT1241" s="5"/>
      <c r="EGU1241" s="5"/>
      <c r="EGV1241" s="5"/>
      <c r="EGW1241" s="5"/>
      <c r="EGX1241" s="5"/>
      <c r="EGY1241" s="5"/>
      <c r="EGZ1241" s="5"/>
      <c r="EHA1241" s="5"/>
      <c r="EHB1241" s="5"/>
      <c r="EHC1241" s="5"/>
      <c r="EHD1241" s="5"/>
      <c r="EHE1241" s="5"/>
      <c r="EHF1241" s="5"/>
      <c r="EHG1241" s="5"/>
      <c r="EHH1241" s="5"/>
      <c r="EHI1241" s="5"/>
      <c r="EHJ1241" s="5"/>
      <c r="EHK1241" s="5"/>
      <c r="EHL1241" s="5"/>
      <c r="EHM1241" s="5"/>
      <c r="EHN1241" s="5"/>
      <c r="EHO1241" s="5"/>
      <c r="EHP1241" s="5"/>
      <c r="EHQ1241" s="5"/>
      <c r="EHR1241" s="5"/>
      <c r="EHS1241" s="5"/>
      <c r="EHT1241" s="5"/>
      <c r="EHU1241" s="5"/>
      <c r="EHV1241" s="5"/>
      <c r="EHW1241" s="5"/>
      <c r="EHX1241" s="5"/>
      <c r="EHY1241" s="5"/>
      <c r="EHZ1241" s="5"/>
      <c r="EIA1241" s="5"/>
      <c r="EIB1241" s="5"/>
      <c r="EIC1241" s="5"/>
      <c r="EID1241" s="5"/>
      <c r="EIE1241" s="5"/>
      <c r="EIF1241" s="5"/>
      <c r="EIG1241" s="5"/>
      <c r="EIH1241" s="5"/>
      <c r="EII1241" s="5"/>
      <c r="EIJ1241" s="5"/>
      <c r="EIK1241" s="5"/>
      <c r="EIL1241" s="5"/>
      <c r="EIM1241" s="5"/>
      <c r="EIN1241" s="5"/>
      <c r="EIO1241" s="5"/>
      <c r="EIP1241" s="5"/>
      <c r="EIQ1241" s="5"/>
      <c r="EIR1241" s="5"/>
      <c r="EIS1241" s="5"/>
      <c r="EIT1241" s="5"/>
      <c r="EIU1241" s="5"/>
      <c r="EIV1241" s="5"/>
      <c r="EIW1241" s="5"/>
      <c r="EIX1241" s="5"/>
      <c r="EIY1241" s="5"/>
      <c r="EIZ1241" s="5"/>
      <c r="EJA1241" s="5"/>
      <c r="EJB1241" s="5"/>
      <c r="EJC1241" s="5"/>
      <c r="EJD1241" s="5"/>
      <c r="EJE1241" s="5"/>
      <c r="EJF1241" s="5"/>
      <c r="EJG1241" s="5"/>
      <c r="EJH1241" s="5"/>
      <c r="EJI1241" s="5"/>
      <c r="EJJ1241" s="5"/>
      <c r="EJK1241" s="5"/>
      <c r="EJL1241" s="5"/>
      <c r="EJM1241" s="5"/>
      <c r="EJN1241" s="5"/>
      <c r="EJO1241" s="5"/>
      <c r="EJP1241" s="5"/>
      <c r="EJQ1241" s="5"/>
      <c r="EJR1241" s="5"/>
      <c r="EJS1241" s="5"/>
      <c r="EJT1241" s="5"/>
      <c r="EJU1241" s="5"/>
      <c r="EJV1241" s="5"/>
      <c r="EJW1241" s="5"/>
      <c r="EJX1241" s="5"/>
      <c r="EJY1241" s="5"/>
      <c r="EJZ1241" s="5"/>
      <c r="EKA1241" s="5"/>
      <c r="EKB1241" s="5"/>
      <c r="EKC1241" s="5"/>
      <c r="EKD1241" s="5"/>
      <c r="EKE1241" s="5"/>
      <c r="EKF1241" s="5"/>
      <c r="EKG1241" s="5"/>
      <c r="EKH1241" s="5"/>
      <c r="EKI1241" s="5"/>
      <c r="EKJ1241" s="5"/>
      <c r="EKK1241" s="5"/>
      <c r="EKL1241" s="5"/>
      <c r="EKM1241" s="5"/>
      <c r="EKN1241" s="5"/>
      <c r="EKO1241" s="5"/>
      <c r="EKP1241" s="5"/>
      <c r="EKQ1241" s="5"/>
      <c r="EKR1241" s="5"/>
      <c r="EKS1241" s="5"/>
      <c r="EKT1241" s="5"/>
      <c r="EKU1241" s="5"/>
      <c r="EKV1241" s="5"/>
      <c r="EKW1241" s="5"/>
      <c r="EKX1241" s="5"/>
      <c r="EKY1241" s="5"/>
      <c r="EKZ1241" s="5"/>
      <c r="ELA1241" s="5"/>
      <c r="ELB1241" s="5"/>
      <c r="ELC1241" s="5"/>
      <c r="ELD1241" s="5"/>
      <c r="ELE1241" s="5"/>
      <c r="ELF1241" s="5"/>
      <c r="ELG1241" s="5"/>
      <c r="ELH1241" s="5"/>
      <c r="ELI1241" s="5"/>
      <c r="ELJ1241" s="5"/>
      <c r="ELK1241" s="5"/>
      <c r="ELL1241" s="5"/>
      <c r="ELM1241" s="5"/>
      <c r="ELN1241" s="5"/>
      <c r="ELO1241" s="5"/>
      <c r="ELP1241" s="5"/>
      <c r="ELQ1241" s="5"/>
      <c r="ELR1241" s="5"/>
      <c r="ELS1241" s="5"/>
      <c r="ELT1241" s="5"/>
      <c r="ELU1241" s="5"/>
      <c r="ELV1241" s="5"/>
      <c r="ELW1241" s="5"/>
      <c r="ELX1241" s="5"/>
      <c r="ELY1241" s="5"/>
      <c r="ELZ1241" s="5"/>
      <c r="EMA1241" s="5"/>
      <c r="EMB1241" s="5"/>
      <c r="EMC1241" s="5"/>
      <c r="EMD1241" s="5"/>
      <c r="EME1241" s="5"/>
      <c r="EMF1241" s="5"/>
      <c r="EMG1241" s="5"/>
      <c r="EMH1241" s="5"/>
      <c r="EMI1241" s="5"/>
      <c r="EMJ1241" s="5"/>
      <c r="EMK1241" s="5"/>
      <c r="EML1241" s="5"/>
      <c r="EMM1241" s="5"/>
      <c r="EMN1241" s="5"/>
      <c r="EMO1241" s="5"/>
      <c r="EMP1241" s="5"/>
      <c r="EMQ1241" s="5"/>
      <c r="EMR1241" s="5"/>
      <c r="EMS1241" s="5"/>
      <c r="EMT1241" s="5"/>
      <c r="EMU1241" s="5"/>
      <c r="EMV1241" s="5"/>
      <c r="EMW1241" s="5"/>
      <c r="EMX1241" s="5"/>
      <c r="EMY1241" s="5"/>
      <c r="EMZ1241" s="5"/>
      <c r="ENA1241" s="5"/>
      <c r="ENB1241" s="5"/>
      <c r="ENC1241" s="5"/>
      <c r="END1241" s="5"/>
      <c r="ENE1241" s="5"/>
      <c r="ENF1241" s="5"/>
      <c r="ENG1241" s="5"/>
      <c r="ENH1241" s="5"/>
      <c r="ENI1241" s="5"/>
      <c r="ENJ1241" s="5"/>
      <c r="ENK1241" s="5"/>
      <c r="ENL1241" s="5"/>
      <c r="ENM1241" s="5"/>
      <c r="ENN1241" s="5"/>
      <c r="ENO1241" s="5"/>
      <c r="ENP1241" s="5"/>
      <c r="ENQ1241" s="5"/>
      <c r="ENR1241" s="5"/>
      <c r="ENS1241" s="5"/>
      <c r="ENT1241" s="5"/>
      <c r="ENU1241" s="5"/>
      <c r="ENV1241" s="5"/>
      <c r="ENW1241" s="5"/>
      <c r="ENX1241" s="5"/>
      <c r="ENY1241" s="5"/>
      <c r="ENZ1241" s="5"/>
      <c r="EOA1241" s="5"/>
      <c r="EOB1241" s="5"/>
      <c r="EOC1241" s="5"/>
      <c r="EOD1241" s="5"/>
      <c r="EOE1241" s="5"/>
      <c r="EOF1241" s="5"/>
      <c r="EOG1241" s="5"/>
      <c r="EOH1241" s="5"/>
      <c r="EOI1241" s="5"/>
      <c r="EOJ1241" s="5"/>
      <c r="EOK1241" s="5"/>
      <c r="EOL1241" s="5"/>
      <c r="EOM1241" s="5"/>
      <c r="EON1241" s="5"/>
      <c r="EOO1241" s="5"/>
      <c r="EOP1241" s="5"/>
      <c r="EOQ1241" s="5"/>
      <c r="EOR1241" s="5"/>
      <c r="EOS1241" s="5"/>
      <c r="EOT1241" s="5"/>
      <c r="EOU1241" s="5"/>
      <c r="EOV1241" s="5"/>
      <c r="EOW1241" s="5"/>
      <c r="EOX1241" s="5"/>
      <c r="EOY1241" s="5"/>
      <c r="EOZ1241" s="5"/>
      <c r="EPA1241" s="5"/>
      <c r="EPB1241" s="5"/>
      <c r="EPC1241" s="5"/>
      <c r="EPD1241" s="5"/>
      <c r="EPE1241" s="5"/>
      <c r="EPF1241" s="5"/>
      <c r="EPG1241" s="5"/>
      <c r="EPH1241" s="5"/>
      <c r="EPI1241" s="5"/>
      <c r="EPJ1241" s="5"/>
      <c r="EPK1241" s="5"/>
      <c r="EPL1241" s="5"/>
      <c r="EPM1241" s="5"/>
      <c r="EPN1241" s="5"/>
      <c r="EPO1241" s="5"/>
      <c r="EPP1241" s="5"/>
      <c r="EPQ1241" s="5"/>
      <c r="EPR1241" s="5"/>
      <c r="EPS1241" s="5"/>
      <c r="EPT1241" s="5"/>
      <c r="EPU1241" s="5"/>
      <c r="EPV1241" s="5"/>
      <c r="EPW1241" s="5"/>
      <c r="EPX1241" s="5"/>
      <c r="EPY1241" s="5"/>
      <c r="EPZ1241" s="5"/>
      <c r="EQA1241" s="5"/>
      <c r="EQB1241" s="5"/>
      <c r="EQC1241" s="5"/>
      <c r="EQD1241" s="5"/>
      <c r="EQE1241" s="5"/>
      <c r="EQF1241" s="5"/>
      <c r="EQG1241" s="5"/>
      <c r="EQH1241" s="5"/>
      <c r="EQI1241" s="5"/>
      <c r="EQJ1241" s="5"/>
      <c r="EQK1241" s="5"/>
      <c r="EQL1241" s="5"/>
      <c r="EQM1241" s="5"/>
      <c r="EQN1241" s="5"/>
      <c r="EQO1241" s="5"/>
      <c r="EQP1241" s="5"/>
      <c r="EQQ1241" s="5"/>
      <c r="EQR1241" s="5"/>
      <c r="EQS1241" s="5"/>
      <c r="EQT1241" s="5"/>
      <c r="EQU1241" s="5"/>
      <c r="EQV1241" s="5"/>
      <c r="EQW1241" s="5"/>
      <c r="EQX1241" s="5"/>
      <c r="EQY1241" s="5"/>
      <c r="EQZ1241" s="5"/>
      <c r="ERA1241" s="5"/>
      <c r="ERB1241" s="5"/>
      <c r="ERC1241" s="5"/>
      <c r="ERD1241" s="5"/>
      <c r="ERE1241" s="5"/>
      <c r="ERF1241" s="5"/>
      <c r="ERG1241" s="5"/>
      <c r="ERH1241" s="5"/>
      <c r="ERI1241" s="5"/>
      <c r="ERJ1241" s="5"/>
      <c r="ERK1241" s="5"/>
      <c r="ERL1241" s="5"/>
      <c r="ERM1241" s="5"/>
      <c r="ERN1241" s="5"/>
      <c r="ERO1241" s="5"/>
      <c r="ERP1241" s="5"/>
      <c r="ERQ1241" s="5"/>
      <c r="ERR1241" s="5"/>
      <c r="ERS1241" s="5"/>
      <c r="ERT1241" s="5"/>
      <c r="ERU1241" s="5"/>
      <c r="ERV1241" s="5"/>
      <c r="ERW1241" s="5"/>
      <c r="ERX1241" s="5"/>
      <c r="ERY1241" s="5"/>
      <c r="ERZ1241" s="5"/>
      <c r="ESA1241" s="5"/>
      <c r="ESB1241" s="5"/>
      <c r="ESC1241" s="5"/>
      <c r="ESD1241" s="5"/>
      <c r="ESE1241" s="5"/>
      <c r="ESF1241" s="5"/>
      <c r="ESG1241" s="5"/>
      <c r="ESH1241" s="5"/>
      <c r="ESI1241" s="5"/>
      <c r="ESJ1241" s="5"/>
      <c r="ESK1241" s="5"/>
      <c r="ESL1241" s="5"/>
      <c r="ESM1241" s="5"/>
      <c r="ESN1241" s="5"/>
      <c r="ESO1241" s="5"/>
      <c r="ESP1241" s="5"/>
      <c r="ESQ1241" s="5"/>
      <c r="ESR1241" s="5"/>
      <c r="ESS1241" s="5"/>
      <c r="EST1241" s="5"/>
      <c r="ESU1241" s="5"/>
      <c r="ESV1241" s="5"/>
      <c r="ESW1241" s="5"/>
      <c r="ESX1241" s="5"/>
      <c r="ESY1241" s="5"/>
      <c r="ESZ1241" s="5"/>
      <c r="ETA1241" s="5"/>
      <c r="ETB1241" s="5"/>
      <c r="ETC1241" s="5"/>
      <c r="ETD1241" s="5"/>
      <c r="ETE1241" s="5"/>
      <c r="ETF1241" s="5"/>
      <c r="ETG1241" s="5"/>
      <c r="ETH1241" s="5"/>
      <c r="ETI1241" s="5"/>
      <c r="ETJ1241" s="5"/>
      <c r="ETK1241" s="5"/>
      <c r="ETL1241" s="5"/>
      <c r="ETM1241" s="5"/>
      <c r="ETN1241" s="5"/>
      <c r="ETO1241" s="5"/>
      <c r="ETP1241" s="5"/>
      <c r="ETQ1241" s="5"/>
      <c r="ETR1241" s="5"/>
      <c r="ETS1241" s="5"/>
      <c r="ETT1241" s="5"/>
      <c r="ETU1241" s="5"/>
      <c r="ETV1241" s="5"/>
      <c r="ETW1241" s="5"/>
      <c r="ETX1241" s="5"/>
      <c r="ETY1241" s="5"/>
      <c r="ETZ1241" s="5"/>
      <c r="EUA1241" s="5"/>
      <c r="EUB1241" s="5"/>
      <c r="EUC1241" s="5"/>
      <c r="EUD1241" s="5"/>
      <c r="EUE1241" s="5"/>
      <c r="EUF1241" s="5"/>
      <c r="EUG1241" s="5"/>
      <c r="EUH1241" s="5"/>
      <c r="EUI1241" s="5"/>
      <c r="EUJ1241" s="5"/>
      <c r="EUK1241" s="5"/>
      <c r="EUL1241" s="5"/>
      <c r="EUM1241" s="5"/>
      <c r="EUN1241" s="5"/>
      <c r="EUO1241" s="5"/>
      <c r="EUP1241" s="5"/>
      <c r="EUQ1241" s="5"/>
      <c r="EUR1241" s="5"/>
      <c r="EUS1241" s="5"/>
      <c r="EUT1241" s="5"/>
      <c r="EUU1241" s="5"/>
      <c r="EUV1241" s="5"/>
      <c r="EUW1241" s="5"/>
      <c r="EUX1241" s="5"/>
      <c r="EUY1241" s="5"/>
      <c r="EUZ1241" s="5"/>
      <c r="EVA1241" s="5"/>
      <c r="EVB1241" s="5"/>
      <c r="EVC1241" s="5"/>
      <c r="EVD1241" s="5"/>
      <c r="EVE1241" s="5"/>
      <c r="EVF1241" s="5"/>
      <c r="EVG1241" s="5"/>
      <c r="EVH1241" s="5"/>
      <c r="EVI1241" s="5"/>
      <c r="EVJ1241" s="5"/>
      <c r="EVK1241" s="5"/>
      <c r="EVL1241" s="5"/>
      <c r="EVM1241" s="5"/>
      <c r="EVN1241" s="5"/>
      <c r="EVO1241" s="5"/>
      <c r="EVP1241" s="5"/>
      <c r="EVQ1241" s="5"/>
      <c r="EVR1241" s="5"/>
      <c r="EVS1241" s="5"/>
      <c r="EVT1241" s="5"/>
      <c r="EVU1241" s="5"/>
      <c r="EVV1241" s="5"/>
      <c r="EVW1241" s="5"/>
      <c r="EVX1241" s="5"/>
      <c r="EVY1241" s="5"/>
      <c r="EVZ1241" s="5"/>
      <c r="EWA1241" s="5"/>
      <c r="EWB1241" s="5"/>
      <c r="EWC1241" s="5"/>
      <c r="EWD1241" s="5"/>
      <c r="EWE1241" s="5"/>
      <c r="EWF1241" s="5"/>
      <c r="EWG1241" s="5"/>
      <c r="EWH1241" s="5"/>
      <c r="EWI1241" s="5"/>
      <c r="EWJ1241" s="5"/>
      <c r="EWK1241" s="5"/>
      <c r="EWL1241" s="5"/>
      <c r="EWM1241" s="5"/>
      <c r="EWN1241" s="5"/>
      <c r="EWO1241" s="5"/>
      <c r="EWP1241" s="5"/>
      <c r="EWQ1241" s="5"/>
      <c r="EWR1241" s="5"/>
      <c r="EWS1241" s="5"/>
      <c r="EWT1241" s="5"/>
      <c r="EWU1241" s="5"/>
      <c r="EWV1241" s="5"/>
      <c r="EWW1241" s="5"/>
      <c r="EWX1241" s="5"/>
      <c r="EWY1241" s="5"/>
      <c r="EWZ1241" s="5"/>
      <c r="EXA1241" s="5"/>
      <c r="EXB1241" s="5"/>
      <c r="EXC1241" s="5"/>
      <c r="EXD1241" s="5"/>
      <c r="EXE1241" s="5"/>
      <c r="EXF1241" s="5"/>
      <c r="EXG1241" s="5"/>
      <c r="EXH1241" s="5"/>
      <c r="EXI1241" s="5"/>
      <c r="EXJ1241" s="5"/>
      <c r="EXK1241" s="5"/>
      <c r="EXL1241" s="5"/>
      <c r="EXM1241" s="5"/>
      <c r="EXN1241" s="5"/>
      <c r="EXO1241" s="5"/>
      <c r="EXP1241" s="5"/>
      <c r="EXQ1241" s="5"/>
      <c r="EXR1241" s="5"/>
      <c r="EXS1241" s="5"/>
      <c r="EXT1241" s="5"/>
      <c r="EXU1241" s="5"/>
      <c r="EXV1241" s="5"/>
      <c r="EXW1241" s="5"/>
      <c r="EXX1241" s="5"/>
      <c r="EXY1241" s="5"/>
      <c r="EXZ1241" s="5"/>
      <c r="EYA1241" s="5"/>
      <c r="EYB1241" s="5"/>
      <c r="EYC1241" s="5"/>
      <c r="EYD1241" s="5"/>
      <c r="EYE1241" s="5"/>
      <c r="EYF1241" s="5"/>
      <c r="EYG1241" s="5"/>
      <c r="EYH1241" s="5"/>
      <c r="EYI1241" s="5"/>
      <c r="EYJ1241" s="5"/>
      <c r="EYK1241" s="5"/>
      <c r="EYL1241" s="5"/>
      <c r="EYM1241" s="5"/>
      <c r="EYN1241" s="5"/>
      <c r="EYO1241" s="5"/>
      <c r="EYP1241" s="5"/>
      <c r="EYQ1241" s="5"/>
      <c r="EYR1241" s="5"/>
      <c r="EYS1241" s="5"/>
      <c r="EYT1241" s="5"/>
      <c r="EYU1241" s="5"/>
      <c r="EYV1241" s="5"/>
      <c r="EYW1241" s="5"/>
      <c r="EYX1241" s="5"/>
      <c r="EYY1241" s="5"/>
      <c r="EYZ1241" s="5"/>
      <c r="EZA1241" s="5"/>
      <c r="EZB1241" s="5"/>
      <c r="EZC1241" s="5"/>
      <c r="EZD1241" s="5"/>
      <c r="EZE1241" s="5"/>
      <c r="EZF1241" s="5"/>
      <c r="EZG1241" s="5"/>
      <c r="EZH1241" s="5"/>
      <c r="EZI1241" s="5"/>
      <c r="EZJ1241" s="5"/>
      <c r="EZK1241" s="5"/>
      <c r="EZL1241" s="5"/>
      <c r="EZM1241" s="5"/>
      <c r="EZN1241" s="5"/>
      <c r="EZO1241" s="5"/>
      <c r="EZP1241" s="5"/>
      <c r="EZQ1241" s="5"/>
      <c r="EZR1241" s="5"/>
      <c r="EZS1241" s="5"/>
      <c r="EZT1241" s="5"/>
      <c r="EZU1241" s="5"/>
      <c r="EZV1241" s="5"/>
      <c r="EZW1241" s="5"/>
      <c r="EZX1241" s="5"/>
      <c r="EZY1241" s="5"/>
      <c r="EZZ1241" s="5"/>
      <c r="FAA1241" s="5"/>
      <c r="FAB1241" s="5"/>
      <c r="FAC1241" s="5"/>
      <c r="FAD1241" s="5"/>
      <c r="FAE1241" s="5"/>
      <c r="FAF1241" s="5"/>
      <c r="FAG1241" s="5"/>
      <c r="FAH1241" s="5"/>
      <c r="FAI1241" s="5"/>
      <c r="FAJ1241" s="5"/>
      <c r="FAK1241" s="5"/>
      <c r="FAL1241" s="5"/>
      <c r="FAM1241" s="5"/>
      <c r="FAN1241" s="5"/>
      <c r="FAO1241" s="5"/>
      <c r="FAP1241" s="5"/>
      <c r="FAQ1241" s="5"/>
      <c r="FAR1241" s="5"/>
      <c r="FAS1241" s="5"/>
      <c r="FAT1241" s="5"/>
      <c r="FAU1241" s="5"/>
      <c r="FAV1241" s="5"/>
      <c r="FAW1241" s="5"/>
      <c r="FAX1241" s="5"/>
      <c r="FAY1241" s="5"/>
      <c r="FAZ1241" s="5"/>
      <c r="FBA1241" s="5"/>
      <c r="FBB1241" s="5"/>
      <c r="FBC1241" s="5"/>
      <c r="FBD1241" s="5"/>
      <c r="FBE1241" s="5"/>
      <c r="FBF1241" s="5"/>
      <c r="FBG1241" s="5"/>
      <c r="FBH1241" s="5"/>
      <c r="FBI1241" s="5"/>
      <c r="FBJ1241" s="5"/>
      <c r="FBK1241" s="5"/>
      <c r="FBL1241" s="5"/>
      <c r="FBM1241" s="5"/>
      <c r="FBN1241" s="5"/>
      <c r="FBO1241" s="5"/>
      <c r="FBP1241" s="5"/>
      <c r="FBQ1241" s="5"/>
      <c r="FBR1241" s="5"/>
      <c r="FBS1241" s="5"/>
      <c r="FBT1241" s="5"/>
      <c r="FBU1241" s="5"/>
      <c r="FBV1241" s="5"/>
      <c r="FBW1241" s="5"/>
      <c r="FBX1241" s="5"/>
      <c r="FBY1241" s="5"/>
      <c r="FBZ1241" s="5"/>
      <c r="FCA1241" s="5"/>
      <c r="FCB1241" s="5"/>
      <c r="FCC1241" s="5"/>
      <c r="FCD1241" s="5"/>
      <c r="FCE1241" s="5"/>
      <c r="FCF1241" s="5"/>
      <c r="FCG1241" s="5"/>
      <c r="FCH1241" s="5"/>
      <c r="FCI1241" s="5"/>
      <c r="FCJ1241" s="5"/>
      <c r="FCK1241" s="5"/>
      <c r="FCL1241" s="5"/>
      <c r="FCM1241" s="5"/>
      <c r="FCN1241" s="5"/>
      <c r="FCO1241" s="5"/>
      <c r="FCP1241" s="5"/>
      <c r="FCQ1241" s="5"/>
      <c r="FCR1241" s="5"/>
      <c r="FCS1241" s="5"/>
      <c r="FCT1241" s="5"/>
      <c r="FCU1241" s="5"/>
      <c r="FCV1241" s="5"/>
      <c r="FCW1241" s="5"/>
      <c r="FCX1241" s="5"/>
      <c r="FCY1241" s="5"/>
      <c r="FCZ1241" s="5"/>
      <c r="FDA1241" s="5"/>
      <c r="FDB1241" s="5"/>
      <c r="FDC1241" s="5"/>
      <c r="FDD1241" s="5"/>
      <c r="FDE1241" s="5"/>
      <c r="FDF1241" s="5"/>
      <c r="FDG1241" s="5"/>
      <c r="FDH1241" s="5"/>
      <c r="FDI1241" s="5"/>
      <c r="FDJ1241" s="5"/>
      <c r="FDK1241" s="5"/>
      <c r="FDL1241" s="5"/>
      <c r="FDM1241" s="5"/>
      <c r="FDN1241" s="5"/>
      <c r="FDO1241" s="5"/>
      <c r="FDP1241" s="5"/>
      <c r="FDQ1241" s="5"/>
      <c r="FDR1241" s="5"/>
      <c r="FDS1241" s="5"/>
      <c r="FDT1241" s="5"/>
      <c r="FDU1241" s="5"/>
      <c r="FDV1241" s="5"/>
      <c r="FDW1241" s="5"/>
      <c r="FDX1241" s="5"/>
      <c r="FDY1241" s="5"/>
      <c r="FDZ1241" s="5"/>
      <c r="FEA1241" s="5"/>
      <c r="FEB1241" s="5"/>
      <c r="FEC1241" s="5"/>
      <c r="FED1241" s="5"/>
      <c r="FEE1241" s="5"/>
      <c r="FEF1241" s="5"/>
      <c r="FEG1241" s="5"/>
      <c r="FEH1241" s="5"/>
      <c r="FEI1241" s="5"/>
      <c r="FEJ1241" s="5"/>
      <c r="FEK1241" s="5"/>
      <c r="FEL1241" s="5"/>
      <c r="FEM1241" s="5"/>
      <c r="FEN1241" s="5"/>
      <c r="FEO1241" s="5"/>
      <c r="FEP1241" s="5"/>
      <c r="FEQ1241" s="5"/>
      <c r="FER1241" s="5"/>
      <c r="FES1241" s="5"/>
      <c r="FET1241" s="5"/>
      <c r="FEU1241" s="5"/>
      <c r="FEV1241" s="5"/>
      <c r="FEW1241" s="5"/>
      <c r="FEX1241" s="5"/>
      <c r="FEY1241" s="5"/>
      <c r="FEZ1241" s="5"/>
      <c r="FFA1241" s="5"/>
      <c r="FFB1241" s="5"/>
      <c r="FFC1241" s="5"/>
      <c r="FFD1241" s="5"/>
      <c r="FFE1241" s="5"/>
      <c r="FFF1241" s="5"/>
      <c r="FFG1241" s="5"/>
      <c r="FFH1241" s="5"/>
      <c r="FFI1241" s="5"/>
      <c r="FFJ1241" s="5"/>
      <c r="FFK1241" s="5"/>
      <c r="FFL1241" s="5"/>
      <c r="FFM1241" s="5"/>
      <c r="FFN1241" s="5"/>
      <c r="FFO1241" s="5"/>
      <c r="FFP1241" s="5"/>
      <c r="FFQ1241" s="5"/>
      <c r="FFR1241" s="5"/>
      <c r="FFS1241" s="5"/>
      <c r="FFT1241" s="5"/>
      <c r="FFU1241" s="5"/>
      <c r="FFV1241" s="5"/>
      <c r="FFW1241" s="5"/>
      <c r="FFX1241" s="5"/>
      <c r="FFY1241" s="5"/>
      <c r="FFZ1241" s="5"/>
      <c r="FGA1241" s="5"/>
      <c r="FGB1241" s="5"/>
      <c r="FGC1241" s="5"/>
      <c r="FGD1241" s="5"/>
      <c r="FGE1241" s="5"/>
      <c r="FGF1241" s="5"/>
      <c r="FGG1241" s="5"/>
      <c r="FGH1241" s="5"/>
      <c r="FGI1241" s="5"/>
      <c r="FGJ1241" s="5"/>
      <c r="FGK1241" s="5"/>
      <c r="FGL1241" s="5"/>
      <c r="FGM1241" s="5"/>
      <c r="FGN1241" s="5"/>
      <c r="FGO1241" s="5"/>
      <c r="FGP1241" s="5"/>
      <c r="FGQ1241" s="5"/>
      <c r="FGR1241" s="5"/>
      <c r="FGS1241" s="5"/>
      <c r="FGT1241" s="5"/>
      <c r="FGU1241" s="5"/>
      <c r="FGV1241" s="5"/>
      <c r="FGW1241" s="5"/>
      <c r="FGX1241" s="5"/>
      <c r="FGY1241" s="5"/>
      <c r="FGZ1241" s="5"/>
      <c r="FHA1241" s="5"/>
      <c r="FHB1241" s="5"/>
      <c r="FHC1241" s="5"/>
      <c r="FHD1241" s="5"/>
      <c r="FHE1241" s="5"/>
      <c r="FHF1241" s="5"/>
      <c r="FHG1241" s="5"/>
      <c r="FHH1241" s="5"/>
      <c r="FHI1241" s="5"/>
      <c r="FHJ1241" s="5"/>
      <c r="FHK1241" s="5"/>
      <c r="FHL1241" s="5"/>
      <c r="FHM1241" s="5"/>
      <c r="FHN1241" s="5"/>
      <c r="FHO1241" s="5"/>
      <c r="FHP1241" s="5"/>
      <c r="FHQ1241" s="5"/>
      <c r="FHR1241" s="5"/>
      <c r="FHS1241" s="5"/>
      <c r="FHT1241" s="5"/>
      <c r="FHU1241" s="5"/>
      <c r="FHV1241" s="5"/>
      <c r="FHW1241" s="5"/>
      <c r="FHX1241" s="5"/>
      <c r="FHY1241" s="5"/>
      <c r="FHZ1241" s="5"/>
      <c r="FIA1241" s="5"/>
      <c r="FIB1241" s="5"/>
      <c r="FIC1241" s="5"/>
      <c r="FID1241" s="5"/>
      <c r="FIE1241" s="5"/>
      <c r="FIF1241" s="5"/>
      <c r="FIG1241" s="5"/>
      <c r="FIH1241" s="5"/>
      <c r="FII1241" s="5"/>
      <c r="FIJ1241" s="5"/>
      <c r="FIK1241" s="5"/>
      <c r="FIL1241" s="5"/>
      <c r="FIM1241" s="5"/>
      <c r="FIN1241" s="5"/>
      <c r="FIO1241" s="5"/>
      <c r="FIP1241" s="5"/>
      <c r="FIQ1241" s="5"/>
      <c r="FIR1241" s="5"/>
      <c r="FIS1241" s="5"/>
      <c r="FIT1241" s="5"/>
      <c r="FIU1241" s="5"/>
      <c r="FIV1241" s="5"/>
      <c r="FIW1241" s="5"/>
      <c r="FIX1241" s="5"/>
      <c r="FIY1241" s="5"/>
      <c r="FIZ1241" s="5"/>
      <c r="FJA1241" s="5"/>
      <c r="FJB1241" s="5"/>
      <c r="FJC1241" s="5"/>
      <c r="FJD1241" s="5"/>
      <c r="FJE1241" s="5"/>
      <c r="FJF1241" s="5"/>
      <c r="FJG1241" s="5"/>
      <c r="FJH1241" s="5"/>
      <c r="FJI1241" s="5"/>
      <c r="FJJ1241" s="5"/>
      <c r="FJK1241" s="5"/>
      <c r="FJL1241" s="5"/>
      <c r="FJM1241" s="5"/>
      <c r="FJN1241" s="5"/>
      <c r="FJO1241" s="5"/>
      <c r="FJP1241" s="5"/>
      <c r="FJQ1241" s="5"/>
      <c r="FJR1241" s="5"/>
      <c r="FJS1241" s="5"/>
      <c r="FJT1241" s="5"/>
      <c r="FJU1241" s="5"/>
      <c r="FJV1241" s="5"/>
      <c r="FJW1241" s="5"/>
      <c r="FJX1241" s="5"/>
      <c r="FJY1241" s="5"/>
      <c r="FJZ1241" s="5"/>
      <c r="FKA1241" s="5"/>
      <c r="FKB1241" s="5"/>
      <c r="FKC1241" s="5"/>
      <c r="FKD1241" s="5"/>
      <c r="FKE1241" s="5"/>
      <c r="FKF1241" s="5"/>
      <c r="FKG1241" s="5"/>
      <c r="FKH1241" s="5"/>
      <c r="FKI1241" s="5"/>
      <c r="FKJ1241" s="5"/>
      <c r="FKK1241" s="5"/>
      <c r="FKL1241" s="5"/>
      <c r="FKM1241" s="5"/>
      <c r="FKN1241" s="5"/>
      <c r="FKO1241" s="5"/>
      <c r="FKP1241" s="5"/>
      <c r="FKQ1241" s="5"/>
      <c r="FKR1241" s="5"/>
      <c r="FKS1241" s="5"/>
      <c r="FKT1241" s="5"/>
      <c r="FKU1241" s="5"/>
      <c r="FKV1241" s="5"/>
      <c r="FKW1241" s="5"/>
      <c r="FKX1241" s="5"/>
      <c r="FKY1241" s="5"/>
      <c r="FKZ1241" s="5"/>
      <c r="FLA1241" s="5"/>
      <c r="FLB1241" s="5"/>
      <c r="FLC1241" s="5"/>
      <c r="FLD1241" s="5"/>
      <c r="FLE1241" s="5"/>
      <c r="FLF1241" s="5"/>
      <c r="FLG1241" s="5"/>
      <c r="FLH1241" s="5"/>
      <c r="FLI1241" s="5"/>
      <c r="FLJ1241" s="5"/>
      <c r="FLK1241" s="5"/>
      <c r="FLL1241" s="5"/>
      <c r="FLM1241" s="5"/>
      <c r="FLN1241" s="5"/>
      <c r="FLO1241" s="5"/>
      <c r="FLP1241" s="5"/>
      <c r="FLQ1241" s="5"/>
      <c r="FLR1241" s="5"/>
      <c r="FLS1241" s="5"/>
      <c r="FLT1241" s="5"/>
      <c r="FLU1241" s="5"/>
      <c r="FLV1241" s="5"/>
      <c r="FLW1241" s="5"/>
      <c r="FLX1241" s="5"/>
      <c r="FLY1241" s="5"/>
      <c r="FLZ1241" s="5"/>
      <c r="FMA1241" s="5"/>
      <c r="FMB1241" s="5"/>
      <c r="FMC1241" s="5"/>
      <c r="FMD1241" s="5"/>
      <c r="FME1241" s="5"/>
      <c r="FMF1241" s="5"/>
      <c r="FMG1241" s="5"/>
      <c r="FMH1241" s="5"/>
      <c r="FMI1241" s="5"/>
      <c r="FMJ1241" s="5"/>
      <c r="FMK1241" s="5"/>
      <c r="FML1241" s="5"/>
      <c r="FMM1241" s="5"/>
      <c r="FMN1241" s="5"/>
      <c r="FMO1241" s="5"/>
      <c r="FMP1241" s="5"/>
      <c r="FMQ1241" s="5"/>
      <c r="FMR1241" s="5"/>
      <c r="FMS1241" s="5"/>
      <c r="FMT1241" s="5"/>
      <c r="FMU1241" s="5"/>
      <c r="FMV1241" s="5"/>
      <c r="FMW1241" s="5"/>
      <c r="FMX1241" s="5"/>
      <c r="FMY1241" s="5"/>
      <c r="FMZ1241" s="5"/>
      <c r="FNA1241" s="5"/>
      <c r="FNB1241" s="5"/>
      <c r="FNC1241" s="5"/>
      <c r="FND1241" s="5"/>
      <c r="FNE1241" s="5"/>
      <c r="FNF1241" s="5"/>
      <c r="FNG1241" s="5"/>
      <c r="FNH1241" s="5"/>
      <c r="FNI1241" s="5"/>
      <c r="FNJ1241" s="5"/>
      <c r="FNK1241" s="5"/>
      <c r="FNL1241" s="5"/>
      <c r="FNM1241" s="5"/>
      <c r="FNN1241" s="5"/>
      <c r="FNO1241" s="5"/>
      <c r="FNP1241" s="5"/>
      <c r="FNQ1241" s="5"/>
      <c r="FNR1241" s="5"/>
      <c r="FNS1241" s="5"/>
      <c r="FNT1241" s="5"/>
      <c r="FNU1241" s="5"/>
      <c r="FNV1241" s="5"/>
      <c r="FNW1241" s="5"/>
      <c r="FNX1241" s="5"/>
      <c r="FNY1241" s="5"/>
      <c r="FNZ1241" s="5"/>
      <c r="FOA1241" s="5"/>
      <c r="FOB1241" s="5"/>
      <c r="FOC1241" s="5"/>
      <c r="FOD1241" s="5"/>
      <c r="FOE1241" s="5"/>
      <c r="FOF1241" s="5"/>
      <c r="FOG1241" s="5"/>
      <c r="FOH1241" s="5"/>
      <c r="FOI1241" s="5"/>
      <c r="FOJ1241" s="5"/>
      <c r="FOK1241" s="5"/>
      <c r="FOL1241" s="5"/>
      <c r="FOM1241" s="5"/>
      <c r="FON1241" s="5"/>
      <c r="FOO1241" s="5"/>
      <c r="FOP1241" s="5"/>
      <c r="FOQ1241" s="5"/>
      <c r="FOR1241" s="5"/>
      <c r="FOS1241" s="5"/>
      <c r="FOT1241" s="5"/>
      <c r="FOU1241" s="5"/>
      <c r="FOV1241" s="5"/>
      <c r="FOW1241" s="5"/>
      <c r="FOX1241" s="5"/>
      <c r="FOY1241" s="5"/>
      <c r="FOZ1241" s="5"/>
      <c r="FPA1241" s="5"/>
      <c r="FPB1241" s="5"/>
      <c r="FPC1241" s="5"/>
      <c r="FPD1241" s="5"/>
      <c r="FPE1241" s="5"/>
      <c r="FPF1241" s="5"/>
      <c r="FPG1241" s="5"/>
      <c r="FPH1241" s="5"/>
      <c r="FPI1241" s="5"/>
      <c r="FPJ1241" s="5"/>
      <c r="FPK1241" s="5"/>
      <c r="FPL1241" s="5"/>
      <c r="FPM1241" s="5"/>
      <c r="FPN1241" s="5"/>
      <c r="FPO1241" s="5"/>
      <c r="FPP1241" s="5"/>
      <c r="FPQ1241" s="5"/>
      <c r="FPR1241" s="5"/>
      <c r="FPS1241" s="5"/>
      <c r="FPT1241" s="5"/>
      <c r="FPU1241" s="5"/>
      <c r="FPV1241" s="5"/>
      <c r="FPW1241" s="5"/>
      <c r="FPX1241" s="5"/>
      <c r="FPY1241" s="5"/>
      <c r="FPZ1241" s="5"/>
      <c r="FQA1241" s="5"/>
      <c r="FQB1241" s="5"/>
      <c r="FQC1241" s="5"/>
      <c r="FQD1241" s="5"/>
      <c r="FQE1241" s="5"/>
      <c r="FQF1241" s="5"/>
      <c r="FQG1241" s="5"/>
      <c r="FQH1241" s="5"/>
      <c r="FQI1241" s="5"/>
      <c r="FQJ1241" s="5"/>
      <c r="FQK1241" s="5"/>
      <c r="FQL1241" s="5"/>
      <c r="FQM1241" s="5"/>
      <c r="FQN1241" s="5"/>
      <c r="FQO1241" s="5"/>
      <c r="FQP1241" s="5"/>
      <c r="FQQ1241" s="5"/>
      <c r="FQR1241" s="5"/>
      <c r="FQS1241" s="5"/>
      <c r="FQT1241" s="5"/>
      <c r="FQU1241" s="5"/>
      <c r="FQV1241" s="5"/>
      <c r="FQW1241" s="5"/>
      <c r="FQX1241" s="5"/>
      <c r="FQY1241" s="5"/>
      <c r="FQZ1241" s="5"/>
      <c r="FRA1241" s="5"/>
      <c r="FRB1241" s="5"/>
      <c r="FRC1241" s="5"/>
      <c r="FRD1241" s="5"/>
      <c r="FRE1241" s="5"/>
      <c r="FRF1241" s="5"/>
      <c r="FRG1241" s="5"/>
      <c r="FRH1241" s="5"/>
      <c r="FRI1241" s="5"/>
      <c r="FRJ1241" s="5"/>
      <c r="FRK1241" s="5"/>
      <c r="FRL1241" s="5"/>
      <c r="FRM1241" s="5"/>
      <c r="FRN1241" s="5"/>
      <c r="FRO1241" s="5"/>
      <c r="FRP1241" s="5"/>
      <c r="FRQ1241" s="5"/>
      <c r="FRR1241" s="5"/>
      <c r="FRS1241" s="5"/>
      <c r="FRT1241" s="5"/>
      <c r="FRU1241" s="5"/>
      <c r="FRV1241" s="5"/>
      <c r="FRW1241" s="5"/>
      <c r="FRX1241" s="5"/>
      <c r="FRY1241" s="5"/>
      <c r="FRZ1241" s="5"/>
      <c r="FSA1241" s="5"/>
      <c r="FSB1241" s="5"/>
      <c r="FSC1241" s="5"/>
      <c r="FSD1241" s="5"/>
      <c r="FSE1241" s="5"/>
      <c r="FSF1241" s="5"/>
      <c r="FSG1241" s="5"/>
      <c r="FSH1241" s="5"/>
      <c r="FSI1241" s="5"/>
      <c r="FSJ1241" s="5"/>
      <c r="FSK1241" s="5"/>
      <c r="FSL1241" s="5"/>
      <c r="FSM1241" s="5"/>
      <c r="FSN1241" s="5"/>
      <c r="FSO1241" s="5"/>
      <c r="FSP1241" s="5"/>
      <c r="FSQ1241" s="5"/>
      <c r="FSR1241" s="5"/>
      <c r="FSS1241" s="5"/>
      <c r="FST1241" s="5"/>
      <c r="FSU1241" s="5"/>
      <c r="FSV1241" s="5"/>
      <c r="FSW1241" s="5"/>
      <c r="FSX1241" s="5"/>
      <c r="FSY1241" s="5"/>
      <c r="FSZ1241" s="5"/>
      <c r="FTA1241" s="5"/>
      <c r="FTB1241" s="5"/>
      <c r="FTC1241" s="5"/>
      <c r="FTD1241" s="5"/>
      <c r="FTE1241" s="5"/>
      <c r="FTF1241" s="5"/>
      <c r="FTG1241" s="5"/>
      <c r="FTH1241" s="5"/>
      <c r="FTI1241" s="5"/>
      <c r="FTJ1241" s="5"/>
      <c r="FTK1241" s="5"/>
      <c r="FTL1241" s="5"/>
      <c r="FTM1241" s="5"/>
      <c r="FTN1241" s="5"/>
      <c r="FTO1241" s="5"/>
      <c r="FTP1241" s="5"/>
      <c r="FTQ1241" s="5"/>
      <c r="FTR1241" s="5"/>
      <c r="FTS1241" s="5"/>
      <c r="FTT1241" s="5"/>
      <c r="FTU1241" s="5"/>
      <c r="FTV1241" s="5"/>
      <c r="FTW1241" s="5"/>
      <c r="FTX1241" s="5"/>
      <c r="FTY1241" s="5"/>
      <c r="FTZ1241" s="5"/>
      <c r="FUA1241" s="5"/>
      <c r="FUB1241" s="5"/>
      <c r="FUC1241" s="5"/>
      <c r="FUD1241" s="5"/>
      <c r="FUE1241" s="5"/>
      <c r="FUF1241" s="5"/>
      <c r="FUG1241" s="5"/>
      <c r="FUH1241" s="5"/>
      <c r="FUI1241" s="5"/>
      <c r="FUJ1241" s="5"/>
      <c r="FUK1241" s="5"/>
      <c r="FUL1241" s="5"/>
      <c r="FUM1241" s="5"/>
      <c r="FUN1241" s="5"/>
      <c r="FUO1241" s="5"/>
      <c r="FUP1241" s="5"/>
      <c r="FUQ1241" s="5"/>
      <c r="FUR1241" s="5"/>
      <c r="FUS1241" s="5"/>
      <c r="FUT1241" s="5"/>
      <c r="FUU1241" s="5"/>
      <c r="FUV1241" s="5"/>
      <c r="FUW1241" s="5"/>
      <c r="FUX1241" s="5"/>
      <c r="FUY1241" s="5"/>
      <c r="FUZ1241" s="5"/>
      <c r="FVA1241" s="5"/>
      <c r="FVB1241" s="5"/>
      <c r="FVC1241" s="5"/>
      <c r="FVD1241" s="5"/>
      <c r="FVE1241" s="5"/>
      <c r="FVF1241" s="5"/>
      <c r="FVG1241" s="5"/>
      <c r="FVH1241" s="5"/>
      <c r="FVI1241" s="5"/>
      <c r="FVJ1241" s="5"/>
      <c r="FVK1241" s="5"/>
      <c r="FVL1241" s="5"/>
      <c r="FVM1241" s="5"/>
      <c r="FVN1241" s="5"/>
      <c r="FVO1241" s="5"/>
      <c r="FVP1241" s="5"/>
      <c r="FVQ1241" s="5"/>
      <c r="FVR1241" s="5"/>
      <c r="FVS1241" s="5"/>
      <c r="FVT1241" s="5"/>
      <c r="FVU1241" s="5"/>
      <c r="FVV1241" s="5"/>
      <c r="FVW1241" s="5"/>
      <c r="FVX1241" s="5"/>
      <c r="FVY1241" s="5"/>
      <c r="FVZ1241" s="5"/>
      <c r="FWA1241" s="5"/>
      <c r="FWB1241" s="5"/>
      <c r="FWC1241" s="5"/>
      <c r="FWD1241" s="5"/>
      <c r="FWE1241" s="5"/>
      <c r="FWF1241" s="5"/>
      <c r="FWG1241" s="5"/>
      <c r="FWH1241" s="5"/>
      <c r="FWI1241" s="5"/>
      <c r="FWJ1241" s="5"/>
      <c r="FWK1241" s="5"/>
      <c r="FWL1241" s="5"/>
      <c r="FWM1241" s="5"/>
      <c r="FWN1241" s="5"/>
      <c r="FWO1241" s="5"/>
      <c r="FWP1241" s="5"/>
      <c r="FWQ1241" s="5"/>
      <c r="FWR1241" s="5"/>
      <c r="FWS1241" s="5"/>
      <c r="FWT1241" s="5"/>
      <c r="FWU1241" s="5"/>
      <c r="FWV1241" s="5"/>
      <c r="FWW1241" s="5"/>
      <c r="FWX1241" s="5"/>
      <c r="FWY1241" s="5"/>
      <c r="FWZ1241" s="5"/>
      <c r="FXA1241" s="5"/>
      <c r="FXB1241" s="5"/>
      <c r="FXC1241" s="5"/>
      <c r="FXD1241" s="5"/>
      <c r="FXE1241" s="5"/>
      <c r="FXF1241" s="5"/>
      <c r="FXG1241" s="5"/>
      <c r="FXH1241" s="5"/>
      <c r="FXI1241" s="5"/>
      <c r="FXJ1241" s="5"/>
      <c r="FXK1241" s="5"/>
      <c r="FXL1241" s="5"/>
      <c r="FXM1241" s="5"/>
      <c r="FXN1241" s="5"/>
      <c r="FXO1241" s="5"/>
      <c r="FXP1241" s="5"/>
      <c r="FXQ1241" s="5"/>
      <c r="FXR1241" s="5"/>
      <c r="FXS1241" s="5"/>
      <c r="FXT1241" s="5"/>
      <c r="FXU1241" s="5"/>
      <c r="FXV1241" s="5"/>
      <c r="FXW1241" s="5"/>
      <c r="FXX1241" s="5"/>
      <c r="FXY1241" s="5"/>
      <c r="FXZ1241" s="5"/>
      <c r="FYA1241" s="5"/>
      <c r="FYB1241" s="5"/>
      <c r="FYC1241" s="5"/>
      <c r="FYD1241" s="5"/>
      <c r="FYE1241" s="5"/>
      <c r="FYF1241" s="5"/>
      <c r="FYG1241" s="5"/>
      <c r="FYH1241" s="5"/>
      <c r="FYI1241" s="5"/>
      <c r="FYJ1241" s="5"/>
      <c r="FYK1241" s="5"/>
      <c r="FYL1241" s="5"/>
      <c r="FYM1241" s="5"/>
      <c r="FYN1241" s="5"/>
      <c r="FYO1241" s="5"/>
      <c r="FYP1241" s="5"/>
      <c r="FYQ1241" s="5"/>
      <c r="FYR1241" s="5"/>
      <c r="FYS1241" s="5"/>
      <c r="FYT1241" s="5"/>
      <c r="FYU1241" s="5"/>
      <c r="FYV1241" s="5"/>
      <c r="FYW1241" s="5"/>
      <c r="FYX1241" s="5"/>
      <c r="FYY1241" s="5"/>
      <c r="FYZ1241" s="5"/>
      <c r="FZA1241" s="5"/>
      <c r="FZB1241" s="5"/>
      <c r="FZC1241" s="5"/>
      <c r="FZD1241" s="5"/>
      <c r="FZE1241" s="5"/>
      <c r="FZF1241" s="5"/>
      <c r="FZG1241" s="5"/>
      <c r="FZH1241" s="5"/>
      <c r="FZI1241" s="5"/>
      <c r="FZJ1241" s="5"/>
      <c r="FZK1241" s="5"/>
      <c r="FZL1241" s="5"/>
      <c r="FZM1241" s="5"/>
      <c r="FZN1241" s="5"/>
      <c r="FZO1241" s="5"/>
      <c r="FZP1241" s="5"/>
      <c r="FZQ1241" s="5"/>
      <c r="FZR1241" s="5"/>
      <c r="FZS1241" s="5"/>
      <c r="FZT1241" s="5"/>
      <c r="FZU1241" s="5"/>
      <c r="FZV1241" s="5"/>
      <c r="FZW1241" s="5"/>
      <c r="FZX1241" s="5"/>
      <c r="FZY1241" s="5"/>
      <c r="FZZ1241" s="5"/>
      <c r="GAA1241" s="5"/>
      <c r="GAB1241" s="5"/>
      <c r="GAC1241" s="5"/>
      <c r="GAD1241" s="5"/>
      <c r="GAE1241" s="5"/>
      <c r="GAF1241" s="5"/>
      <c r="GAG1241" s="5"/>
      <c r="GAH1241" s="5"/>
      <c r="GAI1241" s="5"/>
      <c r="GAJ1241" s="5"/>
      <c r="GAK1241" s="5"/>
      <c r="GAL1241" s="5"/>
      <c r="GAM1241" s="5"/>
      <c r="GAN1241" s="5"/>
      <c r="GAO1241" s="5"/>
      <c r="GAP1241" s="5"/>
      <c r="GAQ1241" s="5"/>
      <c r="GAR1241" s="5"/>
      <c r="GAS1241" s="5"/>
      <c r="GAT1241" s="5"/>
      <c r="GAU1241" s="5"/>
      <c r="GAV1241" s="5"/>
      <c r="GAW1241" s="5"/>
      <c r="GAX1241" s="5"/>
      <c r="GAY1241" s="5"/>
      <c r="GAZ1241" s="5"/>
      <c r="GBA1241" s="5"/>
      <c r="GBB1241" s="5"/>
      <c r="GBC1241" s="5"/>
      <c r="GBD1241" s="5"/>
      <c r="GBE1241" s="5"/>
      <c r="GBF1241" s="5"/>
      <c r="GBG1241" s="5"/>
      <c r="GBH1241" s="5"/>
      <c r="GBI1241" s="5"/>
      <c r="GBJ1241" s="5"/>
      <c r="GBK1241" s="5"/>
      <c r="GBL1241" s="5"/>
      <c r="GBM1241" s="5"/>
      <c r="GBN1241" s="5"/>
      <c r="GBO1241" s="5"/>
      <c r="GBP1241" s="5"/>
      <c r="GBQ1241" s="5"/>
      <c r="GBR1241" s="5"/>
      <c r="GBS1241" s="5"/>
      <c r="GBT1241" s="5"/>
      <c r="GBU1241" s="5"/>
      <c r="GBV1241" s="5"/>
      <c r="GBW1241" s="5"/>
      <c r="GBX1241" s="5"/>
      <c r="GBY1241" s="5"/>
      <c r="GBZ1241" s="5"/>
      <c r="GCA1241" s="5"/>
      <c r="GCB1241" s="5"/>
      <c r="GCC1241" s="5"/>
      <c r="GCD1241" s="5"/>
      <c r="GCE1241" s="5"/>
      <c r="GCF1241" s="5"/>
      <c r="GCG1241" s="5"/>
      <c r="GCH1241" s="5"/>
      <c r="GCI1241" s="5"/>
      <c r="GCJ1241" s="5"/>
      <c r="GCK1241" s="5"/>
      <c r="GCL1241" s="5"/>
      <c r="GCM1241" s="5"/>
      <c r="GCN1241" s="5"/>
      <c r="GCO1241" s="5"/>
      <c r="GCP1241" s="5"/>
      <c r="GCQ1241" s="5"/>
      <c r="GCR1241" s="5"/>
      <c r="GCS1241" s="5"/>
      <c r="GCT1241" s="5"/>
      <c r="GCU1241" s="5"/>
      <c r="GCV1241" s="5"/>
      <c r="GCW1241" s="5"/>
      <c r="GCX1241" s="5"/>
      <c r="GCY1241" s="5"/>
      <c r="GCZ1241" s="5"/>
      <c r="GDA1241" s="5"/>
      <c r="GDB1241" s="5"/>
      <c r="GDC1241" s="5"/>
      <c r="GDD1241" s="5"/>
      <c r="GDE1241" s="5"/>
      <c r="GDF1241" s="5"/>
      <c r="GDG1241" s="5"/>
      <c r="GDH1241" s="5"/>
      <c r="GDI1241" s="5"/>
      <c r="GDJ1241" s="5"/>
      <c r="GDK1241" s="5"/>
      <c r="GDL1241" s="5"/>
      <c r="GDM1241" s="5"/>
      <c r="GDN1241" s="5"/>
      <c r="GDO1241" s="5"/>
      <c r="GDP1241" s="5"/>
      <c r="GDQ1241" s="5"/>
      <c r="GDR1241" s="5"/>
      <c r="GDS1241" s="5"/>
      <c r="GDT1241" s="5"/>
      <c r="GDU1241" s="5"/>
      <c r="GDV1241" s="5"/>
      <c r="GDW1241" s="5"/>
      <c r="GDX1241" s="5"/>
      <c r="GDY1241" s="5"/>
      <c r="GDZ1241" s="5"/>
      <c r="GEA1241" s="5"/>
      <c r="GEB1241" s="5"/>
      <c r="GEC1241" s="5"/>
      <c r="GED1241" s="5"/>
      <c r="GEE1241" s="5"/>
      <c r="GEF1241" s="5"/>
      <c r="GEG1241" s="5"/>
      <c r="GEH1241" s="5"/>
      <c r="GEI1241" s="5"/>
      <c r="GEJ1241" s="5"/>
      <c r="GEK1241" s="5"/>
      <c r="GEL1241" s="5"/>
      <c r="GEM1241" s="5"/>
      <c r="GEN1241" s="5"/>
      <c r="GEO1241" s="5"/>
      <c r="GEP1241" s="5"/>
      <c r="GEQ1241" s="5"/>
      <c r="GER1241" s="5"/>
      <c r="GES1241" s="5"/>
      <c r="GET1241" s="5"/>
      <c r="GEU1241" s="5"/>
      <c r="GEV1241" s="5"/>
      <c r="GEW1241" s="5"/>
      <c r="GEX1241" s="5"/>
      <c r="GEY1241" s="5"/>
      <c r="GEZ1241" s="5"/>
      <c r="GFA1241" s="5"/>
      <c r="GFB1241" s="5"/>
      <c r="GFC1241" s="5"/>
      <c r="GFD1241" s="5"/>
      <c r="GFE1241" s="5"/>
      <c r="GFF1241" s="5"/>
      <c r="GFG1241" s="5"/>
      <c r="GFH1241" s="5"/>
      <c r="GFI1241" s="5"/>
      <c r="GFJ1241" s="5"/>
      <c r="GFK1241" s="5"/>
      <c r="GFL1241" s="5"/>
      <c r="GFM1241" s="5"/>
      <c r="GFN1241" s="5"/>
      <c r="GFO1241" s="5"/>
      <c r="GFP1241" s="5"/>
      <c r="GFQ1241" s="5"/>
      <c r="GFR1241" s="5"/>
      <c r="GFS1241" s="5"/>
      <c r="GFT1241" s="5"/>
      <c r="GFU1241" s="5"/>
      <c r="GFV1241" s="5"/>
      <c r="GFW1241" s="5"/>
      <c r="GFX1241" s="5"/>
      <c r="GFY1241" s="5"/>
      <c r="GFZ1241" s="5"/>
      <c r="GGA1241" s="5"/>
      <c r="GGB1241" s="5"/>
      <c r="GGC1241" s="5"/>
      <c r="GGD1241" s="5"/>
      <c r="GGE1241" s="5"/>
      <c r="GGF1241" s="5"/>
      <c r="GGG1241" s="5"/>
      <c r="GGH1241" s="5"/>
      <c r="GGI1241" s="5"/>
      <c r="GGJ1241" s="5"/>
      <c r="GGK1241" s="5"/>
      <c r="GGL1241" s="5"/>
      <c r="GGM1241" s="5"/>
      <c r="GGN1241" s="5"/>
      <c r="GGO1241" s="5"/>
      <c r="GGP1241" s="5"/>
      <c r="GGQ1241" s="5"/>
      <c r="GGR1241" s="5"/>
      <c r="GGS1241" s="5"/>
      <c r="GGT1241" s="5"/>
      <c r="GGU1241" s="5"/>
      <c r="GGV1241" s="5"/>
      <c r="GGW1241" s="5"/>
      <c r="GGX1241" s="5"/>
      <c r="GGY1241" s="5"/>
      <c r="GGZ1241" s="5"/>
      <c r="GHA1241" s="5"/>
      <c r="GHB1241" s="5"/>
      <c r="GHC1241" s="5"/>
      <c r="GHD1241" s="5"/>
      <c r="GHE1241" s="5"/>
      <c r="GHF1241" s="5"/>
      <c r="GHG1241" s="5"/>
      <c r="GHH1241" s="5"/>
      <c r="GHI1241" s="5"/>
      <c r="GHJ1241" s="5"/>
      <c r="GHK1241" s="5"/>
      <c r="GHL1241" s="5"/>
      <c r="GHM1241" s="5"/>
      <c r="GHN1241" s="5"/>
      <c r="GHO1241" s="5"/>
      <c r="GHP1241" s="5"/>
      <c r="GHQ1241" s="5"/>
      <c r="GHR1241" s="5"/>
      <c r="GHS1241" s="5"/>
      <c r="GHT1241" s="5"/>
      <c r="GHU1241" s="5"/>
      <c r="GHV1241" s="5"/>
      <c r="GHW1241" s="5"/>
      <c r="GHX1241" s="5"/>
      <c r="GHY1241" s="5"/>
      <c r="GHZ1241" s="5"/>
      <c r="GIA1241" s="5"/>
      <c r="GIB1241" s="5"/>
      <c r="GIC1241" s="5"/>
      <c r="GID1241" s="5"/>
      <c r="GIE1241" s="5"/>
      <c r="GIF1241" s="5"/>
      <c r="GIG1241" s="5"/>
      <c r="GIH1241" s="5"/>
      <c r="GII1241" s="5"/>
      <c r="GIJ1241" s="5"/>
      <c r="GIK1241" s="5"/>
      <c r="GIL1241" s="5"/>
      <c r="GIM1241" s="5"/>
      <c r="GIN1241" s="5"/>
      <c r="GIO1241" s="5"/>
      <c r="GIP1241" s="5"/>
      <c r="GIQ1241" s="5"/>
      <c r="GIR1241" s="5"/>
      <c r="GIS1241" s="5"/>
      <c r="GIT1241" s="5"/>
      <c r="GIU1241" s="5"/>
      <c r="GIV1241" s="5"/>
      <c r="GIW1241" s="5"/>
      <c r="GIX1241" s="5"/>
      <c r="GIY1241" s="5"/>
      <c r="GIZ1241" s="5"/>
      <c r="GJA1241" s="5"/>
      <c r="GJB1241" s="5"/>
      <c r="GJC1241" s="5"/>
      <c r="GJD1241" s="5"/>
      <c r="GJE1241" s="5"/>
      <c r="GJF1241" s="5"/>
      <c r="GJG1241" s="5"/>
      <c r="GJH1241" s="5"/>
      <c r="GJI1241" s="5"/>
      <c r="GJJ1241" s="5"/>
      <c r="GJK1241" s="5"/>
      <c r="GJL1241" s="5"/>
      <c r="GJM1241" s="5"/>
      <c r="GJN1241" s="5"/>
      <c r="GJO1241" s="5"/>
      <c r="GJP1241" s="5"/>
      <c r="GJQ1241" s="5"/>
      <c r="GJR1241" s="5"/>
      <c r="GJS1241" s="5"/>
      <c r="GJT1241" s="5"/>
      <c r="GJU1241" s="5"/>
      <c r="GJV1241" s="5"/>
      <c r="GJW1241" s="5"/>
      <c r="GJX1241" s="5"/>
      <c r="GJY1241" s="5"/>
      <c r="GJZ1241" s="5"/>
      <c r="GKA1241" s="5"/>
      <c r="GKB1241" s="5"/>
      <c r="GKC1241" s="5"/>
      <c r="GKD1241" s="5"/>
      <c r="GKE1241" s="5"/>
      <c r="GKF1241" s="5"/>
      <c r="GKG1241" s="5"/>
      <c r="GKH1241" s="5"/>
      <c r="GKI1241" s="5"/>
      <c r="GKJ1241" s="5"/>
      <c r="GKK1241" s="5"/>
      <c r="GKL1241" s="5"/>
      <c r="GKM1241" s="5"/>
      <c r="GKN1241" s="5"/>
      <c r="GKO1241" s="5"/>
      <c r="GKP1241" s="5"/>
      <c r="GKQ1241" s="5"/>
      <c r="GKR1241" s="5"/>
      <c r="GKS1241" s="5"/>
      <c r="GKT1241" s="5"/>
      <c r="GKU1241" s="5"/>
      <c r="GKV1241" s="5"/>
      <c r="GKW1241" s="5"/>
      <c r="GKX1241" s="5"/>
      <c r="GKY1241" s="5"/>
      <c r="GKZ1241" s="5"/>
      <c r="GLA1241" s="5"/>
      <c r="GLB1241" s="5"/>
      <c r="GLC1241" s="5"/>
      <c r="GLD1241" s="5"/>
      <c r="GLE1241" s="5"/>
      <c r="GLF1241" s="5"/>
      <c r="GLG1241" s="5"/>
      <c r="GLH1241" s="5"/>
      <c r="GLI1241" s="5"/>
      <c r="GLJ1241" s="5"/>
      <c r="GLK1241" s="5"/>
      <c r="GLL1241" s="5"/>
      <c r="GLM1241" s="5"/>
      <c r="GLN1241" s="5"/>
      <c r="GLO1241" s="5"/>
      <c r="GLP1241" s="5"/>
      <c r="GLQ1241" s="5"/>
      <c r="GLR1241" s="5"/>
      <c r="GLS1241" s="5"/>
      <c r="GLT1241" s="5"/>
      <c r="GLU1241" s="5"/>
      <c r="GLV1241" s="5"/>
      <c r="GLW1241" s="5"/>
      <c r="GLX1241" s="5"/>
      <c r="GLY1241" s="5"/>
      <c r="GLZ1241" s="5"/>
      <c r="GMA1241" s="5"/>
      <c r="GMB1241" s="5"/>
      <c r="GMC1241" s="5"/>
      <c r="GMD1241" s="5"/>
      <c r="GME1241" s="5"/>
      <c r="GMF1241" s="5"/>
      <c r="GMG1241" s="5"/>
      <c r="GMH1241" s="5"/>
      <c r="GMI1241" s="5"/>
      <c r="GMJ1241" s="5"/>
      <c r="GMK1241" s="5"/>
      <c r="GML1241" s="5"/>
      <c r="GMM1241" s="5"/>
      <c r="GMN1241" s="5"/>
      <c r="GMO1241" s="5"/>
      <c r="GMP1241" s="5"/>
      <c r="GMQ1241" s="5"/>
      <c r="GMR1241" s="5"/>
      <c r="GMS1241" s="5"/>
      <c r="GMT1241" s="5"/>
      <c r="GMU1241" s="5"/>
      <c r="GMV1241" s="5"/>
      <c r="GMW1241" s="5"/>
      <c r="GMX1241" s="5"/>
      <c r="GMY1241" s="5"/>
      <c r="GMZ1241" s="5"/>
      <c r="GNA1241" s="5"/>
      <c r="GNB1241" s="5"/>
      <c r="GNC1241" s="5"/>
      <c r="GND1241" s="5"/>
      <c r="GNE1241" s="5"/>
      <c r="GNF1241" s="5"/>
      <c r="GNG1241" s="5"/>
      <c r="GNH1241" s="5"/>
      <c r="GNI1241" s="5"/>
      <c r="GNJ1241" s="5"/>
      <c r="GNK1241" s="5"/>
      <c r="GNL1241" s="5"/>
      <c r="GNM1241" s="5"/>
      <c r="GNN1241" s="5"/>
      <c r="GNO1241" s="5"/>
      <c r="GNP1241" s="5"/>
      <c r="GNQ1241" s="5"/>
      <c r="GNR1241" s="5"/>
      <c r="GNS1241" s="5"/>
      <c r="GNT1241" s="5"/>
      <c r="GNU1241" s="5"/>
      <c r="GNV1241" s="5"/>
      <c r="GNW1241" s="5"/>
      <c r="GNX1241" s="5"/>
      <c r="GNY1241" s="5"/>
      <c r="GNZ1241" s="5"/>
      <c r="GOA1241" s="5"/>
      <c r="GOB1241" s="5"/>
      <c r="GOC1241" s="5"/>
      <c r="GOD1241" s="5"/>
      <c r="GOE1241" s="5"/>
      <c r="GOF1241" s="5"/>
      <c r="GOG1241" s="5"/>
      <c r="GOH1241" s="5"/>
      <c r="GOI1241" s="5"/>
      <c r="GOJ1241" s="5"/>
      <c r="GOK1241" s="5"/>
      <c r="GOL1241" s="5"/>
      <c r="GOM1241" s="5"/>
      <c r="GON1241" s="5"/>
      <c r="GOO1241" s="5"/>
      <c r="GOP1241" s="5"/>
      <c r="GOQ1241" s="5"/>
      <c r="GOR1241" s="5"/>
      <c r="GOS1241" s="5"/>
      <c r="GOT1241" s="5"/>
      <c r="GOU1241" s="5"/>
      <c r="GOV1241" s="5"/>
      <c r="GOW1241" s="5"/>
      <c r="GOX1241" s="5"/>
      <c r="GOY1241" s="5"/>
      <c r="GOZ1241" s="5"/>
      <c r="GPA1241" s="5"/>
      <c r="GPB1241" s="5"/>
      <c r="GPC1241" s="5"/>
      <c r="GPD1241" s="5"/>
      <c r="GPE1241" s="5"/>
      <c r="GPF1241" s="5"/>
      <c r="GPG1241" s="5"/>
      <c r="GPH1241" s="5"/>
      <c r="GPI1241" s="5"/>
      <c r="GPJ1241" s="5"/>
      <c r="GPK1241" s="5"/>
      <c r="GPL1241" s="5"/>
      <c r="GPM1241" s="5"/>
      <c r="GPN1241" s="5"/>
      <c r="GPO1241" s="5"/>
      <c r="GPP1241" s="5"/>
      <c r="GPQ1241" s="5"/>
      <c r="GPR1241" s="5"/>
      <c r="GPS1241" s="5"/>
      <c r="GPT1241" s="5"/>
      <c r="GPU1241" s="5"/>
      <c r="GPV1241" s="5"/>
      <c r="GPW1241" s="5"/>
      <c r="GPX1241" s="5"/>
      <c r="GPY1241" s="5"/>
      <c r="GPZ1241" s="5"/>
      <c r="GQA1241" s="5"/>
      <c r="GQB1241" s="5"/>
      <c r="GQC1241" s="5"/>
      <c r="GQD1241" s="5"/>
      <c r="GQE1241" s="5"/>
      <c r="GQF1241" s="5"/>
      <c r="GQG1241" s="5"/>
      <c r="GQH1241" s="5"/>
      <c r="GQI1241" s="5"/>
      <c r="GQJ1241" s="5"/>
      <c r="GQK1241" s="5"/>
      <c r="GQL1241" s="5"/>
      <c r="GQM1241" s="5"/>
      <c r="GQN1241" s="5"/>
      <c r="GQO1241" s="5"/>
      <c r="GQP1241" s="5"/>
      <c r="GQQ1241" s="5"/>
      <c r="GQR1241" s="5"/>
      <c r="GQS1241" s="5"/>
      <c r="GQT1241" s="5"/>
      <c r="GQU1241" s="5"/>
      <c r="GQV1241" s="5"/>
      <c r="GQW1241" s="5"/>
      <c r="GQX1241" s="5"/>
      <c r="GQY1241" s="5"/>
      <c r="GQZ1241" s="5"/>
      <c r="GRA1241" s="5"/>
      <c r="GRB1241" s="5"/>
      <c r="GRC1241" s="5"/>
      <c r="GRD1241" s="5"/>
      <c r="GRE1241" s="5"/>
      <c r="GRF1241" s="5"/>
      <c r="GRG1241" s="5"/>
      <c r="GRH1241" s="5"/>
      <c r="GRI1241" s="5"/>
      <c r="GRJ1241" s="5"/>
      <c r="GRK1241" s="5"/>
      <c r="GRL1241" s="5"/>
      <c r="GRM1241" s="5"/>
      <c r="GRN1241" s="5"/>
      <c r="GRO1241" s="5"/>
      <c r="GRP1241" s="5"/>
      <c r="GRQ1241" s="5"/>
      <c r="GRR1241" s="5"/>
      <c r="GRS1241" s="5"/>
      <c r="GRT1241" s="5"/>
      <c r="GRU1241" s="5"/>
      <c r="GRV1241" s="5"/>
      <c r="GRW1241" s="5"/>
      <c r="GRX1241" s="5"/>
      <c r="GRY1241" s="5"/>
      <c r="GRZ1241" s="5"/>
      <c r="GSA1241" s="5"/>
      <c r="GSB1241" s="5"/>
      <c r="GSC1241" s="5"/>
      <c r="GSD1241" s="5"/>
      <c r="GSE1241" s="5"/>
      <c r="GSF1241" s="5"/>
      <c r="GSG1241" s="5"/>
      <c r="GSH1241" s="5"/>
      <c r="GSI1241" s="5"/>
      <c r="GSJ1241" s="5"/>
      <c r="GSK1241" s="5"/>
      <c r="GSL1241" s="5"/>
      <c r="GSM1241" s="5"/>
      <c r="GSN1241" s="5"/>
      <c r="GSO1241" s="5"/>
      <c r="GSP1241" s="5"/>
      <c r="GSQ1241" s="5"/>
      <c r="GSR1241" s="5"/>
      <c r="GSS1241" s="5"/>
      <c r="GST1241" s="5"/>
      <c r="GSU1241" s="5"/>
      <c r="GSV1241" s="5"/>
      <c r="GSW1241" s="5"/>
      <c r="GSX1241" s="5"/>
      <c r="GSY1241" s="5"/>
      <c r="GSZ1241" s="5"/>
      <c r="GTA1241" s="5"/>
      <c r="GTB1241" s="5"/>
      <c r="GTC1241" s="5"/>
      <c r="GTD1241" s="5"/>
      <c r="GTE1241" s="5"/>
      <c r="GTF1241" s="5"/>
      <c r="GTG1241" s="5"/>
      <c r="GTH1241" s="5"/>
      <c r="GTI1241" s="5"/>
      <c r="GTJ1241" s="5"/>
      <c r="GTK1241" s="5"/>
      <c r="GTL1241" s="5"/>
      <c r="GTM1241" s="5"/>
      <c r="GTN1241" s="5"/>
      <c r="GTO1241" s="5"/>
      <c r="GTP1241" s="5"/>
      <c r="GTQ1241" s="5"/>
      <c r="GTR1241" s="5"/>
      <c r="GTS1241" s="5"/>
      <c r="GTT1241" s="5"/>
      <c r="GTU1241" s="5"/>
      <c r="GTV1241" s="5"/>
      <c r="GTW1241" s="5"/>
      <c r="GTX1241" s="5"/>
      <c r="GTY1241" s="5"/>
      <c r="GTZ1241" s="5"/>
      <c r="GUA1241" s="5"/>
      <c r="GUB1241" s="5"/>
      <c r="GUC1241" s="5"/>
      <c r="GUD1241" s="5"/>
      <c r="GUE1241" s="5"/>
      <c r="GUF1241" s="5"/>
      <c r="GUG1241" s="5"/>
      <c r="GUH1241" s="5"/>
      <c r="GUI1241" s="5"/>
      <c r="GUJ1241" s="5"/>
      <c r="GUK1241" s="5"/>
      <c r="GUL1241" s="5"/>
      <c r="GUM1241" s="5"/>
      <c r="GUN1241" s="5"/>
      <c r="GUO1241" s="5"/>
      <c r="GUP1241" s="5"/>
      <c r="GUQ1241" s="5"/>
      <c r="GUR1241" s="5"/>
      <c r="GUS1241" s="5"/>
      <c r="GUT1241" s="5"/>
      <c r="GUU1241" s="5"/>
      <c r="GUV1241" s="5"/>
      <c r="GUW1241" s="5"/>
      <c r="GUX1241" s="5"/>
      <c r="GUY1241" s="5"/>
      <c r="GUZ1241" s="5"/>
      <c r="GVA1241" s="5"/>
      <c r="GVB1241" s="5"/>
      <c r="GVC1241" s="5"/>
      <c r="GVD1241" s="5"/>
      <c r="GVE1241" s="5"/>
      <c r="GVF1241" s="5"/>
      <c r="GVG1241" s="5"/>
      <c r="GVH1241" s="5"/>
      <c r="GVI1241" s="5"/>
      <c r="GVJ1241" s="5"/>
      <c r="GVK1241" s="5"/>
      <c r="GVL1241" s="5"/>
      <c r="GVM1241" s="5"/>
      <c r="GVN1241" s="5"/>
      <c r="GVO1241" s="5"/>
      <c r="GVP1241" s="5"/>
      <c r="GVQ1241" s="5"/>
      <c r="GVR1241" s="5"/>
      <c r="GVS1241" s="5"/>
      <c r="GVT1241" s="5"/>
      <c r="GVU1241" s="5"/>
      <c r="GVV1241" s="5"/>
      <c r="GVW1241" s="5"/>
      <c r="GVX1241" s="5"/>
      <c r="GVY1241" s="5"/>
      <c r="GVZ1241" s="5"/>
      <c r="GWA1241" s="5"/>
      <c r="GWB1241" s="5"/>
      <c r="GWC1241" s="5"/>
      <c r="GWD1241" s="5"/>
      <c r="GWE1241" s="5"/>
      <c r="GWF1241" s="5"/>
      <c r="GWG1241" s="5"/>
      <c r="GWH1241" s="5"/>
      <c r="GWI1241" s="5"/>
      <c r="GWJ1241" s="5"/>
      <c r="GWK1241" s="5"/>
      <c r="GWL1241" s="5"/>
      <c r="GWM1241" s="5"/>
      <c r="GWN1241" s="5"/>
      <c r="GWO1241" s="5"/>
      <c r="GWP1241" s="5"/>
      <c r="GWQ1241" s="5"/>
      <c r="GWR1241" s="5"/>
      <c r="GWS1241" s="5"/>
      <c r="GWT1241" s="5"/>
      <c r="GWU1241" s="5"/>
      <c r="GWV1241" s="5"/>
      <c r="GWW1241" s="5"/>
      <c r="GWX1241" s="5"/>
      <c r="GWY1241" s="5"/>
      <c r="GWZ1241" s="5"/>
      <c r="GXA1241" s="5"/>
      <c r="GXB1241" s="5"/>
      <c r="GXC1241" s="5"/>
      <c r="GXD1241" s="5"/>
      <c r="GXE1241" s="5"/>
      <c r="GXF1241" s="5"/>
      <c r="GXG1241" s="5"/>
      <c r="GXH1241" s="5"/>
      <c r="GXI1241" s="5"/>
      <c r="GXJ1241" s="5"/>
      <c r="GXK1241" s="5"/>
      <c r="GXL1241" s="5"/>
      <c r="GXM1241" s="5"/>
      <c r="GXN1241" s="5"/>
      <c r="GXO1241" s="5"/>
      <c r="GXP1241" s="5"/>
      <c r="GXQ1241" s="5"/>
      <c r="GXR1241" s="5"/>
      <c r="GXS1241" s="5"/>
      <c r="GXT1241" s="5"/>
      <c r="GXU1241" s="5"/>
      <c r="GXV1241" s="5"/>
      <c r="GXW1241" s="5"/>
      <c r="GXX1241" s="5"/>
      <c r="GXY1241" s="5"/>
      <c r="GXZ1241" s="5"/>
      <c r="GYA1241" s="5"/>
      <c r="GYB1241" s="5"/>
      <c r="GYC1241" s="5"/>
      <c r="GYD1241" s="5"/>
      <c r="GYE1241" s="5"/>
      <c r="GYF1241" s="5"/>
      <c r="GYG1241" s="5"/>
      <c r="GYH1241" s="5"/>
      <c r="GYI1241" s="5"/>
      <c r="GYJ1241" s="5"/>
      <c r="GYK1241" s="5"/>
      <c r="GYL1241" s="5"/>
      <c r="GYM1241" s="5"/>
      <c r="GYN1241" s="5"/>
      <c r="GYO1241" s="5"/>
      <c r="GYP1241" s="5"/>
      <c r="GYQ1241" s="5"/>
      <c r="GYR1241" s="5"/>
      <c r="GYS1241" s="5"/>
      <c r="GYT1241" s="5"/>
      <c r="GYU1241" s="5"/>
      <c r="GYV1241" s="5"/>
      <c r="GYW1241" s="5"/>
      <c r="GYX1241" s="5"/>
      <c r="GYY1241" s="5"/>
      <c r="GYZ1241" s="5"/>
      <c r="GZA1241" s="5"/>
      <c r="GZB1241" s="5"/>
      <c r="GZC1241" s="5"/>
      <c r="GZD1241" s="5"/>
      <c r="GZE1241" s="5"/>
      <c r="GZF1241" s="5"/>
      <c r="GZG1241" s="5"/>
      <c r="GZH1241" s="5"/>
      <c r="GZI1241" s="5"/>
      <c r="GZJ1241" s="5"/>
      <c r="GZK1241" s="5"/>
      <c r="GZL1241" s="5"/>
      <c r="GZM1241" s="5"/>
      <c r="GZN1241" s="5"/>
      <c r="GZO1241" s="5"/>
      <c r="GZP1241" s="5"/>
      <c r="GZQ1241" s="5"/>
      <c r="GZR1241" s="5"/>
      <c r="GZS1241" s="5"/>
      <c r="GZT1241" s="5"/>
      <c r="GZU1241" s="5"/>
      <c r="GZV1241" s="5"/>
      <c r="GZW1241" s="5"/>
      <c r="GZX1241" s="5"/>
      <c r="GZY1241" s="5"/>
      <c r="GZZ1241" s="5"/>
      <c r="HAA1241" s="5"/>
      <c r="HAB1241" s="5"/>
      <c r="HAC1241" s="5"/>
      <c r="HAD1241" s="5"/>
      <c r="HAE1241" s="5"/>
      <c r="HAF1241" s="5"/>
      <c r="HAG1241" s="5"/>
      <c r="HAH1241" s="5"/>
      <c r="HAI1241" s="5"/>
      <c r="HAJ1241" s="5"/>
      <c r="HAK1241" s="5"/>
      <c r="HAL1241" s="5"/>
      <c r="HAM1241" s="5"/>
      <c r="HAN1241" s="5"/>
      <c r="HAO1241" s="5"/>
      <c r="HAP1241" s="5"/>
      <c r="HAQ1241" s="5"/>
      <c r="HAR1241" s="5"/>
      <c r="HAS1241" s="5"/>
      <c r="HAT1241" s="5"/>
      <c r="HAU1241" s="5"/>
      <c r="HAV1241" s="5"/>
      <c r="HAW1241" s="5"/>
      <c r="HAX1241" s="5"/>
      <c r="HAY1241" s="5"/>
      <c r="HAZ1241" s="5"/>
      <c r="HBA1241" s="5"/>
      <c r="HBB1241" s="5"/>
      <c r="HBC1241" s="5"/>
      <c r="HBD1241" s="5"/>
      <c r="HBE1241" s="5"/>
      <c r="HBF1241" s="5"/>
      <c r="HBG1241" s="5"/>
      <c r="HBH1241" s="5"/>
      <c r="HBI1241" s="5"/>
      <c r="HBJ1241" s="5"/>
      <c r="HBK1241" s="5"/>
      <c r="HBL1241" s="5"/>
      <c r="HBM1241" s="5"/>
      <c r="HBN1241" s="5"/>
      <c r="HBO1241" s="5"/>
      <c r="HBP1241" s="5"/>
      <c r="HBQ1241" s="5"/>
      <c r="HBR1241" s="5"/>
      <c r="HBS1241" s="5"/>
      <c r="HBT1241" s="5"/>
      <c r="HBU1241" s="5"/>
      <c r="HBV1241" s="5"/>
      <c r="HBW1241" s="5"/>
      <c r="HBX1241" s="5"/>
      <c r="HBY1241" s="5"/>
      <c r="HBZ1241" s="5"/>
      <c r="HCA1241" s="5"/>
      <c r="HCB1241" s="5"/>
      <c r="HCC1241" s="5"/>
      <c r="HCD1241" s="5"/>
      <c r="HCE1241" s="5"/>
      <c r="HCF1241" s="5"/>
      <c r="HCG1241" s="5"/>
      <c r="HCH1241" s="5"/>
      <c r="HCI1241" s="5"/>
      <c r="HCJ1241" s="5"/>
      <c r="HCK1241" s="5"/>
      <c r="HCL1241" s="5"/>
      <c r="HCM1241" s="5"/>
      <c r="HCN1241" s="5"/>
      <c r="HCO1241" s="5"/>
      <c r="HCP1241" s="5"/>
      <c r="HCQ1241" s="5"/>
      <c r="HCR1241" s="5"/>
      <c r="HCS1241" s="5"/>
      <c r="HCT1241" s="5"/>
      <c r="HCU1241" s="5"/>
      <c r="HCV1241" s="5"/>
      <c r="HCW1241" s="5"/>
      <c r="HCX1241" s="5"/>
      <c r="HCY1241" s="5"/>
      <c r="HCZ1241" s="5"/>
      <c r="HDA1241" s="5"/>
      <c r="HDB1241" s="5"/>
      <c r="HDC1241" s="5"/>
      <c r="HDD1241" s="5"/>
      <c r="HDE1241" s="5"/>
      <c r="HDF1241" s="5"/>
      <c r="HDG1241" s="5"/>
      <c r="HDH1241" s="5"/>
      <c r="HDI1241" s="5"/>
      <c r="HDJ1241" s="5"/>
      <c r="HDK1241" s="5"/>
      <c r="HDL1241" s="5"/>
      <c r="HDM1241" s="5"/>
      <c r="HDN1241" s="5"/>
      <c r="HDO1241" s="5"/>
      <c r="HDP1241" s="5"/>
      <c r="HDQ1241" s="5"/>
      <c r="HDR1241" s="5"/>
      <c r="HDS1241" s="5"/>
      <c r="HDT1241" s="5"/>
      <c r="HDU1241" s="5"/>
      <c r="HDV1241" s="5"/>
      <c r="HDW1241" s="5"/>
      <c r="HDX1241" s="5"/>
      <c r="HDY1241" s="5"/>
      <c r="HDZ1241" s="5"/>
      <c r="HEA1241" s="5"/>
      <c r="HEB1241" s="5"/>
      <c r="HEC1241" s="5"/>
      <c r="HED1241" s="5"/>
      <c r="HEE1241" s="5"/>
      <c r="HEF1241" s="5"/>
      <c r="HEG1241" s="5"/>
      <c r="HEH1241" s="5"/>
      <c r="HEI1241" s="5"/>
      <c r="HEJ1241" s="5"/>
      <c r="HEK1241" s="5"/>
      <c r="HEL1241" s="5"/>
      <c r="HEM1241" s="5"/>
      <c r="HEN1241" s="5"/>
      <c r="HEO1241" s="5"/>
      <c r="HEP1241" s="5"/>
      <c r="HEQ1241" s="5"/>
      <c r="HER1241" s="5"/>
      <c r="HES1241" s="5"/>
      <c r="HET1241" s="5"/>
      <c r="HEU1241" s="5"/>
      <c r="HEV1241" s="5"/>
      <c r="HEW1241" s="5"/>
      <c r="HEX1241" s="5"/>
      <c r="HEY1241" s="5"/>
      <c r="HEZ1241" s="5"/>
      <c r="HFA1241" s="5"/>
      <c r="HFB1241" s="5"/>
      <c r="HFC1241" s="5"/>
      <c r="HFD1241" s="5"/>
      <c r="HFE1241" s="5"/>
      <c r="HFF1241" s="5"/>
      <c r="HFG1241" s="5"/>
      <c r="HFH1241" s="5"/>
      <c r="HFI1241" s="5"/>
      <c r="HFJ1241" s="5"/>
      <c r="HFK1241" s="5"/>
      <c r="HFL1241" s="5"/>
      <c r="HFM1241" s="5"/>
      <c r="HFN1241" s="5"/>
      <c r="HFO1241" s="5"/>
      <c r="HFP1241" s="5"/>
      <c r="HFQ1241" s="5"/>
      <c r="HFR1241" s="5"/>
      <c r="HFS1241" s="5"/>
      <c r="HFT1241" s="5"/>
      <c r="HFU1241" s="5"/>
      <c r="HFV1241" s="5"/>
      <c r="HFW1241" s="5"/>
      <c r="HFX1241" s="5"/>
      <c r="HFY1241" s="5"/>
      <c r="HFZ1241" s="5"/>
      <c r="HGA1241" s="5"/>
      <c r="HGB1241" s="5"/>
      <c r="HGC1241" s="5"/>
      <c r="HGD1241" s="5"/>
      <c r="HGE1241" s="5"/>
      <c r="HGF1241" s="5"/>
      <c r="HGG1241" s="5"/>
      <c r="HGH1241" s="5"/>
      <c r="HGI1241" s="5"/>
      <c r="HGJ1241" s="5"/>
      <c r="HGK1241" s="5"/>
      <c r="HGL1241" s="5"/>
      <c r="HGM1241" s="5"/>
      <c r="HGN1241" s="5"/>
      <c r="HGO1241" s="5"/>
      <c r="HGP1241" s="5"/>
      <c r="HGQ1241" s="5"/>
      <c r="HGR1241" s="5"/>
      <c r="HGS1241" s="5"/>
      <c r="HGT1241" s="5"/>
      <c r="HGU1241" s="5"/>
      <c r="HGV1241" s="5"/>
      <c r="HGW1241" s="5"/>
      <c r="HGX1241" s="5"/>
      <c r="HGY1241" s="5"/>
      <c r="HGZ1241" s="5"/>
      <c r="HHA1241" s="5"/>
      <c r="HHB1241" s="5"/>
      <c r="HHC1241" s="5"/>
      <c r="HHD1241" s="5"/>
      <c r="HHE1241" s="5"/>
      <c r="HHF1241" s="5"/>
      <c r="HHG1241" s="5"/>
      <c r="HHH1241" s="5"/>
      <c r="HHI1241" s="5"/>
      <c r="HHJ1241" s="5"/>
      <c r="HHK1241" s="5"/>
      <c r="HHL1241" s="5"/>
      <c r="HHM1241" s="5"/>
      <c r="HHN1241" s="5"/>
      <c r="HHO1241" s="5"/>
      <c r="HHP1241" s="5"/>
      <c r="HHQ1241" s="5"/>
      <c r="HHR1241" s="5"/>
      <c r="HHS1241" s="5"/>
      <c r="HHT1241" s="5"/>
      <c r="HHU1241" s="5"/>
      <c r="HHV1241" s="5"/>
      <c r="HHW1241" s="5"/>
      <c r="HHX1241" s="5"/>
      <c r="HHY1241" s="5"/>
      <c r="HHZ1241" s="5"/>
      <c r="HIA1241" s="5"/>
      <c r="HIB1241" s="5"/>
      <c r="HIC1241" s="5"/>
      <c r="HID1241" s="5"/>
      <c r="HIE1241" s="5"/>
      <c r="HIF1241" s="5"/>
      <c r="HIG1241" s="5"/>
      <c r="HIH1241" s="5"/>
      <c r="HII1241" s="5"/>
      <c r="HIJ1241" s="5"/>
      <c r="HIK1241" s="5"/>
      <c r="HIL1241" s="5"/>
      <c r="HIM1241" s="5"/>
      <c r="HIN1241" s="5"/>
      <c r="HIO1241" s="5"/>
      <c r="HIP1241" s="5"/>
      <c r="HIQ1241" s="5"/>
      <c r="HIR1241" s="5"/>
      <c r="HIS1241" s="5"/>
      <c r="HIT1241" s="5"/>
      <c r="HIU1241" s="5"/>
      <c r="HIV1241" s="5"/>
      <c r="HIW1241" s="5"/>
      <c r="HIX1241" s="5"/>
      <c r="HIY1241" s="5"/>
      <c r="HIZ1241" s="5"/>
      <c r="HJA1241" s="5"/>
      <c r="HJB1241" s="5"/>
      <c r="HJC1241" s="5"/>
      <c r="HJD1241" s="5"/>
      <c r="HJE1241" s="5"/>
      <c r="HJF1241" s="5"/>
      <c r="HJG1241" s="5"/>
      <c r="HJH1241" s="5"/>
      <c r="HJI1241" s="5"/>
      <c r="HJJ1241" s="5"/>
      <c r="HJK1241" s="5"/>
      <c r="HJL1241" s="5"/>
      <c r="HJM1241" s="5"/>
      <c r="HJN1241" s="5"/>
      <c r="HJO1241" s="5"/>
      <c r="HJP1241" s="5"/>
      <c r="HJQ1241" s="5"/>
      <c r="HJR1241" s="5"/>
      <c r="HJS1241" s="5"/>
      <c r="HJT1241" s="5"/>
      <c r="HJU1241" s="5"/>
      <c r="HJV1241" s="5"/>
      <c r="HJW1241" s="5"/>
      <c r="HJX1241" s="5"/>
      <c r="HJY1241" s="5"/>
      <c r="HJZ1241" s="5"/>
      <c r="HKA1241" s="5"/>
      <c r="HKB1241" s="5"/>
      <c r="HKC1241" s="5"/>
      <c r="HKD1241" s="5"/>
      <c r="HKE1241" s="5"/>
      <c r="HKF1241" s="5"/>
      <c r="HKG1241" s="5"/>
      <c r="HKH1241" s="5"/>
      <c r="HKI1241" s="5"/>
      <c r="HKJ1241" s="5"/>
      <c r="HKK1241" s="5"/>
      <c r="HKL1241" s="5"/>
      <c r="HKM1241" s="5"/>
      <c r="HKN1241" s="5"/>
      <c r="HKO1241" s="5"/>
      <c r="HKP1241" s="5"/>
      <c r="HKQ1241" s="5"/>
      <c r="HKR1241" s="5"/>
      <c r="HKS1241" s="5"/>
      <c r="HKT1241" s="5"/>
      <c r="HKU1241" s="5"/>
      <c r="HKV1241" s="5"/>
      <c r="HKW1241" s="5"/>
      <c r="HKX1241" s="5"/>
      <c r="HKY1241" s="5"/>
      <c r="HKZ1241" s="5"/>
      <c r="HLA1241" s="5"/>
      <c r="HLB1241" s="5"/>
      <c r="HLC1241" s="5"/>
      <c r="HLD1241" s="5"/>
      <c r="HLE1241" s="5"/>
      <c r="HLF1241" s="5"/>
      <c r="HLG1241" s="5"/>
      <c r="HLH1241" s="5"/>
      <c r="HLI1241" s="5"/>
      <c r="HLJ1241" s="5"/>
      <c r="HLK1241" s="5"/>
      <c r="HLL1241" s="5"/>
      <c r="HLM1241" s="5"/>
      <c r="HLN1241" s="5"/>
      <c r="HLO1241" s="5"/>
      <c r="HLP1241" s="5"/>
      <c r="HLQ1241" s="5"/>
      <c r="HLR1241" s="5"/>
      <c r="HLS1241" s="5"/>
      <c r="HLT1241" s="5"/>
      <c r="HLU1241" s="5"/>
      <c r="HLV1241" s="5"/>
      <c r="HLW1241" s="5"/>
      <c r="HLX1241" s="5"/>
      <c r="HLY1241" s="5"/>
      <c r="HLZ1241" s="5"/>
      <c r="HMA1241" s="5"/>
      <c r="HMB1241" s="5"/>
      <c r="HMC1241" s="5"/>
      <c r="HMD1241" s="5"/>
      <c r="HME1241" s="5"/>
      <c r="HMF1241" s="5"/>
      <c r="HMG1241" s="5"/>
      <c r="HMH1241" s="5"/>
      <c r="HMI1241" s="5"/>
      <c r="HMJ1241" s="5"/>
      <c r="HMK1241" s="5"/>
      <c r="HML1241" s="5"/>
      <c r="HMM1241" s="5"/>
      <c r="HMN1241" s="5"/>
      <c r="HMO1241" s="5"/>
      <c r="HMP1241" s="5"/>
      <c r="HMQ1241" s="5"/>
      <c r="HMR1241" s="5"/>
      <c r="HMS1241" s="5"/>
      <c r="HMT1241" s="5"/>
      <c r="HMU1241" s="5"/>
      <c r="HMV1241" s="5"/>
      <c r="HMW1241" s="5"/>
      <c r="HMX1241" s="5"/>
      <c r="HMY1241" s="5"/>
      <c r="HMZ1241" s="5"/>
      <c r="HNA1241" s="5"/>
      <c r="HNB1241" s="5"/>
      <c r="HNC1241" s="5"/>
      <c r="HND1241" s="5"/>
      <c r="HNE1241" s="5"/>
      <c r="HNF1241" s="5"/>
      <c r="HNG1241" s="5"/>
      <c r="HNH1241" s="5"/>
      <c r="HNI1241" s="5"/>
      <c r="HNJ1241" s="5"/>
      <c r="HNK1241" s="5"/>
      <c r="HNL1241" s="5"/>
      <c r="HNM1241" s="5"/>
      <c r="HNN1241" s="5"/>
      <c r="HNO1241" s="5"/>
      <c r="HNP1241" s="5"/>
      <c r="HNQ1241" s="5"/>
      <c r="HNR1241" s="5"/>
      <c r="HNS1241" s="5"/>
      <c r="HNT1241" s="5"/>
      <c r="HNU1241" s="5"/>
      <c r="HNV1241" s="5"/>
      <c r="HNW1241" s="5"/>
      <c r="HNX1241" s="5"/>
      <c r="HNY1241" s="5"/>
      <c r="HNZ1241" s="5"/>
      <c r="HOA1241" s="5"/>
      <c r="HOB1241" s="5"/>
      <c r="HOC1241" s="5"/>
      <c r="HOD1241" s="5"/>
      <c r="HOE1241" s="5"/>
      <c r="HOF1241" s="5"/>
      <c r="HOG1241" s="5"/>
      <c r="HOH1241" s="5"/>
      <c r="HOI1241" s="5"/>
      <c r="HOJ1241" s="5"/>
      <c r="HOK1241" s="5"/>
      <c r="HOL1241" s="5"/>
      <c r="HOM1241" s="5"/>
      <c r="HON1241" s="5"/>
      <c r="HOO1241" s="5"/>
      <c r="HOP1241" s="5"/>
      <c r="HOQ1241" s="5"/>
      <c r="HOR1241" s="5"/>
      <c r="HOS1241" s="5"/>
      <c r="HOT1241" s="5"/>
      <c r="HOU1241" s="5"/>
      <c r="HOV1241" s="5"/>
      <c r="HOW1241" s="5"/>
      <c r="HOX1241" s="5"/>
      <c r="HOY1241" s="5"/>
      <c r="HOZ1241" s="5"/>
      <c r="HPA1241" s="5"/>
      <c r="HPB1241" s="5"/>
      <c r="HPC1241" s="5"/>
      <c r="HPD1241" s="5"/>
      <c r="HPE1241" s="5"/>
      <c r="HPF1241" s="5"/>
      <c r="HPG1241" s="5"/>
      <c r="HPH1241" s="5"/>
      <c r="HPI1241" s="5"/>
      <c r="HPJ1241" s="5"/>
      <c r="HPK1241" s="5"/>
      <c r="HPL1241" s="5"/>
      <c r="HPM1241" s="5"/>
      <c r="HPN1241" s="5"/>
      <c r="HPO1241" s="5"/>
      <c r="HPP1241" s="5"/>
      <c r="HPQ1241" s="5"/>
      <c r="HPR1241" s="5"/>
      <c r="HPS1241" s="5"/>
      <c r="HPT1241" s="5"/>
      <c r="HPU1241" s="5"/>
      <c r="HPV1241" s="5"/>
      <c r="HPW1241" s="5"/>
      <c r="HPX1241" s="5"/>
      <c r="HPY1241" s="5"/>
      <c r="HPZ1241" s="5"/>
      <c r="HQA1241" s="5"/>
      <c r="HQB1241" s="5"/>
      <c r="HQC1241" s="5"/>
      <c r="HQD1241" s="5"/>
      <c r="HQE1241" s="5"/>
      <c r="HQF1241" s="5"/>
      <c r="HQG1241" s="5"/>
      <c r="HQH1241" s="5"/>
      <c r="HQI1241" s="5"/>
      <c r="HQJ1241" s="5"/>
      <c r="HQK1241" s="5"/>
      <c r="HQL1241" s="5"/>
      <c r="HQM1241" s="5"/>
      <c r="HQN1241" s="5"/>
      <c r="HQO1241" s="5"/>
      <c r="HQP1241" s="5"/>
      <c r="HQQ1241" s="5"/>
      <c r="HQR1241" s="5"/>
      <c r="HQS1241" s="5"/>
      <c r="HQT1241" s="5"/>
      <c r="HQU1241" s="5"/>
      <c r="HQV1241" s="5"/>
      <c r="HQW1241" s="5"/>
      <c r="HQX1241" s="5"/>
      <c r="HQY1241" s="5"/>
      <c r="HQZ1241" s="5"/>
      <c r="HRA1241" s="5"/>
      <c r="HRB1241" s="5"/>
      <c r="HRC1241" s="5"/>
      <c r="HRD1241" s="5"/>
      <c r="HRE1241" s="5"/>
      <c r="HRF1241" s="5"/>
      <c r="HRG1241" s="5"/>
      <c r="HRH1241" s="5"/>
      <c r="HRI1241" s="5"/>
      <c r="HRJ1241" s="5"/>
      <c r="HRK1241" s="5"/>
      <c r="HRL1241" s="5"/>
      <c r="HRM1241" s="5"/>
      <c r="HRN1241" s="5"/>
      <c r="HRO1241" s="5"/>
      <c r="HRP1241" s="5"/>
      <c r="HRQ1241" s="5"/>
      <c r="HRR1241" s="5"/>
      <c r="HRS1241" s="5"/>
      <c r="HRT1241" s="5"/>
      <c r="HRU1241" s="5"/>
      <c r="HRV1241" s="5"/>
      <c r="HRW1241" s="5"/>
      <c r="HRX1241" s="5"/>
      <c r="HRY1241" s="5"/>
      <c r="HRZ1241" s="5"/>
      <c r="HSA1241" s="5"/>
      <c r="HSB1241" s="5"/>
      <c r="HSC1241" s="5"/>
      <c r="HSD1241" s="5"/>
      <c r="HSE1241" s="5"/>
      <c r="HSF1241" s="5"/>
      <c r="HSG1241" s="5"/>
      <c r="HSH1241" s="5"/>
      <c r="HSI1241" s="5"/>
      <c r="HSJ1241" s="5"/>
      <c r="HSK1241" s="5"/>
      <c r="HSL1241" s="5"/>
      <c r="HSM1241" s="5"/>
      <c r="HSN1241" s="5"/>
      <c r="HSO1241" s="5"/>
      <c r="HSP1241" s="5"/>
      <c r="HSQ1241" s="5"/>
      <c r="HSR1241" s="5"/>
      <c r="HSS1241" s="5"/>
      <c r="HST1241" s="5"/>
      <c r="HSU1241" s="5"/>
      <c r="HSV1241" s="5"/>
      <c r="HSW1241" s="5"/>
      <c r="HSX1241" s="5"/>
      <c r="HSY1241" s="5"/>
      <c r="HSZ1241" s="5"/>
      <c r="HTA1241" s="5"/>
      <c r="HTB1241" s="5"/>
      <c r="HTC1241" s="5"/>
      <c r="HTD1241" s="5"/>
      <c r="HTE1241" s="5"/>
      <c r="HTF1241" s="5"/>
      <c r="HTG1241" s="5"/>
      <c r="HTH1241" s="5"/>
      <c r="HTI1241" s="5"/>
      <c r="HTJ1241" s="5"/>
      <c r="HTK1241" s="5"/>
      <c r="HTL1241" s="5"/>
      <c r="HTM1241" s="5"/>
      <c r="HTN1241" s="5"/>
      <c r="HTO1241" s="5"/>
      <c r="HTP1241" s="5"/>
      <c r="HTQ1241" s="5"/>
      <c r="HTR1241" s="5"/>
      <c r="HTS1241" s="5"/>
      <c r="HTT1241" s="5"/>
      <c r="HTU1241" s="5"/>
      <c r="HTV1241" s="5"/>
      <c r="HTW1241" s="5"/>
      <c r="HTX1241" s="5"/>
      <c r="HTY1241" s="5"/>
      <c r="HTZ1241" s="5"/>
      <c r="HUA1241" s="5"/>
      <c r="HUB1241" s="5"/>
      <c r="HUC1241" s="5"/>
      <c r="HUD1241" s="5"/>
      <c r="HUE1241" s="5"/>
      <c r="HUF1241" s="5"/>
      <c r="HUG1241" s="5"/>
      <c r="HUH1241" s="5"/>
      <c r="HUI1241" s="5"/>
      <c r="HUJ1241" s="5"/>
      <c r="HUK1241" s="5"/>
      <c r="HUL1241" s="5"/>
      <c r="HUM1241" s="5"/>
      <c r="HUN1241" s="5"/>
      <c r="HUO1241" s="5"/>
      <c r="HUP1241" s="5"/>
      <c r="HUQ1241" s="5"/>
      <c r="HUR1241" s="5"/>
      <c r="HUS1241" s="5"/>
      <c r="HUT1241" s="5"/>
      <c r="HUU1241" s="5"/>
      <c r="HUV1241" s="5"/>
      <c r="HUW1241" s="5"/>
      <c r="HUX1241" s="5"/>
      <c r="HUY1241" s="5"/>
      <c r="HUZ1241" s="5"/>
      <c r="HVA1241" s="5"/>
      <c r="HVB1241" s="5"/>
      <c r="HVC1241" s="5"/>
      <c r="HVD1241" s="5"/>
      <c r="HVE1241" s="5"/>
      <c r="HVF1241" s="5"/>
      <c r="HVG1241" s="5"/>
      <c r="HVH1241" s="5"/>
      <c r="HVI1241" s="5"/>
      <c r="HVJ1241" s="5"/>
      <c r="HVK1241" s="5"/>
      <c r="HVL1241" s="5"/>
      <c r="HVM1241" s="5"/>
      <c r="HVN1241" s="5"/>
      <c r="HVO1241" s="5"/>
      <c r="HVP1241" s="5"/>
      <c r="HVQ1241" s="5"/>
      <c r="HVR1241" s="5"/>
      <c r="HVS1241" s="5"/>
      <c r="HVT1241" s="5"/>
      <c r="HVU1241" s="5"/>
      <c r="HVV1241" s="5"/>
      <c r="HVW1241" s="5"/>
      <c r="HVX1241" s="5"/>
      <c r="HVY1241" s="5"/>
      <c r="HVZ1241" s="5"/>
      <c r="HWA1241" s="5"/>
      <c r="HWB1241" s="5"/>
      <c r="HWC1241" s="5"/>
      <c r="HWD1241" s="5"/>
      <c r="HWE1241" s="5"/>
      <c r="HWF1241" s="5"/>
      <c r="HWG1241" s="5"/>
      <c r="HWH1241" s="5"/>
      <c r="HWI1241" s="5"/>
      <c r="HWJ1241" s="5"/>
      <c r="HWK1241" s="5"/>
      <c r="HWL1241" s="5"/>
      <c r="HWM1241" s="5"/>
      <c r="HWN1241" s="5"/>
      <c r="HWO1241" s="5"/>
      <c r="HWP1241" s="5"/>
      <c r="HWQ1241" s="5"/>
      <c r="HWR1241" s="5"/>
      <c r="HWS1241" s="5"/>
      <c r="HWT1241" s="5"/>
      <c r="HWU1241" s="5"/>
      <c r="HWV1241" s="5"/>
      <c r="HWW1241" s="5"/>
      <c r="HWX1241" s="5"/>
      <c r="HWY1241" s="5"/>
      <c r="HWZ1241" s="5"/>
      <c r="HXA1241" s="5"/>
      <c r="HXB1241" s="5"/>
      <c r="HXC1241" s="5"/>
      <c r="HXD1241" s="5"/>
      <c r="HXE1241" s="5"/>
      <c r="HXF1241" s="5"/>
      <c r="HXG1241" s="5"/>
      <c r="HXH1241" s="5"/>
      <c r="HXI1241" s="5"/>
      <c r="HXJ1241" s="5"/>
      <c r="HXK1241" s="5"/>
      <c r="HXL1241" s="5"/>
      <c r="HXM1241" s="5"/>
      <c r="HXN1241" s="5"/>
      <c r="HXO1241" s="5"/>
      <c r="HXP1241" s="5"/>
      <c r="HXQ1241" s="5"/>
      <c r="HXR1241" s="5"/>
      <c r="HXS1241" s="5"/>
      <c r="HXT1241" s="5"/>
      <c r="HXU1241" s="5"/>
      <c r="HXV1241" s="5"/>
      <c r="HXW1241" s="5"/>
      <c r="HXX1241" s="5"/>
      <c r="HXY1241" s="5"/>
      <c r="HXZ1241" s="5"/>
      <c r="HYA1241" s="5"/>
      <c r="HYB1241" s="5"/>
      <c r="HYC1241" s="5"/>
      <c r="HYD1241" s="5"/>
      <c r="HYE1241" s="5"/>
      <c r="HYF1241" s="5"/>
      <c r="HYG1241" s="5"/>
      <c r="HYH1241" s="5"/>
      <c r="HYI1241" s="5"/>
      <c r="HYJ1241" s="5"/>
      <c r="HYK1241" s="5"/>
      <c r="HYL1241" s="5"/>
      <c r="HYM1241" s="5"/>
      <c r="HYN1241" s="5"/>
      <c r="HYO1241" s="5"/>
      <c r="HYP1241" s="5"/>
      <c r="HYQ1241" s="5"/>
      <c r="HYR1241" s="5"/>
      <c r="HYS1241" s="5"/>
      <c r="HYT1241" s="5"/>
      <c r="HYU1241" s="5"/>
      <c r="HYV1241" s="5"/>
      <c r="HYW1241" s="5"/>
      <c r="HYX1241" s="5"/>
      <c r="HYY1241" s="5"/>
      <c r="HYZ1241" s="5"/>
      <c r="HZA1241" s="5"/>
      <c r="HZB1241" s="5"/>
      <c r="HZC1241" s="5"/>
      <c r="HZD1241" s="5"/>
      <c r="HZE1241" s="5"/>
      <c r="HZF1241" s="5"/>
      <c r="HZG1241" s="5"/>
      <c r="HZH1241" s="5"/>
      <c r="HZI1241" s="5"/>
      <c r="HZJ1241" s="5"/>
      <c r="HZK1241" s="5"/>
      <c r="HZL1241" s="5"/>
      <c r="HZM1241" s="5"/>
      <c r="HZN1241" s="5"/>
      <c r="HZO1241" s="5"/>
      <c r="HZP1241" s="5"/>
      <c r="HZQ1241" s="5"/>
      <c r="HZR1241" s="5"/>
      <c r="HZS1241" s="5"/>
      <c r="HZT1241" s="5"/>
      <c r="HZU1241" s="5"/>
      <c r="HZV1241" s="5"/>
      <c r="HZW1241" s="5"/>
      <c r="HZX1241" s="5"/>
      <c r="HZY1241" s="5"/>
      <c r="HZZ1241" s="5"/>
      <c r="IAA1241" s="5"/>
      <c r="IAB1241" s="5"/>
      <c r="IAC1241" s="5"/>
      <c r="IAD1241" s="5"/>
      <c r="IAE1241" s="5"/>
      <c r="IAF1241" s="5"/>
      <c r="IAG1241" s="5"/>
      <c r="IAH1241" s="5"/>
      <c r="IAI1241" s="5"/>
      <c r="IAJ1241" s="5"/>
      <c r="IAK1241" s="5"/>
      <c r="IAL1241" s="5"/>
      <c r="IAM1241" s="5"/>
      <c r="IAN1241" s="5"/>
      <c r="IAO1241" s="5"/>
      <c r="IAP1241" s="5"/>
      <c r="IAQ1241" s="5"/>
      <c r="IAR1241" s="5"/>
      <c r="IAS1241" s="5"/>
      <c r="IAT1241" s="5"/>
      <c r="IAU1241" s="5"/>
      <c r="IAV1241" s="5"/>
      <c r="IAW1241" s="5"/>
      <c r="IAX1241" s="5"/>
      <c r="IAY1241" s="5"/>
      <c r="IAZ1241" s="5"/>
      <c r="IBA1241" s="5"/>
      <c r="IBB1241" s="5"/>
      <c r="IBC1241" s="5"/>
      <c r="IBD1241" s="5"/>
      <c r="IBE1241" s="5"/>
      <c r="IBF1241" s="5"/>
      <c r="IBG1241" s="5"/>
      <c r="IBH1241" s="5"/>
      <c r="IBI1241" s="5"/>
      <c r="IBJ1241" s="5"/>
      <c r="IBK1241" s="5"/>
      <c r="IBL1241" s="5"/>
      <c r="IBM1241" s="5"/>
      <c r="IBN1241" s="5"/>
      <c r="IBO1241" s="5"/>
      <c r="IBP1241" s="5"/>
      <c r="IBQ1241" s="5"/>
      <c r="IBR1241" s="5"/>
      <c r="IBS1241" s="5"/>
      <c r="IBT1241" s="5"/>
      <c r="IBU1241" s="5"/>
      <c r="IBV1241" s="5"/>
      <c r="IBW1241" s="5"/>
      <c r="IBX1241" s="5"/>
      <c r="IBY1241" s="5"/>
      <c r="IBZ1241" s="5"/>
      <c r="ICA1241" s="5"/>
      <c r="ICB1241" s="5"/>
      <c r="ICC1241" s="5"/>
      <c r="ICD1241" s="5"/>
      <c r="ICE1241" s="5"/>
      <c r="ICF1241" s="5"/>
      <c r="ICG1241" s="5"/>
      <c r="ICH1241" s="5"/>
      <c r="ICI1241" s="5"/>
      <c r="ICJ1241" s="5"/>
      <c r="ICK1241" s="5"/>
      <c r="ICL1241" s="5"/>
      <c r="ICM1241" s="5"/>
      <c r="ICN1241" s="5"/>
      <c r="ICO1241" s="5"/>
      <c r="ICP1241" s="5"/>
      <c r="ICQ1241" s="5"/>
      <c r="ICR1241" s="5"/>
      <c r="ICS1241" s="5"/>
      <c r="ICT1241" s="5"/>
      <c r="ICU1241" s="5"/>
      <c r="ICV1241" s="5"/>
      <c r="ICW1241" s="5"/>
      <c r="ICX1241" s="5"/>
      <c r="ICY1241" s="5"/>
      <c r="ICZ1241" s="5"/>
      <c r="IDA1241" s="5"/>
      <c r="IDB1241" s="5"/>
      <c r="IDC1241" s="5"/>
      <c r="IDD1241" s="5"/>
      <c r="IDE1241" s="5"/>
      <c r="IDF1241" s="5"/>
      <c r="IDG1241" s="5"/>
      <c r="IDH1241" s="5"/>
      <c r="IDI1241" s="5"/>
      <c r="IDJ1241" s="5"/>
      <c r="IDK1241" s="5"/>
      <c r="IDL1241" s="5"/>
      <c r="IDM1241" s="5"/>
      <c r="IDN1241" s="5"/>
      <c r="IDO1241" s="5"/>
      <c r="IDP1241" s="5"/>
      <c r="IDQ1241" s="5"/>
      <c r="IDR1241" s="5"/>
      <c r="IDS1241" s="5"/>
      <c r="IDT1241" s="5"/>
      <c r="IDU1241" s="5"/>
      <c r="IDV1241" s="5"/>
      <c r="IDW1241" s="5"/>
      <c r="IDX1241" s="5"/>
      <c r="IDY1241" s="5"/>
      <c r="IDZ1241" s="5"/>
      <c r="IEA1241" s="5"/>
      <c r="IEB1241" s="5"/>
      <c r="IEC1241" s="5"/>
      <c r="IED1241" s="5"/>
      <c r="IEE1241" s="5"/>
      <c r="IEF1241" s="5"/>
      <c r="IEG1241" s="5"/>
      <c r="IEH1241" s="5"/>
      <c r="IEI1241" s="5"/>
      <c r="IEJ1241" s="5"/>
      <c r="IEK1241" s="5"/>
      <c r="IEL1241" s="5"/>
      <c r="IEM1241" s="5"/>
      <c r="IEN1241" s="5"/>
      <c r="IEO1241" s="5"/>
      <c r="IEP1241" s="5"/>
      <c r="IEQ1241" s="5"/>
      <c r="IER1241" s="5"/>
      <c r="IES1241" s="5"/>
      <c r="IET1241" s="5"/>
      <c r="IEU1241" s="5"/>
      <c r="IEV1241" s="5"/>
      <c r="IEW1241" s="5"/>
      <c r="IEX1241" s="5"/>
      <c r="IEY1241" s="5"/>
      <c r="IEZ1241" s="5"/>
      <c r="IFA1241" s="5"/>
      <c r="IFB1241" s="5"/>
      <c r="IFC1241" s="5"/>
      <c r="IFD1241" s="5"/>
      <c r="IFE1241" s="5"/>
      <c r="IFF1241" s="5"/>
      <c r="IFG1241" s="5"/>
      <c r="IFH1241" s="5"/>
      <c r="IFI1241" s="5"/>
      <c r="IFJ1241" s="5"/>
      <c r="IFK1241" s="5"/>
      <c r="IFL1241" s="5"/>
      <c r="IFM1241" s="5"/>
      <c r="IFN1241" s="5"/>
      <c r="IFO1241" s="5"/>
      <c r="IFP1241" s="5"/>
      <c r="IFQ1241" s="5"/>
      <c r="IFR1241" s="5"/>
      <c r="IFS1241" s="5"/>
      <c r="IFT1241" s="5"/>
      <c r="IFU1241" s="5"/>
      <c r="IFV1241" s="5"/>
      <c r="IFW1241" s="5"/>
      <c r="IFX1241" s="5"/>
      <c r="IFY1241" s="5"/>
      <c r="IFZ1241" s="5"/>
      <c r="IGA1241" s="5"/>
      <c r="IGB1241" s="5"/>
      <c r="IGC1241" s="5"/>
      <c r="IGD1241" s="5"/>
      <c r="IGE1241" s="5"/>
      <c r="IGF1241" s="5"/>
      <c r="IGG1241" s="5"/>
      <c r="IGH1241" s="5"/>
      <c r="IGI1241" s="5"/>
      <c r="IGJ1241" s="5"/>
      <c r="IGK1241" s="5"/>
      <c r="IGL1241" s="5"/>
      <c r="IGM1241" s="5"/>
      <c r="IGN1241" s="5"/>
      <c r="IGO1241" s="5"/>
      <c r="IGP1241" s="5"/>
      <c r="IGQ1241" s="5"/>
      <c r="IGR1241" s="5"/>
      <c r="IGS1241" s="5"/>
      <c r="IGT1241" s="5"/>
      <c r="IGU1241" s="5"/>
      <c r="IGV1241" s="5"/>
      <c r="IGW1241" s="5"/>
      <c r="IGX1241" s="5"/>
      <c r="IGY1241" s="5"/>
      <c r="IGZ1241" s="5"/>
      <c r="IHA1241" s="5"/>
      <c r="IHB1241" s="5"/>
      <c r="IHC1241" s="5"/>
      <c r="IHD1241" s="5"/>
      <c r="IHE1241" s="5"/>
      <c r="IHF1241" s="5"/>
      <c r="IHG1241" s="5"/>
      <c r="IHH1241" s="5"/>
      <c r="IHI1241" s="5"/>
      <c r="IHJ1241" s="5"/>
      <c r="IHK1241" s="5"/>
      <c r="IHL1241" s="5"/>
      <c r="IHM1241" s="5"/>
      <c r="IHN1241" s="5"/>
      <c r="IHO1241" s="5"/>
      <c r="IHP1241" s="5"/>
      <c r="IHQ1241" s="5"/>
      <c r="IHR1241" s="5"/>
      <c r="IHS1241" s="5"/>
      <c r="IHT1241" s="5"/>
      <c r="IHU1241" s="5"/>
      <c r="IHV1241" s="5"/>
      <c r="IHW1241" s="5"/>
      <c r="IHX1241" s="5"/>
      <c r="IHY1241" s="5"/>
      <c r="IHZ1241" s="5"/>
      <c r="IIA1241" s="5"/>
      <c r="IIB1241" s="5"/>
      <c r="IIC1241" s="5"/>
      <c r="IID1241" s="5"/>
      <c r="IIE1241" s="5"/>
      <c r="IIF1241" s="5"/>
      <c r="IIG1241" s="5"/>
      <c r="IIH1241" s="5"/>
      <c r="III1241" s="5"/>
      <c r="IIJ1241" s="5"/>
      <c r="IIK1241" s="5"/>
      <c r="IIL1241" s="5"/>
      <c r="IIM1241" s="5"/>
      <c r="IIN1241" s="5"/>
      <c r="IIO1241" s="5"/>
      <c r="IIP1241" s="5"/>
      <c r="IIQ1241" s="5"/>
      <c r="IIR1241" s="5"/>
      <c r="IIS1241" s="5"/>
      <c r="IIT1241" s="5"/>
      <c r="IIU1241" s="5"/>
      <c r="IIV1241" s="5"/>
      <c r="IIW1241" s="5"/>
      <c r="IIX1241" s="5"/>
      <c r="IIY1241" s="5"/>
      <c r="IIZ1241" s="5"/>
      <c r="IJA1241" s="5"/>
      <c r="IJB1241" s="5"/>
      <c r="IJC1241" s="5"/>
      <c r="IJD1241" s="5"/>
      <c r="IJE1241" s="5"/>
      <c r="IJF1241" s="5"/>
      <c r="IJG1241" s="5"/>
      <c r="IJH1241" s="5"/>
      <c r="IJI1241" s="5"/>
      <c r="IJJ1241" s="5"/>
      <c r="IJK1241" s="5"/>
      <c r="IJL1241" s="5"/>
      <c r="IJM1241" s="5"/>
      <c r="IJN1241" s="5"/>
      <c r="IJO1241" s="5"/>
      <c r="IJP1241" s="5"/>
      <c r="IJQ1241" s="5"/>
      <c r="IJR1241" s="5"/>
      <c r="IJS1241" s="5"/>
      <c r="IJT1241" s="5"/>
      <c r="IJU1241" s="5"/>
      <c r="IJV1241" s="5"/>
      <c r="IJW1241" s="5"/>
      <c r="IJX1241" s="5"/>
      <c r="IJY1241" s="5"/>
      <c r="IJZ1241" s="5"/>
      <c r="IKA1241" s="5"/>
      <c r="IKB1241" s="5"/>
      <c r="IKC1241" s="5"/>
      <c r="IKD1241" s="5"/>
      <c r="IKE1241" s="5"/>
      <c r="IKF1241" s="5"/>
      <c r="IKG1241" s="5"/>
      <c r="IKH1241" s="5"/>
      <c r="IKI1241" s="5"/>
      <c r="IKJ1241" s="5"/>
      <c r="IKK1241" s="5"/>
      <c r="IKL1241" s="5"/>
      <c r="IKM1241" s="5"/>
      <c r="IKN1241" s="5"/>
      <c r="IKO1241" s="5"/>
      <c r="IKP1241" s="5"/>
      <c r="IKQ1241" s="5"/>
      <c r="IKR1241" s="5"/>
      <c r="IKS1241" s="5"/>
      <c r="IKT1241" s="5"/>
      <c r="IKU1241" s="5"/>
      <c r="IKV1241" s="5"/>
      <c r="IKW1241" s="5"/>
      <c r="IKX1241" s="5"/>
      <c r="IKY1241" s="5"/>
      <c r="IKZ1241" s="5"/>
      <c r="ILA1241" s="5"/>
      <c r="ILB1241" s="5"/>
      <c r="ILC1241" s="5"/>
      <c r="ILD1241" s="5"/>
      <c r="ILE1241" s="5"/>
      <c r="ILF1241" s="5"/>
      <c r="ILG1241" s="5"/>
      <c r="ILH1241" s="5"/>
      <c r="ILI1241" s="5"/>
      <c r="ILJ1241" s="5"/>
      <c r="ILK1241" s="5"/>
      <c r="ILL1241" s="5"/>
      <c r="ILM1241" s="5"/>
      <c r="ILN1241" s="5"/>
      <c r="ILO1241" s="5"/>
      <c r="ILP1241" s="5"/>
      <c r="ILQ1241" s="5"/>
      <c r="ILR1241" s="5"/>
      <c r="ILS1241" s="5"/>
      <c r="ILT1241" s="5"/>
      <c r="ILU1241" s="5"/>
      <c r="ILV1241" s="5"/>
      <c r="ILW1241" s="5"/>
      <c r="ILX1241" s="5"/>
      <c r="ILY1241" s="5"/>
      <c r="ILZ1241" s="5"/>
      <c r="IMA1241" s="5"/>
      <c r="IMB1241" s="5"/>
      <c r="IMC1241" s="5"/>
      <c r="IMD1241" s="5"/>
      <c r="IME1241" s="5"/>
      <c r="IMF1241" s="5"/>
      <c r="IMG1241" s="5"/>
      <c r="IMH1241" s="5"/>
      <c r="IMI1241" s="5"/>
      <c r="IMJ1241" s="5"/>
      <c r="IMK1241" s="5"/>
      <c r="IML1241" s="5"/>
      <c r="IMM1241" s="5"/>
      <c r="IMN1241" s="5"/>
      <c r="IMO1241" s="5"/>
      <c r="IMP1241" s="5"/>
      <c r="IMQ1241" s="5"/>
      <c r="IMR1241" s="5"/>
      <c r="IMS1241" s="5"/>
      <c r="IMT1241" s="5"/>
      <c r="IMU1241" s="5"/>
      <c r="IMV1241" s="5"/>
      <c r="IMW1241" s="5"/>
      <c r="IMX1241" s="5"/>
      <c r="IMY1241" s="5"/>
      <c r="IMZ1241" s="5"/>
      <c r="INA1241" s="5"/>
      <c r="INB1241" s="5"/>
      <c r="INC1241" s="5"/>
      <c r="IND1241" s="5"/>
      <c r="INE1241" s="5"/>
      <c r="INF1241" s="5"/>
      <c r="ING1241" s="5"/>
      <c r="INH1241" s="5"/>
      <c r="INI1241" s="5"/>
      <c r="INJ1241" s="5"/>
      <c r="INK1241" s="5"/>
      <c r="INL1241" s="5"/>
      <c r="INM1241" s="5"/>
      <c r="INN1241" s="5"/>
      <c r="INO1241" s="5"/>
      <c r="INP1241" s="5"/>
      <c r="INQ1241" s="5"/>
      <c r="INR1241" s="5"/>
      <c r="INS1241" s="5"/>
      <c r="INT1241" s="5"/>
      <c r="INU1241" s="5"/>
      <c r="INV1241" s="5"/>
      <c r="INW1241" s="5"/>
      <c r="INX1241" s="5"/>
      <c r="INY1241" s="5"/>
      <c r="INZ1241" s="5"/>
      <c r="IOA1241" s="5"/>
      <c r="IOB1241" s="5"/>
      <c r="IOC1241" s="5"/>
      <c r="IOD1241" s="5"/>
      <c r="IOE1241" s="5"/>
      <c r="IOF1241" s="5"/>
      <c r="IOG1241" s="5"/>
      <c r="IOH1241" s="5"/>
      <c r="IOI1241" s="5"/>
      <c r="IOJ1241" s="5"/>
      <c r="IOK1241" s="5"/>
      <c r="IOL1241" s="5"/>
      <c r="IOM1241" s="5"/>
      <c r="ION1241" s="5"/>
      <c r="IOO1241" s="5"/>
      <c r="IOP1241" s="5"/>
      <c r="IOQ1241" s="5"/>
      <c r="IOR1241" s="5"/>
      <c r="IOS1241" s="5"/>
      <c r="IOT1241" s="5"/>
      <c r="IOU1241" s="5"/>
      <c r="IOV1241" s="5"/>
      <c r="IOW1241" s="5"/>
      <c r="IOX1241" s="5"/>
      <c r="IOY1241" s="5"/>
      <c r="IOZ1241" s="5"/>
      <c r="IPA1241" s="5"/>
      <c r="IPB1241" s="5"/>
      <c r="IPC1241" s="5"/>
      <c r="IPD1241" s="5"/>
      <c r="IPE1241" s="5"/>
      <c r="IPF1241" s="5"/>
      <c r="IPG1241" s="5"/>
      <c r="IPH1241" s="5"/>
      <c r="IPI1241" s="5"/>
      <c r="IPJ1241" s="5"/>
      <c r="IPK1241" s="5"/>
      <c r="IPL1241" s="5"/>
      <c r="IPM1241" s="5"/>
      <c r="IPN1241" s="5"/>
      <c r="IPO1241" s="5"/>
      <c r="IPP1241" s="5"/>
      <c r="IPQ1241" s="5"/>
      <c r="IPR1241" s="5"/>
      <c r="IPS1241" s="5"/>
      <c r="IPT1241" s="5"/>
      <c r="IPU1241" s="5"/>
      <c r="IPV1241" s="5"/>
      <c r="IPW1241" s="5"/>
      <c r="IPX1241" s="5"/>
      <c r="IPY1241" s="5"/>
      <c r="IPZ1241" s="5"/>
      <c r="IQA1241" s="5"/>
      <c r="IQB1241" s="5"/>
      <c r="IQC1241" s="5"/>
      <c r="IQD1241" s="5"/>
      <c r="IQE1241" s="5"/>
      <c r="IQF1241" s="5"/>
      <c r="IQG1241" s="5"/>
      <c r="IQH1241" s="5"/>
      <c r="IQI1241" s="5"/>
      <c r="IQJ1241" s="5"/>
      <c r="IQK1241" s="5"/>
      <c r="IQL1241" s="5"/>
      <c r="IQM1241" s="5"/>
      <c r="IQN1241" s="5"/>
      <c r="IQO1241" s="5"/>
      <c r="IQP1241" s="5"/>
      <c r="IQQ1241" s="5"/>
      <c r="IQR1241" s="5"/>
      <c r="IQS1241" s="5"/>
      <c r="IQT1241" s="5"/>
      <c r="IQU1241" s="5"/>
      <c r="IQV1241" s="5"/>
      <c r="IQW1241" s="5"/>
      <c r="IQX1241" s="5"/>
      <c r="IQY1241" s="5"/>
      <c r="IQZ1241" s="5"/>
      <c r="IRA1241" s="5"/>
      <c r="IRB1241" s="5"/>
      <c r="IRC1241" s="5"/>
      <c r="IRD1241" s="5"/>
      <c r="IRE1241" s="5"/>
      <c r="IRF1241" s="5"/>
      <c r="IRG1241" s="5"/>
      <c r="IRH1241" s="5"/>
      <c r="IRI1241" s="5"/>
      <c r="IRJ1241" s="5"/>
      <c r="IRK1241" s="5"/>
      <c r="IRL1241" s="5"/>
      <c r="IRM1241" s="5"/>
      <c r="IRN1241" s="5"/>
      <c r="IRO1241" s="5"/>
      <c r="IRP1241" s="5"/>
      <c r="IRQ1241" s="5"/>
      <c r="IRR1241" s="5"/>
      <c r="IRS1241" s="5"/>
      <c r="IRT1241" s="5"/>
      <c r="IRU1241" s="5"/>
      <c r="IRV1241" s="5"/>
      <c r="IRW1241" s="5"/>
      <c r="IRX1241" s="5"/>
      <c r="IRY1241" s="5"/>
      <c r="IRZ1241" s="5"/>
      <c r="ISA1241" s="5"/>
      <c r="ISB1241" s="5"/>
      <c r="ISC1241" s="5"/>
      <c r="ISD1241" s="5"/>
      <c r="ISE1241" s="5"/>
      <c r="ISF1241" s="5"/>
      <c r="ISG1241" s="5"/>
      <c r="ISH1241" s="5"/>
      <c r="ISI1241" s="5"/>
      <c r="ISJ1241" s="5"/>
      <c r="ISK1241" s="5"/>
      <c r="ISL1241" s="5"/>
      <c r="ISM1241" s="5"/>
      <c r="ISN1241" s="5"/>
      <c r="ISO1241" s="5"/>
      <c r="ISP1241" s="5"/>
      <c r="ISQ1241" s="5"/>
      <c r="ISR1241" s="5"/>
      <c r="ISS1241" s="5"/>
      <c r="IST1241" s="5"/>
      <c r="ISU1241" s="5"/>
      <c r="ISV1241" s="5"/>
      <c r="ISW1241" s="5"/>
      <c r="ISX1241" s="5"/>
      <c r="ISY1241" s="5"/>
      <c r="ISZ1241" s="5"/>
      <c r="ITA1241" s="5"/>
      <c r="ITB1241" s="5"/>
      <c r="ITC1241" s="5"/>
      <c r="ITD1241" s="5"/>
      <c r="ITE1241" s="5"/>
      <c r="ITF1241" s="5"/>
      <c r="ITG1241" s="5"/>
      <c r="ITH1241" s="5"/>
      <c r="ITI1241" s="5"/>
      <c r="ITJ1241" s="5"/>
      <c r="ITK1241" s="5"/>
      <c r="ITL1241" s="5"/>
      <c r="ITM1241" s="5"/>
      <c r="ITN1241" s="5"/>
      <c r="ITO1241" s="5"/>
      <c r="ITP1241" s="5"/>
      <c r="ITQ1241" s="5"/>
      <c r="ITR1241" s="5"/>
      <c r="ITS1241" s="5"/>
      <c r="ITT1241" s="5"/>
      <c r="ITU1241" s="5"/>
      <c r="ITV1241" s="5"/>
      <c r="ITW1241" s="5"/>
      <c r="ITX1241" s="5"/>
      <c r="ITY1241" s="5"/>
      <c r="ITZ1241" s="5"/>
      <c r="IUA1241" s="5"/>
      <c r="IUB1241" s="5"/>
      <c r="IUC1241" s="5"/>
      <c r="IUD1241" s="5"/>
      <c r="IUE1241" s="5"/>
      <c r="IUF1241" s="5"/>
      <c r="IUG1241" s="5"/>
      <c r="IUH1241" s="5"/>
      <c r="IUI1241" s="5"/>
      <c r="IUJ1241" s="5"/>
      <c r="IUK1241" s="5"/>
      <c r="IUL1241" s="5"/>
      <c r="IUM1241" s="5"/>
      <c r="IUN1241" s="5"/>
      <c r="IUO1241" s="5"/>
      <c r="IUP1241" s="5"/>
      <c r="IUQ1241" s="5"/>
      <c r="IUR1241" s="5"/>
      <c r="IUS1241" s="5"/>
      <c r="IUT1241" s="5"/>
      <c r="IUU1241" s="5"/>
      <c r="IUV1241" s="5"/>
      <c r="IUW1241" s="5"/>
      <c r="IUX1241" s="5"/>
      <c r="IUY1241" s="5"/>
      <c r="IUZ1241" s="5"/>
      <c r="IVA1241" s="5"/>
      <c r="IVB1241" s="5"/>
      <c r="IVC1241" s="5"/>
      <c r="IVD1241" s="5"/>
      <c r="IVE1241" s="5"/>
      <c r="IVF1241" s="5"/>
      <c r="IVG1241" s="5"/>
      <c r="IVH1241" s="5"/>
      <c r="IVI1241" s="5"/>
      <c r="IVJ1241" s="5"/>
      <c r="IVK1241" s="5"/>
      <c r="IVL1241" s="5"/>
      <c r="IVM1241" s="5"/>
      <c r="IVN1241" s="5"/>
      <c r="IVO1241" s="5"/>
      <c r="IVP1241" s="5"/>
      <c r="IVQ1241" s="5"/>
      <c r="IVR1241" s="5"/>
      <c r="IVS1241" s="5"/>
      <c r="IVT1241" s="5"/>
      <c r="IVU1241" s="5"/>
      <c r="IVV1241" s="5"/>
      <c r="IVW1241" s="5"/>
      <c r="IVX1241" s="5"/>
      <c r="IVY1241" s="5"/>
      <c r="IVZ1241" s="5"/>
      <c r="IWA1241" s="5"/>
      <c r="IWB1241" s="5"/>
      <c r="IWC1241" s="5"/>
      <c r="IWD1241" s="5"/>
      <c r="IWE1241" s="5"/>
      <c r="IWF1241" s="5"/>
      <c r="IWG1241" s="5"/>
      <c r="IWH1241" s="5"/>
      <c r="IWI1241" s="5"/>
      <c r="IWJ1241" s="5"/>
      <c r="IWK1241" s="5"/>
      <c r="IWL1241" s="5"/>
      <c r="IWM1241" s="5"/>
      <c r="IWN1241" s="5"/>
      <c r="IWO1241" s="5"/>
      <c r="IWP1241" s="5"/>
      <c r="IWQ1241" s="5"/>
      <c r="IWR1241" s="5"/>
      <c r="IWS1241" s="5"/>
      <c r="IWT1241" s="5"/>
      <c r="IWU1241" s="5"/>
      <c r="IWV1241" s="5"/>
      <c r="IWW1241" s="5"/>
      <c r="IWX1241" s="5"/>
      <c r="IWY1241" s="5"/>
      <c r="IWZ1241" s="5"/>
      <c r="IXA1241" s="5"/>
      <c r="IXB1241" s="5"/>
      <c r="IXC1241" s="5"/>
      <c r="IXD1241" s="5"/>
      <c r="IXE1241" s="5"/>
      <c r="IXF1241" s="5"/>
      <c r="IXG1241" s="5"/>
      <c r="IXH1241" s="5"/>
      <c r="IXI1241" s="5"/>
      <c r="IXJ1241" s="5"/>
      <c r="IXK1241" s="5"/>
      <c r="IXL1241" s="5"/>
      <c r="IXM1241" s="5"/>
      <c r="IXN1241" s="5"/>
      <c r="IXO1241" s="5"/>
      <c r="IXP1241" s="5"/>
      <c r="IXQ1241" s="5"/>
      <c r="IXR1241" s="5"/>
      <c r="IXS1241" s="5"/>
      <c r="IXT1241" s="5"/>
      <c r="IXU1241" s="5"/>
      <c r="IXV1241" s="5"/>
      <c r="IXW1241" s="5"/>
      <c r="IXX1241" s="5"/>
      <c r="IXY1241" s="5"/>
      <c r="IXZ1241" s="5"/>
      <c r="IYA1241" s="5"/>
      <c r="IYB1241" s="5"/>
      <c r="IYC1241" s="5"/>
      <c r="IYD1241" s="5"/>
      <c r="IYE1241" s="5"/>
      <c r="IYF1241" s="5"/>
      <c r="IYG1241" s="5"/>
      <c r="IYH1241" s="5"/>
      <c r="IYI1241" s="5"/>
      <c r="IYJ1241" s="5"/>
      <c r="IYK1241" s="5"/>
      <c r="IYL1241" s="5"/>
      <c r="IYM1241" s="5"/>
      <c r="IYN1241" s="5"/>
      <c r="IYO1241" s="5"/>
      <c r="IYP1241" s="5"/>
      <c r="IYQ1241" s="5"/>
      <c r="IYR1241" s="5"/>
      <c r="IYS1241" s="5"/>
      <c r="IYT1241" s="5"/>
      <c r="IYU1241" s="5"/>
      <c r="IYV1241" s="5"/>
      <c r="IYW1241" s="5"/>
      <c r="IYX1241" s="5"/>
      <c r="IYY1241" s="5"/>
      <c r="IYZ1241" s="5"/>
      <c r="IZA1241" s="5"/>
      <c r="IZB1241" s="5"/>
      <c r="IZC1241" s="5"/>
      <c r="IZD1241" s="5"/>
      <c r="IZE1241" s="5"/>
      <c r="IZF1241" s="5"/>
      <c r="IZG1241" s="5"/>
      <c r="IZH1241" s="5"/>
      <c r="IZI1241" s="5"/>
      <c r="IZJ1241" s="5"/>
      <c r="IZK1241" s="5"/>
      <c r="IZL1241" s="5"/>
      <c r="IZM1241" s="5"/>
      <c r="IZN1241" s="5"/>
      <c r="IZO1241" s="5"/>
      <c r="IZP1241" s="5"/>
      <c r="IZQ1241" s="5"/>
      <c r="IZR1241" s="5"/>
      <c r="IZS1241" s="5"/>
      <c r="IZT1241" s="5"/>
      <c r="IZU1241" s="5"/>
      <c r="IZV1241" s="5"/>
      <c r="IZW1241" s="5"/>
      <c r="IZX1241" s="5"/>
      <c r="IZY1241" s="5"/>
      <c r="IZZ1241" s="5"/>
      <c r="JAA1241" s="5"/>
      <c r="JAB1241" s="5"/>
      <c r="JAC1241" s="5"/>
      <c r="JAD1241" s="5"/>
      <c r="JAE1241" s="5"/>
      <c r="JAF1241" s="5"/>
      <c r="JAG1241" s="5"/>
      <c r="JAH1241" s="5"/>
      <c r="JAI1241" s="5"/>
      <c r="JAJ1241" s="5"/>
      <c r="JAK1241" s="5"/>
      <c r="JAL1241" s="5"/>
      <c r="JAM1241" s="5"/>
      <c r="JAN1241" s="5"/>
      <c r="JAO1241" s="5"/>
      <c r="JAP1241" s="5"/>
      <c r="JAQ1241" s="5"/>
      <c r="JAR1241" s="5"/>
      <c r="JAS1241" s="5"/>
      <c r="JAT1241" s="5"/>
      <c r="JAU1241" s="5"/>
      <c r="JAV1241" s="5"/>
      <c r="JAW1241" s="5"/>
      <c r="JAX1241" s="5"/>
      <c r="JAY1241" s="5"/>
      <c r="JAZ1241" s="5"/>
      <c r="JBA1241" s="5"/>
      <c r="JBB1241" s="5"/>
      <c r="JBC1241" s="5"/>
      <c r="JBD1241" s="5"/>
      <c r="JBE1241" s="5"/>
      <c r="JBF1241" s="5"/>
      <c r="JBG1241" s="5"/>
      <c r="JBH1241" s="5"/>
      <c r="JBI1241" s="5"/>
      <c r="JBJ1241" s="5"/>
      <c r="JBK1241" s="5"/>
      <c r="JBL1241" s="5"/>
      <c r="JBM1241" s="5"/>
      <c r="JBN1241" s="5"/>
      <c r="JBO1241" s="5"/>
      <c r="JBP1241" s="5"/>
      <c r="JBQ1241" s="5"/>
      <c r="JBR1241" s="5"/>
      <c r="JBS1241" s="5"/>
      <c r="JBT1241" s="5"/>
      <c r="JBU1241" s="5"/>
      <c r="JBV1241" s="5"/>
      <c r="JBW1241" s="5"/>
      <c r="JBX1241" s="5"/>
      <c r="JBY1241" s="5"/>
      <c r="JBZ1241" s="5"/>
      <c r="JCA1241" s="5"/>
      <c r="JCB1241" s="5"/>
      <c r="JCC1241" s="5"/>
      <c r="JCD1241" s="5"/>
      <c r="JCE1241" s="5"/>
      <c r="JCF1241" s="5"/>
      <c r="JCG1241" s="5"/>
      <c r="JCH1241" s="5"/>
      <c r="JCI1241" s="5"/>
      <c r="JCJ1241" s="5"/>
      <c r="JCK1241" s="5"/>
      <c r="JCL1241" s="5"/>
      <c r="JCM1241" s="5"/>
      <c r="JCN1241" s="5"/>
      <c r="JCO1241" s="5"/>
      <c r="JCP1241" s="5"/>
      <c r="JCQ1241" s="5"/>
      <c r="JCR1241" s="5"/>
      <c r="JCS1241" s="5"/>
      <c r="JCT1241" s="5"/>
      <c r="JCU1241" s="5"/>
      <c r="JCV1241" s="5"/>
      <c r="JCW1241" s="5"/>
      <c r="JCX1241" s="5"/>
      <c r="JCY1241" s="5"/>
      <c r="JCZ1241" s="5"/>
      <c r="JDA1241" s="5"/>
      <c r="JDB1241" s="5"/>
      <c r="JDC1241" s="5"/>
      <c r="JDD1241" s="5"/>
      <c r="JDE1241" s="5"/>
      <c r="JDF1241" s="5"/>
      <c r="JDG1241" s="5"/>
      <c r="JDH1241" s="5"/>
      <c r="JDI1241" s="5"/>
      <c r="JDJ1241" s="5"/>
      <c r="JDK1241" s="5"/>
      <c r="JDL1241" s="5"/>
      <c r="JDM1241" s="5"/>
      <c r="JDN1241" s="5"/>
      <c r="JDO1241" s="5"/>
      <c r="JDP1241" s="5"/>
      <c r="JDQ1241" s="5"/>
      <c r="JDR1241" s="5"/>
      <c r="JDS1241" s="5"/>
      <c r="JDT1241" s="5"/>
      <c r="JDU1241" s="5"/>
      <c r="JDV1241" s="5"/>
      <c r="JDW1241" s="5"/>
      <c r="JDX1241" s="5"/>
      <c r="JDY1241" s="5"/>
      <c r="JDZ1241" s="5"/>
      <c r="JEA1241" s="5"/>
      <c r="JEB1241" s="5"/>
      <c r="JEC1241" s="5"/>
      <c r="JED1241" s="5"/>
      <c r="JEE1241" s="5"/>
      <c r="JEF1241" s="5"/>
      <c r="JEG1241" s="5"/>
      <c r="JEH1241" s="5"/>
      <c r="JEI1241" s="5"/>
      <c r="JEJ1241" s="5"/>
      <c r="JEK1241" s="5"/>
      <c r="JEL1241" s="5"/>
      <c r="JEM1241" s="5"/>
      <c r="JEN1241" s="5"/>
      <c r="JEO1241" s="5"/>
      <c r="JEP1241" s="5"/>
      <c r="JEQ1241" s="5"/>
      <c r="JER1241" s="5"/>
      <c r="JES1241" s="5"/>
      <c r="JET1241" s="5"/>
      <c r="JEU1241" s="5"/>
      <c r="JEV1241" s="5"/>
      <c r="JEW1241" s="5"/>
      <c r="JEX1241" s="5"/>
      <c r="JEY1241" s="5"/>
      <c r="JEZ1241" s="5"/>
      <c r="JFA1241" s="5"/>
      <c r="JFB1241" s="5"/>
      <c r="JFC1241" s="5"/>
      <c r="JFD1241" s="5"/>
      <c r="JFE1241" s="5"/>
      <c r="JFF1241" s="5"/>
      <c r="JFG1241" s="5"/>
      <c r="JFH1241" s="5"/>
      <c r="JFI1241" s="5"/>
      <c r="JFJ1241" s="5"/>
      <c r="JFK1241" s="5"/>
      <c r="JFL1241" s="5"/>
      <c r="JFM1241" s="5"/>
      <c r="JFN1241" s="5"/>
      <c r="JFO1241" s="5"/>
      <c r="JFP1241" s="5"/>
      <c r="JFQ1241" s="5"/>
      <c r="JFR1241" s="5"/>
      <c r="JFS1241" s="5"/>
      <c r="JFT1241" s="5"/>
      <c r="JFU1241" s="5"/>
      <c r="JFV1241" s="5"/>
      <c r="JFW1241" s="5"/>
      <c r="JFX1241" s="5"/>
      <c r="JFY1241" s="5"/>
      <c r="JFZ1241" s="5"/>
      <c r="JGA1241" s="5"/>
      <c r="JGB1241" s="5"/>
      <c r="JGC1241" s="5"/>
      <c r="JGD1241" s="5"/>
      <c r="JGE1241" s="5"/>
      <c r="JGF1241" s="5"/>
      <c r="JGG1241" s="5"/>
      <c r="JGH1241" s="5"/>
      <c r="JGI1241" s="5"/>
      <c r="JGJ1241" s="5"/>
      <c r="JGK1241" s="5"/>
      <c r="JGL1241" s="5"/>
      <c r="JGM1241" s="5"/>
      <c r="JGN1241" s="5"/>
      <c r="JGO1241" s="5"/>
      <c r="JGP1241" s="5"/>
      <c r="JGQ1241" s="5"/>
      <c r="JGR1241" s="5"/>
      <c r="JGS1241" s="5"/>
      <c r="JGT1241" s="5"/>
      <c r="JGU1241" s="5"/>
      <c r="JGV1241" s="5"/>
      <c r="JGW1241" s="5"/>
      <c r="JGX1241" s="5"/>
      <c r="JGY1241" s="5"/>
      <c r="JGZ1241" s="5"/>
      <c r="JHA1241" s="5"/>
      <c r="JHB1241" s="5"/>
      <c r="JHC1241" s="5"/>
      <c r="JHD1241" s="5"/>
      <c r="JHE1241" s="5"/>
      <c r="JHF1241" s="5"/>
      <c r="JHG1241" s="5"/>
      <c r="JHH1241" s="5"/>
      <c r="JHI1241" s="5"/>
      <c r="JHJ1241" s="5"/>
      <c r="JHK1241" s="5"/>
      <c r="JHL1241" s="5"/>
      <c r="JHM1241" s="5"/>
      <c r="JHN1241" s="5"/>
      <c r="JHO1241" s="5"/>
      <c r="JHP1241" s="5"/>
      <c r="JHQ1241" s="5"/>
      <c r="JHR1241" s="5"/>
      <c r="JHS1241" s="5"/>
      <c r="JHT1241" s="5"/>
      <c r="JHU1241" s="5"/>
      <c r="JHV1241" s="5"/>
      <c r="JHW1241" s="5"/>
      <c r="JHX1241" s="5"/>
      <c r="JHY1241" s="5"/>
      <c r="JHZ1241" s="5"/>
      <c r="JIA1241" s="5"/>
      <c r="JIB1241" s="5"/>
      <c r="JIC1241" s="5"/>
      <c r="JID1241" s="5"/>
      <c r="JIE1241" s="5"/>
      <c r="JIF1241" s="5"/>
      <c r="JIG1241" s="5"/>
      <c r="JIH1241" s="5"/>
      <c r="JII1241" s="5"/>
      <c r="JIJ1241" s="5"/>
      <c r="JIK1241" s="5"/>
      <c r="JIL1241" s="5"/>
      <c r="JIM1241" s="5"/>
      <c r="JIN1241" s="5"/>
      <c r="JIO1241" s="5"/>
      <c r="JIP1241" s="5"/>
      <c r="JIQ1241" s="5"/>
      <c r="JIR1241" s="5"/>
      <c r="JIS1241" s="5"/>
      <c r="JIT1241" s="5"/>
      <c r="JIU1241" s="5"/>
      <c r="JIV1241" s="5"/>
      <c r="JIW1241" s="5"/>
      <c r="JIX1241" s="5"/>
      <c r="JIY1241" s="5"/>
      <c r="JIZ1241" s="5"/>
      <c r="JJA1241" s="5"/>
      <c r="JJB1241" s="5"/>
      <c r="JJC1241" s="5"/>
      <c r="JJD1241" s="5"/>
      <c r="JJE1241" s="5"/>
      <c r="JJF1241" s="5"/>
      <c r="JJG1241" s="5"/>
      <c r="JJH1241" s="5"/>
      <c r="JJI1241" s="5"/>
      <c r="JJJ1241" s="5"/>
      <c r="JJK1241" s="5"/>
      <c r="JJL1241" s="5"/>
      <c r="JJM1241" s="5"/>
      <c r="JJN1241" s="5"/>
      <c r="JJO1241" s="5"/>
      <c r="JJP1241" s="5"/>
      <c r="JJQ1241" s="5"/>
      <c r="JJR1241" s="5"/>
      <c r="JJS1241" s="5"/>
      <c r="JJT1241" s="5"/>
      <c r="JJU1241" s="5"/>
      <c r="JJV1241" s="5"/>
      <c r="JJW1241" s="5"/>
      <c r="JJX1241" s="5"/>
      <c r="JJY1241" s="5"/>
      <c r="JJZ1241" s="5"/>
      <c r="JKA1241" s="5"/>
      <c r="JKB1241" s="5"/>
      <c r="JKC1241" s="5"/>
      <c r="JKD1241" s="5"/>
      <c r="JKE1241" s="5"/>
      <c r="JKF1241" s="5"/>
      <c r="JKG1241" s="5"/>
      <c r="JKH1241" s="5"/>
      <c r="JKI1241" s="5"/>
      <c r="JKJ1241" s="5"/>
      <c r="JKK1241" s="5"/>
      <c r="JKL1241" s="5"/>
      <c r="JKM1241" s="5"/>
      <c r="JKN1241" s="5"/>
      <c r="JKO1241" s="5"/>
      <c r="JKP1241" s="5"/>
      <c r="JKQ1241" s="5"/>
      <c r="JKR1241" s="5"/>
      <c r="JKS1241" s="5"/>
      <c r="JKT1241" s="5"/>
      <c r="JKU1241" s="5"/>
      <c r="JKV1241" s="5"/>
      <c r="JKW1241" s="5"/>
      <c r="JKX1241" s="5"/>
      <c r="JKY1241" s="5"/>
      <c r="JKZ1241" s="5"/>
      <c r="JLA1241" s="5"/>
      <c r="JLB1241" s="5"/>
      <c r="JLC1241" s="5"/>
      <c r="JLD1241" s="5"/>
      <c r="JLE1241" s="5"/>
      <c r="JLF1241" s="5"/>
      <c r="JLG1241" s="5"/>
      <c r="JLH1241" s="5"/>
      <c r="JLI1241" s="5"/>
      <c r="JLJ1241" s="5"/>
      <c r="JLK1241" s="5"/>
      <c r="JLL1241" s="5"/>
      <c r="JLM1241" s="5"/>
      <c r="JLN1241" s="5"/>
      <c r="JLO1241" s="5"/>
      <c r="JLP1241" s="5"/>
      <c r="JLQ1241" s="5"/>
      <c r="JLR1241" s="5"/>
      <c r="JLS1241" s="5"/>
      <c r="JLT1241" s="5"/>
      <c r="JLU1241" s="5"/>
      <c r="JLV1241" s="5"/>
      <c r="JLW1241" s="5"/>
      <c r="JLX1241" s="5"/>
      <c r="JLY1241" s="5"/>
      <c r="JLZ1241" s="5"/>
      <c r="JMA1241" s="5"/>
      <c r="JMB1241" s="5"/>
      <c r="JMC1241" s="5"/>
      <c r="JMD1241" s="5"/>
      <c r="JME1241" s="5"/>
      <c r="JMF1241" s="5"/>
      <c r="JMG1241" s="5"/>
      <c r="JMH1241" s="5"/>
      <c r="JMI1241" s="5"/>
      <c r="JMJ1241" s="5"/>
      <c r="JMK1241" s="5"/>
      <c r="JML1241" s="5"/>
      <c r="JMM1241" s="5"/>
      <c r="JMN1241" s="5"/>
      <c r="JMO1241" s="5"/>
      <c r="JMP1241" s="5"/>
      <c r="JMQ1241" s="5"/>
      <c r="JMR1241" s="5"/>
      <c r="JMS1241" s="5"/>
      <c r="JMT1241" s="5"/>
      <c r="JMU1241" s="5"/>
      <c r="JMV1241" s="5"/>
      <c r="JMW1241" s="5"/>
      <c r="JMX1241" s="5"/>
      <c r="JMY1241" s="5"/>
      <c r="JMZ1241" s="5"/>
      <c r="JNA1241" s="5"/>
      <c r="JNB1241" s="5"/>
      <c r="JNC1241" s="5"/>
      <c r="JND1241" s="5"/>
      <c r="JNE1241" s="5"/>
      <c r="JNF1241" s="5"/>
      <c r="JNG1241" s="5"/>
      <c r="JNH1241" s="5"/>
      <c r="JNI1241" s="5"/>
      <c r="JNJ1241" s="5"/>
      <c r="JNK1241" s="5"/>
      <c r="JNL1241" s="5"/>
      <c r="JNM1241" s="5"/>
      <c r="JNN1241" s="5"/>
      <c r="JNO1241" s="5"/>
      <c r="JNP1241" s="5"/>
      <c r="JNQ1241" s="5"/>
      <c r="JNR1241" s="5"/>
      <c r="JNS1241" s="5"/>
      <c r="JNT1241" s="5"/>
      <c r="JNU1241" s="5"/>
      <c r="JNV1241" s="5"/>
      <c r="JNW1241" s="5"/>
      <c r="JNX1241" s="5"/>
      <c r="JNY1241" s="5"/>
      <c r="JNZ1241" s="5"/>
      <c r="JOA1241" s="5"/>
      <c r="JOB1241" s="5"/>
      <c r="JOC1241" s="5"/>
      <c r="JOD1241" s="5"/>
      <c r="JOE1241" s="5"/>
      <c r="JOF1241" s="5"/>
      <c r="JOG1241" s="5"/>
      <c r="JOH1241" s="5"/>
      <c r="JOI1241" s="5"/>
      <c r="JOJ1241" s="5"/>
      <c r="JOK1241" s="5"/>
      <c r="JOL1241" s="5"/>
      <c r="JOM1241" s="5"/>
      <c r="JON1241" s="5"/>
      <c r="JOO1241" s="5"/>
      <c r="JOP1241" s="5"/>
      <c r="JOQ1241" s="5"/>
      <c r="JOR1241" s="5"/>
      <c r="JOS1241" s="5"/>
      <c r="JOT1241" s="5"/>
      <c r="JOU1241" s="5"/>
      <c r="JOV1241" s="5"/>
      <c r="JOW1241" s="5"/>
      <c r="JOX1241" s="5"/>
      <c r="JOY1241" s="5"/>
      <c r="JOZ1241" s="5"/>
      <c r="JPA1241" s="5"/>
      <c r="JPB1241" s="5"/>
      <c r="JPC1241" s="5"/>
      <c r="JPD1241" s="5"/>
      <c r="JPE1241" s="5"/>
      <c r="JPF1241" s="5"/>
      <c r="JPG1241" s="5"/>
      <c r="JPH1241" s="5"/>
      <c r="JPI1241" s="5"/>
      <c r="JPJ1241" s="5"/>
      <c r="JPK1241" s="5"/>
      <c r="JPL1241" s="5"/>
      <c r="JPM1241" s="5"/>
      <c r="JPN1241" s="5"/>
      <c r="JPO1241" s="5"/>
      <c r="JPP1241" s="5"/>
      <c r="JPQ1241" s="5"/>
      <c r="JPR1241" s="5"/>
      <c r="JPS1241" s="5"/>
      <c r="JPT1241" s="5"/>
      <c r="JPU1241" s="5"/>
      <c r="JPV1241" s="5"/>
      <c r="JPW1241" s="5"/>
      <c r="JPX1241" s="5"/>
      <c r="JPY1241" s="5"/>
      <c r="JPZ1241" s="5"/>
      <c r="JQA1241" s="5"/>
      <c r="JQB1241" s="5"/>
      <c r="JQC1241" s="5"/>
      <c r="JQD1241" s="5"/>
      <c r="JQE1241" s="5"/>
      <c r="JQF1241" s="5"/>
      <c r="JQG1241" s="5"/>
      <c r="JQH1241" s="5"/>
      <c r="JQI1241" s="5"/>
      <c r="JQJ1241" s="5"/>
      <c r="JQK1241" s="5"/>
      <c r="JQL1241" s="5"/>
      <c r="JQM1241" s="5"/>
      <c r="JQN1241" s="5"/>
      <c r="JQO1241" s="5"/>
      <c r="JQP1241" s="5"/>
      <c r="JQQ1241" s="5"/>
      <c r="JQR1241" s="5"/>
      <c r="JQS1241" s="5"/>
      <c r="JQT1241" s="5"/>
      <c r="JQU1241" s="5"/>
      <c r="JQV1241" s="5"/>
      <c r="JQW1241" s="5"/>
      <c r="JQX1241" s="5"/>
      <c r="JQY1241" s="5"/>
      <c r="JQZ1241" s="5"/>
      <c r="JRA1241" s="5"/>
      <c r="JRB1241" s="5"/>
      <c r="JRC1241" s="5"/>
      <c r="JRD1241" s="5"/>
      <c r="JRE1241" s="5"/>
      <c r="JRF1241" s="5"/>
      <c r="JRG1241" s="5"/>
      <c r="JRH1241" s="5"/>
      <c r="JRI1241" s="5"/>
      <c r="JRJ1241" s="5"/>
      <c r="JRK1241" s="5"/>
      <c r="JRL1241" s="5"/>
      <c r="JRM1241" s="5"/>
      <c r="JRN1241" s="5"/>
      <c r="JRO1241" s="5"/>
      <c r="JRP1241" s="5"/>
      <c r="JRQ1241" s="5"/>
      <c r="JRR1241" s="5"/>
      <c r="JRS1241" s="5"/>
      <c r="JRT1241" s="5"/>
      <c r="JRU1241" s="5"/>
      <c r="JRV1241" s="5"/>
      <c r="JRW1241" s="5"/>
      <c r="JRX1241" s="5"/>
      <c r="JRY1241" s="5"/>
      <c r="JRZ1241" s="5"/>
      <c r="JSA1241" s="5"/>
      <c r="JSB1241" s="5"/>
      <c r="JSC1241" s="5"/>
      <c r="JSD1241" s="5"/>
      <c r="JSE1241" s="5"/>
      <c r="JSF1241" s="5"/>
      <c r="JSG1241" s="5"/>
      <c r="JSH1241" s="5"/>
      <c r="JSI1241" s="5"/>
      <c r="JSJ1241" s="5"/>
      <c r="JSK1241" s="5"/>
      <c r="JSL1241" s="5"/>
      <c r="JSM1241" s="5"/>
      <c r="JSN1241" s="5"/>
      <c r="JSO1241" s="5"/>
      <c r="JSP1241" s="5"/>
      <c r="JSQ1241" s="5"/>
      <c r="JSR1241" s="5"/>
      <c r="JSS1241" s="5"/>
      <c r="JST1241" s="5"/>
      <c r="JSU1241" s="5"/>
      <c r="JSV1241" s="5"/>
      <c r="JSW1241" s="5"/>
      <c r="JSX1241" s="5"/>
      <c r="JSY1241" s="5"/>
      <c r="JSZ1241" s="5"/>
      <c r="JTA1241" s="5"/>
      <c r="JTB1241" s="5"/>
      <c r="JTC1241" s="5"/>
      <c r="JTD1241" s="5"/>
      <c r="JTE1241" s="5"/>
      <c r="JTF1241" s="5"/>
      <c r="JTG1241" s="5"/>
      <c r="JTH1241" s="5"/>
      <c r="JTI1241" s="5"/>
      <c r="JTJ1241" s="5"/>
      <c r="JTK1241" s="5"/>
      <c r="JTL1241" s="5"/>
      <c r="JTM1241" s="5"/>
      <c r="JTN1241" s="5"/>
      <c r="JTO1241" s="5"/>
      <c r="JTP1241" s="5"/>
      <c r="JTQ1241" s="5"/>
      <c r="JTR1241" s="5"/>
      <c r="JTS1241" s="5"/>
      <c r="JTT1241" s="5"/>
      <c r="JTU1241" s="5"/>
      <c r="JTV1241" s="5"/>
      <c r="JTW1241" s="5"/>
      <c r="JTX1241" s="5"/>
      <c r="JTY1241" s="5"/>
      <c r="JTZ1241" s="5"/>
      <c r="JUA1241" s="5"/>
      <c r="JUB1241" s="5"/>
      <c r="JUC1241" s="5"/>
      <c r="JUD1241" s="5"/>
      <c r="JUE1241" s="5"/>
      <c r="JUF1241" s="5"/>
      <c r="JUG1241" s="5"/>
      <c r="JUH1241" s="5"/>
      <c r="JUI1241" s="5"/>
      <c r="JUJ1241" s="5"/>
      <c r="JUK1241" s="5"/>
      <c r="JUL1241" s="5"/>
      <c r="JUM1241" s="5"/>
      <c r="JUN1241" s="5"/>
      <c r="JUO1241" s="5"/>
      <c r="JUP1241" s="5"/>
      <c r="JUQ1241" s="5"/>
      <c r="JUR1241" s="5"/>
      <c r="JUS1241" s="5"/>
      <c r="JUT1241" s="5"/>
      <c r="JUU1241" s="5"/>
      <c r="JUV1241" s="5"/>
      <c r="JUW1241" s="5"/>
      <c r="JUX1241" s="5"/>
      <c r="JUY1241" s="5"/>
      <c r="JUZ1241" s="5"/>
      <c r="JVA1241" s="5"/>
      <c r="JVB1241" s="5"/>
      <c r="JVC1241" s="5"/>
      <c r="JVD1241" s="5"/>
      <c r="JVE1241" s="5"/>
      <c r="JVF1241" s="5"/>
      <c r="JVG1241" s="5"/>
      <c r="JVH1241" s="5"/>
      <c r="JVI1241" s="5"/>
      <c r="JVJ1241" s="5"/>
      <c r="JVK1241" s="5"/>
      <c r="JVL1241" s="5"/>
      <c r="JVM1241" s="5"/>
      <c r="JVN1241" s="5"/>
      <c r="JVO1241" s="5"/>
      <c r="JVP1241" s="5"/>
      <c r="JVQ1241" s="5"/>
      <c r="JVR1241" s="5"/>
      <c r="JVS1241" s="5"/>
      <c r="JVT1241" s="5"/>
      <c r="JVU1241" s="5"/>
      <c r="JVV1241" s="5"/>
      <c r="JVW1241" s="5"/>
      <c r="JVX1241" s="5"/>
      <c r="JVY1241" s="5"/>
      <c r="JVZ1241" s="5"/>
      <c r="JWA1241" s="5"/>
      <c r="JWB1241" s="5"/>
      <c r="JWC1241" s="5"/>
      <c r="JWD1241" s="5"/>
      <c r="JWE1241" s="5"/>
      <c r="JWF1241" s="5"/>
      <c r="JWG1241" s="5"/>
      <c r="JWH1241" s="5"/>
      <c r="JWI1241" s="5"/>
      <c r="JWJ1241" s="5"/>
      <c r="JWK1241" s="5"/>
      <c r="JWL1241" s="5"/>
      <c r="JWM1241" s="5"/>
      <c r="JWN1241" s="5"/>
      <c r="JWO1241" s="5"/>
      <c r="JWP1241" s="5"/>
      <c r="JWQ1241" s="5"/>
      <c r="JWR1241" s="5"/>
      <c r="JWS1241" s="5"/>
      <c r="JWT1241" s="5"/>
      <c r="JWU1241" s="5"/>
      <c r="JWV1241" s="5"/>
      <c r="JWW1241" s="5"/>
      <c r="JWX1241" s="5"/>
      <c r="JWY1241" s="5"/>
      <c r="JWZ1241" s="5"/>
      <c r="JXA1241" s="5"/>
      <c r="JXB1241" s="5"/>
      <c r="JXC1241" s="5"/>
      <c r="JXD1241" s="5"/>
      <c r="JXE1241" s="5"/>
      <c r="JXF1241" s="5"/>
      <c r="JXG1241" s="5"/>
      <c r="JXH1241" s="5"/>
      <c r="JXI1241" s="5"/>
      <c r="JXJ1241" s="5"/>
      <c r="JXK1241" s="5"/>
      <c r="JXL1241" s="5"/>
      <c r="JXM1241" s="5"/>
      <c r="JXN1241" s="5"/>
      <c r="JXO1241" s="5"/>
      <c r="JXP1241" s="5"/>
      <c r="JXQ1241" s="5"/>
      <c r="JXR1241" s="5"/>
      <c r="JXS1241" s="5"/>
      <c r="JXT1241" s="5"/>
      <c r="JXU1241" s="5"/>
      <c r="JXV1241" s="5"/>
      <c r="JXW1241" s="5"/>
      <c r="JXX1241" s="5"/>
      <c r="JXY1241" s="5"/>
      <c r="JXZ1241" s="5"/>
      <c r="JYA1241" s="5"/>
      <c r="JYB1241" s="5"/>
      <c r="JYC1241" s="5"/>
      <c r="JYD1241" s="5"/>
      <c r="JYE1241" s="5"/>
      <c r="JYF1241" s="5"/>
      <c r="JYG1241" s="5"/>
      <c r="JYH1241" s="5"/>
      <c r="JYI1241" s="5"/>
      <c r="JYJ1241" s="5"/>
      <c r="JYK1241" s="5"/>
      <c r="JYL1241" s="5"/>
      <c r="JYM1241" s="5"/>
      <c r="JYN1241" s="5"/>
      <c r="JYO1241" s="5"/>
      <c r="JYP1241" s="5"/>
      <c r="JYQ1241" s="5"/>
      <c r="JYR1241" s="5"/>
      <c r="JYS1241" s="5"/>
      <c r="JYT1241" s="5"/>
      <c r="JYU1241" s="5"/>
      <c r="JYV1241" s="5"/>
      <c r="JYW1241" s="5"/>
      <c r="JYX1241" s="5"/>
      <c r="JYY1241" s="5"/>
      <c r="JYZ1241" s="5"/>
      <c r="JZA1241" s="5"/>
      <c r="JZB1241" s="5"/>
      <c r="JZC1241" s="5"/>
      <c r="JZD1241" s="5"/>
      <c r="JZE1241" s="5"/>
      <c r="JZF1241" s="5"/>
      <c r="JZG1241" s="5"/>
      <c r="JZH1241" s="5"/>
      <c r="JZI1241" s="5"/>
      <c r="JZJ1241" s="5"/>
      <c r="JZK1241" s="5"/>
      <c r="JZL1241" s="5"/>
      <c r="JZM1241" s="5"/>
      <c r="JZN1241" s="5"/>
      <c r="JZO1241" s="5"/>
      <c r="JZP1241" s="5"/>
      <c r="JZQ1241" s="5"/>
      <c r="JZR1241" s="5"/>
      <c r="JZS1241" s="5"/>
      <c r="JZT1241" s="5"/>
      <c r="JZU1241" s="5"/>
      <c r="JZV1241" s="5"/>
      <c r="JZW1241" s="5"/>
      <c r="JZX1241" s="5"/>
      <c r="JZY1241" s="5"/>
      <c r="JZZ1241" s="5"/>
      <c r="KAA1241" s="5"/>
      <c r="KAB1241" s="5"/>
      <c r="KAC1241" s="5"/>
      <c r="KAD1241" s="5"/>
      <c r="KAE1241" s="5"/>
      <c r="KAF1241" s="5"/>
      <c r="KAG1241" s="5"/>
      <c r="KAH1241" s="5"/>
      <c r="KAI1241" s="5"/>
      <c r="KAJ1241" s="5"/>
      <c r="KAK1241" s="5"/>
      <c r="KAL1241" s="5"/>
      <c r="KAM1241" s="5"/>
      <c r="KAN1241" s="5"/>
      <c r="KAO1241" s="5"/>
      <c r="KAP1241" s="5"/>
      <c r="KAQ1241" s="5"/>
      <c r="KAR1241" s="5"/>
      <c r="KAS1241" s="5"/>
      <c r="KAT1241" s="5"/>
      <c r="KAU1241" s="5"/>
      <c r="KAV1241" s="5"/>
      <c r="KAW1241" s="5"/>
      <c r="KAX1241" s="5"/>
      <c r="KAY1241" s="5"/>
      <c r="KAZ1241" s="5"/>
      <c r="KBA1241" s="5"/>
      <c r="KBB1241" s="5"/>
      <c r="KBC1241" s="5"/>
      <c r="KBD1241" s="5"/>
      <c r="KBE1241" s="5"/>
      <c r="KBF1241" s="5"/>
      <c r="KBG1241" s="5"/>
      <c r="KBH1241" s="5"/>
      <c r="KBI1241" s="5"/>
      <c r="KBJ1241" s="5"/>
      <c r="KBK1241" s="5"/>
      <c r="KBL1241" s="5"/>
      <c r="KBM1241" s="5"/>
      <c r="KBN1241" s="5"/>
      <c r="KBO1241" s="5"/>
      <c r="KBP1241" s="5"/>
      <c r="KBQ1241" s="5"/>
      <c r="KBR1241" s="5"/>
      <c r="KBS1241" s="5"/>
      <c r="KBT1241" s="5"/>
      <c r="KBU1241" s="5"/>
      <c r="KBV1241" s="5"/>
      <c r="KBW1241" s="5"/>
      <c r="KBX1241" s="5"/>
      <c r="KBY1241" s="5"/>
      <c r="KBZ1241" s="5"/>
      <c r="KCA1241" s="5"/>
      <c r="KCB1241" s="5"/>
      <c r="KCC1241" s="5"/>
      <c r="KCD1241" s="5"/>
      <c r="KCE1241" s="5"/>
      <c r="KCF1241" s="5"/>
      <c r="KCG1241" s="5"/>
      <c r="KCH1241" s="5"/>
      <c r="KCI1241" s="5"/>
      <c r="KCJ1241" s="5"/>
      <c r="KCK1241" s="5"/>
      <c r="KCL1241" s="5"/>
      <c r="KCM1241" s="5"/>
      <c r="KCN1241" s="5"/>
      <c r="KCO1241" s="5"/>
      <c r="KCP1241" s="5"/>
      <c r="KCQ1241" s="5"/>
      <c r="KCR1241" s="5"/>
      <c r="KCS1241" s="5"/>
      <c r="KCT1241" s="5"/>
      <c r="KCU1241" s="5"/>
      <c r="KCV1241" s="5"/>
      <c r="KCW1241" s="5"/>
      <c r="KCX1241" s="5"/>
      <c r="KCY1241" s="5"/>
      <c r="KCZ1241" s="5"/>
      <c r="KDA1241" s="5"/>
      <c r="KDB1241" s="5"/>
      <c r="KDC1241" s="5"/>
      <c r="KDD1241" s="5"/>
      <c r="KDE1241" s="5"/>
      <c r="KDF1241" s="5"/>
      <c r="KDG1241" s="5"/>
      <c r="KDH1241" s="5"/>
      <c r="KDI1241" s="5"/>
      <c r="KDJ1241" s="5"/>
      <c r="KDK1241" s="5"/>
      <c r="KDL1241" s="5"/>
      <c r="KDM1241" s="5"/>
      <c r="KDN1241" s="5"/>
      <c r="KDO1241" s="5"/>
      <c r="KDP1241" s="5"/>
      <c r="KDQ1241" s="5"/>
      <c r="KDR1241" s="5"/>
      <c r="KDS1241" s="5"/>
      <c r="KDT1241" s="5"/>
      <c r="KDU1241" s="5"/>
      <c r="KDV1241" s="5"/>
      <c r="KDW1241" s="5"/>
      <c r="KDX1241" s="5"/>
      <c r="KDY1241" s="5"/>
      <c r="KDZ1241" s="5"/>
      <c r="KEA1241" s="5"/>
      <c r="KEB1241" s="5"/>
      <c r="KEC1241" s="5"/>
      <c r="KED1241" s="5"/>
      <c r="KEE1241" s="5"/>
      <c r="KEF1241" s="5"/>
      <c r="KEG1241" s="5"/>
      <c r="KEH1241" s="5"/>
      <c r="KEI1241" s="5"/>
      <c r="KEJ1241" s="5"/>
      <c r="KEK1241" s="5"/>
      <c r="KEL1241" s="5"/>
      <c r="KEM1241" s="5"/>
      <c r="KEN1241" s="5"/>
      <c r="KEO1241" s="5"/>
      <c r="KEP1241" s="5"/>
      <c r="KEQ1241" s="5"/>
      <c r="KER1241" s="5"/>
      <c r="KES1241" s="5"/>
      <c r="KET1241" s="5"/>
      <c r="KEU1241" s="5"/>
      <c r="KEV1241" s="5"/>
      <c r="KEW1241" s="5"/>
      <c r="KEX1241" s="5"/>
      <c r="KEY1241" s="5"/>
      <c r="KEZ1241" s="5"/>
      <c r="KFA1241" s="5"/>
      <c r="KFB1241" s="5"/>
      <c r="KFC1241" s="5"/>
      <c r="KFD1241" s="5"/>
      <c r="KFE1241" s="5"/>
      <c r="KFF1241" s="5"/>
      <c r="KFG1241" s="5"/>
      <c r="KFH1241" s="5"/>
      <c r="KFI1241" s="5"/>
      <c r="KFJ1241" s="5"/>
      <c r="KFK1241" s="5"/>
      <c r="KFL1241" s="5"/>
      <c r="KFM1241" s="5"/>
      <c r="KFN1241" s="5"/>
      <c r="KFO1241" s="5"/>
      <c r="KFP1241" s="5"/>
      <c r="KFQ1241" s="5"/>
      <c r="KFR1241" s="5"/>
      <c r="KFS1241" s="5"/>
      <c r="KFT1241" s="5"/>
      <c r="KFU1241" s="5"/>
      <c r="KFV1241" s="5"/>
      <c r="KFW1241" s="5"/>
      <c r="KFX1241" s="5"/>
      <c r="KFY1241" s="5"/>
      <c r="KFZ1241" s="5"/>
      <c r="KGA1241" s="5"/>
      <c r="KGB1241" s="5"/>
      <c r="KGC1241" s="5"/>
      <c r="KGD1241" s="5"/>
      <c r="KGE1241" s="5"/>
      <c r="KGF1241" s="5"/>
      <c r="KGG1241" s="5"/>
      <c r="KGH1241" s="5"/>
      <c r="KGI1241" s="5"/>
      <c r="KGJ1241" s="5"/>
      <c r="KGK1241" s="5"/>
      <c r="KGL1241" s="5"/>
      <c r="KGM1241" s="5"/>
      <c r="KGN1241" s="5"/>
      <c r="KGO1241" s="5"/>
      <c r="KGP1241" s="5"/>
      <c r="KGQ1241" s="5"/>
      <c r="KGR1241" s="5"/>
      <c r="KGS1241" s="5"/>
      <c r="KGT1241" s="5"/>
      <c r="KGU1241" s="5"/>
      <c r="KGV1241" s="5"/>
      <c r="KGW1241" s="5"/>
      <c r="KGX1241" s="5"/>
      <c r="KGY1241" s="5"/>
      <c r="KGZ1241" s="5"/>
      <c r="KHA1241" s="5"/>
      <c r="KHB1241" s="5"/>
      <c r="KHC1241" s="5"/>
      <c r="KHD1241" s="5"/>
      <c r="KHE1241" s="5"/>
      <c r="KHF1241" s="5"/>
      <c r="KHG1241" s="5"/>
      <c r="KHH1241" s="5"/>
      <c r="KHI1241" s="5"/>
      <c r="KHJ1241" s="5"/>
      <c r="KHK1241" s="5"/>
      <c r="KHL1241" s="5"/>
      <c r="KHM1241" s="5"/>
      <c r="KHN1241" s="5"/>
      <c r="KHO1241" s="5"/>
      <c r="KHP1241" s="5"/>
      <c r="KHQ1241" s="5"/>
      <c r="KHR1241" s="5"/>
      <c r="KHS1241" s="5"/>
      <c r="KHT1241" s="5"/>
      <c r="KHU1241" s="5"/>
      <c r="KHV1241" s="5"/>
      <c r="KHW1241" s="5"/>
      <c r="KHX1241" s="5"/>
      <c r="KHY1241" s="5"/>
      <c r="KHZ1241" s="5"/>
      <c r="KIA1241" s="5"/>
      <c r="KIB1241" s="5"/>
      <c r="KIC1241" s="5"/>
      <c r="KID1241" s="5"/>
      <c r="KIE1241" s="5"/>
      <c r="KIF1241" s="5"/>
      <c r="KIG1241" s="5"/>
      <c r="KIH1241" s="5"/>
      <c r="KII1241" s="5"/>
      <c r="KIJ1241" s="5"/>
      <c r="KIK1241" s="5"/>
      <c r="KIL1241" s="5"/>
      <c r="KIM1241" s="5"/>
      <c r="KIN1241" s="5"/>
      <c r="KIO1241" s="5"/>
      <c r="KIP1241" s="5"/>
      <c r="KIQ1241" s="5"/>
      <c r="KIR1241" s="5"/>
      <c r="KIS1241" s="5"/>
      <c r="KIT1241" s="5"/>
      <c r="KIU1241" s="5"/>
      <c r="KIV1241" s="5"/>
      <c r="KIW1241" s="5"/>
      <c r="KIX1241" s="5"/>
      <c r="KIY1241" s="5"/>
      <c r="KIZ1241" s="5"/>
      <c r="KJA1241" s="5"/>
      <c r="KJB1241" s="5"/>
      <c r="KJC1241" s="5"/>
      <c r="KJD1241" s="5"/>
      <c r="KJE1241" s="5"/>
      <c r="KJF1241" s="5"/>
      <c r="KJG1241" s="5"/>
      <c r="KJH1241" s="5"/>
      <c r="KJI1241" s="5"/>
      <c r="KJJ1241" s="5"/>
      <c r="KJK1241" s="5"/>
      <c r="KJL1241" s="5"/>
      <c r="KJM1241" s="5"/>
      <c r="KJN1241" s="5"/>
      <c r="KJO1241" s="5"/>
      <c r="KJP1241" s="5"/>
      <c r="KJQ1241" s="5"/>
      <c r="KJR1241" s="5"/>
      <c r="KJS1241" s="5"/>
      <c r="KJT1241" s="5"/>
      <c r="KJU1241" s="5"/>
      <c r="KJV1241" s="5"/>
      <c r="KJW1241" s="5"/>
      <c r="KJX1241" s="5"/>
      <c r="KJY1241" s="5"/>
      <c r="KJZ1241" s="5"/>
      <c r="KKA1241" s="5"/>
      <c r="KKB1241" s="5"/>
      <c r="KKC1241" s="5"/>
      <c r="KKD1241" s="5"/>
      <c r="KKE1241" s="5"/>
      <c r="KKF1241" s="5"/>
      <c r="KKG1241" s="5"/>
      <c r="KKH1241" s="5"/>
      <c r="KKI1241" s="5"/>
      <c r="KKJ1241" s="5"/>
      <c r="KKK1241" s="5"/>
      <c r="KKL1241" s="5"/>
      <c r="KKM1241" s="5"/>
      <c r="KKN1241" s="5"/>
      <c r="KKO1241" s="5"/>
      <c r="KKP1241" s="5"/>
      <c r="KKQ1241" s="5"/>
      <c r="KKR1241" s="5"/>
      <c r="KKS1241" s="5"/>
      <c r="KKT1241" s="5"/>
      <c r="KKU1241" s="5"/>
      <c r="KKV1241" s="5"/>
      <c r="KKW1241" s="5"/>
      <c r="KKX1241" s="5"/>
      <c r="KKY1241" s="5"/>
      <c r="KKZ1241" s="5"/>
      <c r="KLA1241" s="5"/>
      <c r="KLB1241" s="5"/>
      <c r="KLC1241" s="5"/>
      <c r="KLD1241" s="5"/>
      <c r="KLE1241" s="5"/>
      <c r="KLF1241" s="5"/>
      <c r="KLG1241" s="5"/>
      <c r="KLH1241" s="5"/>
      <c r="KLI1241" s="5"/>
      <c r="KLJ1241" s="5"/>
      <c r="KLK1241" s="5"/>
      <c r="KLL1241" s="5"/>
      <c r="KLM1241" s="5"/>
      <c r="KLN1241" s="5"/>
      <c r="KLO1241" s="5"/>
      <c r="KLP1241" s="5"/>
      <c r="KLQ1241" s="5"/>
      <c r="KLR1241" s="5"/>
      <c r="KLS1241" s="5"/>
      <c r="KLT1241" s="5"/>
      <c r="KLU1241" s="5"/>
      <c r="KLV1241" s="5"/>
      <c r="KLW1241" s="5"/>
      <c r="KLX1241" s="5"/>
      <c r="KLY1241" s="5"/>
      <c r="KLZ1241" s="5"/>
      <c r="KMA1241" s="5"/>
      <c r="KMB1241" s="5"/>
      <c r="KMC1241" s="5"/>
      <c r="KMD1241" s="5"/>
      <c r="KME1241" s="5"/>
      <c r="KMF1241" s="5"/>
      <c r="KMG1241" s="5"/>
      <c r="KMH1241" s="5"/>
      <c r="KMI1241" s="5"/>
      <c r="KMJ1241" s="5"/>
      <c r="KMK1241" s="5"/>
      <c r="KML1241" s="5"/>
      <c r="KMM1241" s="5"/>
      <c r="KMN1241" s="5"/>
      <c r="KMO1241" s="5"/>
      <c r="KMP1241" s="5"/>
      <c r="KMQ1241" s="5"/>
      <c r="KMR1241" s="5"/>
      <c r="KMS1241" s="5"/>
      <c r="KMT1241" s="5"/>
      <c r="KMU1241" s="5"/>
      <c r="KMV1241" s="5"/>
      <c r="KMW1241" s="5"/>
      <c r="KMX1241" s="5"/>
      <c r="KMY1241" s="5"/>
      <c r="KMZ1241" s="5"/>
      <c r="KNA1241" s="5"/>
      <c r="KNB1241" s="5"/>
      <c r="KNC1241" s="5"/>
      <c r="KND1241" s="5"/>
      <c r="KNE1241" s="5"/>
      <c r="KNF1241" s="5"/>
      <c r="KNG1241" s="5"/>
      <c r="KNH1241" s="5"/>
      <c r="KNI1241" s="5"/>
      <c r="KNJ1241" s="5"/>
      <c r="KNK1241" s="5"/>
      <c r="KNL1241" s="5"/>
      <c r="KNM1241" s="5"/>
      <c r="KNN1241" s="5"/>
      <c r="KNO1241" s="5"/>
      <c r="KNP1241" s="5"/>
      <c r="KNQ1241" s="5"/>
      <c r="KNR1241" s="5"/>
      <c r="KNS1241" s="5"/>
      <c r="KNT1241" s="5"/>
      <c r="KNU1241" s="5"/>
      <c r="KNV1241" s="5"/>
      <c r="KNW1241" s="5"/>
      <c r="KNX1241" s="5"/>
      <c r="KNY1241" s="5"/>
      <c r="KNZ1241" s="5"/>
      <c r="KOA1241" s="5"/>
      <c r="KOB1241" s="5"/>
      <c r="KOC1241" s="5"/>
      <c r="KOD1241" s="5"/>
      <c r="KOE1241" s="5"/>
      <c r="KOF1241" s="5"/>
      <c r="KOG1241" s="5"/>
      <c r="KOH1241" s="5"/>
      <c r="KOI1241" s="5"/>
      <c r="KOJ1241" s="5"/>
      <c r="KOK1241" s="5"/>
      <c r="KOL1241" s="5"/>
      <c r="KOM1241" s="5"/>
      <c r="KON1241" s="5"/>
      <c r="KOO1241" s="5"/>
      <c r="KOP1241" s="5"/>
      <c r="KOQ1241" s="5"/>
      <c r="KOR1241" s="5"/>
      <c r="KOS1241" s="5"/>
      <c r="KOT1241" s="5"/>
      <c r="KOU1241" s="5"/>
      <c r="KOV1241" s="5"/>
      <c r="KOW1241" s="5"/>
      <c r="KOX1241" s="5"/>
      <c r="KOY1241" s="5"/>
      <c r="KOZ1241" s="5"/>
      <c r="KPA1241" s="5"/>
      <c r="KPB1241" s="5"/>
      <c r="KPC1241" s="5"/>
      <c r="KPD1241" s="5"/>
      <c r="KPE1241" s="5"/>
      <c r="KPF1241" s="5"/>
      <c r="KPG1241" s="5"/>
      <c r="KPH1241" s="5"/>
      <c r="KPI1241" s="5"/>
      <c r="KPJ1241" s="5"/>
      <c r="KPK1241" s="5"/>
      <c r="KPL1241" s="5"/>
      <c r="KPM1241" s="5"/>
      <c r="KPN1241" s="5"/>
      <c r="KPO1241" s="5"/>
      <c r="KPP1241" s="5"/>
      <c r="KPQ1241" s="5"/>
      <c r="KPR1241" s="5"/>
      <c r="KPS1241" s="5"/>
      <c r="KPT1241" s="5"/>
      <c r="KPU1241" s="5"/>
      <c r="KPV1241" s="5"/>
      <c r="KPW1241" s="5"/>
      <c r="KPX1241" s="5"/>
      <c r="KPY1241" s="5"/>
      <c r="KPZ1241" s="5"/>
      <c r="KQA1241" s="5"/>
      <c r="KQB1241" s="5"/>
      <c r="KQC1241" s="5"/>
      <c r="KQD1241" s="5"/>
      <c r="KQE1241" s="5"/>
      <c r="KQF1241" s="5"/>
      <c r="KQG1241" s="5"/>
      <c r="KQH1241" s="5"/>
      <c r="KQI1241" s="5"/>
      <c r="KQJ1241" s="5"/>
      <c r="KQK1241" s="5"/>
      <c r="KQL1241" s="5"/>
      <c r="KQM1241" s="5"/>
      <c r="KQN1241" s="5"/>
      <c r="KQO1241" s="5"/>
      <c r="KQP1241" s="5"/>
      <c r="KQQ1241" s="5"/>
      <c r="KQR1241" s="5"/>
      <c r="KQS1241" s="5"/>
      <c r="KQT1241" s="5"/>
      <c r="KQU1241" s="5"/>
      <c r="KQV1241" s="5"/>
      <c r="KQW1241" s="5"/>
      <c r="KQX1241" s="5"/>
      <c r="KQY1241" s="5"/>
      <c r="KQZ1241" s="5"/>
      <c r="KRA1241" s="5"/>
      <c r="KRB1241" s="5"/>
      <c r="KRC1241" s="5"/>
      <c r="KRD1241" s="5"/>
      <c r="KRE1241" s="5"/>
      <c r="KRF1241" s="5"/>
      <c r="KRG1241" s="5"/>
      <c r="KRH1241" s="5"/>
      <c r="KRI1241" s="5"/>
      <c r="KRJ1241" s="5"/>
      <c r="KRK1241" s="5"/>
      <c r="KRL1241" s="5"/>
      <c r="KRM1241" s="5"/>
      <c r="KRN1241" s="5"/>
      <c r="KRO1241" s="5"/>
      <c r="KRP1241" s="5"/>
      <c r="KRQ1241" s="5"/>
      <c r="KRR1241" s="5"/>
      <c r="KRS1241" s="5"/>
      <c r="KRT1241" s="5"/>
      <c r="KRU1241" s="5"/>
      <c r="KRV1241" s="5"/>
      <c r="KRW1241" s="5"/>
      <c r="KRX1241" s="5"/>
      <c r="KRY1241" s="5"/>
      <c r="KRZ1241" s="5"/>
      <c r="KSA1241" s="5"/>
      <c r="KSB1241" s="5"/>
      <c r="KSC1241" s="5"/>
      <c r="KSD1241" s="5"/>
      <c r="KSE1241" s="5"/>
      <c r="KSF1241" s="5"/>
      <c r="KSG1241" s="5"/>
      <c r="KSH1241" s="5"/>
      <c r="KSI1241" s="5"/>
      <c r="KSJ1241" s="5"/>
      <c r="KSK1241" s="5"/>
      <c r="KSL1241" s="5"/>
      <c r="KSM1241" s="5"/>
      <c r="KSN1241" s="5"/>
      <c r="KSO1241" s="5"/>
      <c r="KSP1241" s="5"/>
      <c r="KSQ1241" s="5"/>
      <c r="KSR1241" s="5"/>
      <c r="KSS1241" s="5"/>
      <c r="KST1241" s="5"/>
      <c r="KSU1241" s="5"/>
      <c r="KSV1241" s="5"/>
      <c r="KSW1241" s="5"/>
      <c r="KSX1241" s="5"/>
      <c r="KSY1241" s="5"/>
      <c r="KSZ1241" s="5"/>
      <c r="KTA1241" s="5"/>
      <c r="KTB1241" s="5"/>
      <c r="KTC1241" s="5"/>
      <c r="KTD1241" s="5"/>
      <c r="KTE1241" s="5"/>
      <c r="KTF1241" s="5"/>
      <c r="KTG1241" s="5"/>
      <c r="KTH1241" s="5"/>
      <c r="KTI1241" s="5"/>
      <c r="KTJ1241" s="5"/>
      <c r="KTK1241" s="5"/>
      <c r="KTL1241" s="5"/>
      <c r="KTM1241" s="5"/>
      <c r="KTN1241" s="5"/>
      <c r="KTO1241" s="5"/>
      <c r="KTP1241" s="5"/>
      <c r="KTQ1241" s="5"/>
      <c r="KTR1241" s="5"/>
      <c r="KTS1241" s="5"/>
      <c r="KTT1241" s="5"/>
      <c r="KTU1241" s="5"/>
      <c r="KTV1241" s="5"/>
      <c r="KTW1241" s="5"/>
      <c r="KTX1241" s="5"/>
      <c r="KTY1241" s="5"/>
      <c r="KTZ1241" s="5"/>
      <c r="KUA1241" s="5"/>
      <c r="KUB1241" s="5"/>
      <c r="KUC1241" s="5"/>
      <c r="KUD1241" s="5"/>
      <c r="KUE1241" s="5"/>
      <c r="KUF1241" s="5"/>
      <c r="KUG1241" s="5"/>
      <c r="KUH1241" s="5"/>
      <c r="KUI1241" s="5"/>
      <c r="KUJ1241" s="5"/>
      <c r="KUK1241" s="5"/>
      <c r="KUL1241" s="5"/>
      <c r="KUM1241" s="5"/>
      <c r="KUN1241" s="5"/>
      <c r="KUO1241" s="5"/>
      <c r="KUP1241" s="5"/>
      <c r="KUQ1241" s="5"/>
      <c r="KUR1241" s="5"/>
      <c r="KUS1241" s="5"/>
      <c r="KUT1241" s="5"/>
      <c r="KUU1241" s="5"/>
      <c r="KUV1241" s="5"/>
      <c r="KUW1241" s="5"/>
      <c r="KUX1241" s="5"/>
      <c r="KUY1241" s="5"/>
      <c r="KUZ1241" s="5"/>
      <c r="KVA1241" s="5"/>
      <c r="KVB1241" s="5"/>
      <c r="KVC1241" s="5"/>
      <c r="KVD1241" s="5"/>
      <c r="KVE1241" s="5"/>
      <c r="KVF1241" s="5"/>
      <c r="KVG1241" s="5"/>
      <c r="KVH1241" s="5"/>
      <c r="KVI1241" s="5"/>
      <c r="KVJ1241" s="5"/>
      <c r="KVK1241" s="5"/>
      <c r="KVL1241" s="5"/>
      <c r="KVM1241" s="5"/>
      <c r="KVN1241" s="5"/>
      <c r="KVO1241" s="5"/>
      <c r="KVP1241" s="5"/>
      <c r="KVQ1241" s="5"/>
      <c r="KVR1241" s="5"/>
      <c r="KVS1241" s="5"/>
      <c r="KVT1241" s="5"/>
      <c r="KVU1241" s="5"/>
      <c r="KVV1241" s="5"/>
      <c r="KVW1241" s="5"/>
      <c r="KVX1241" s="5"/>
      <c r="KVY1241" s="5"/>
      <c r="KVZ1241" s="5"/>
      <c r="KWA1241" s="5"/>
      <c r="KWB1241" s="5"/>
      <c r="KWC1241" s="5"/>
      <c r="KWD1241" s="5"/>
      <c r="KWE1241" s="5"/>
      <c r="KWF1241" s="5"/>
      <c r="KWG1241" s="5"/>
      <c r="KWH1241" s="5"/>
      <c r="KWI1241" s="5"/>
      <c r="KWJ1241" s="5"/>
      <c r="KWK1241" s="5"/>
      <c r="KWL1241" s="5"/>
      <c r="KWM1241" s="5"/>
      <c r="KWN1241" s="5"/>
      <c r="KWO1241" s="5"/>
      <c r="KWP1241" s="5"/>
      <c r="KWQ1241" s="5"/>
      <c r="KWR1241" s="5"/>
      <c r="KWS1241" s="5"/>
      <c r="KWT1241" s="5"/>
      <c r="KWU1241" s="5"/>
      <c r="KWV1241" s="5"/>
      <c r="KWW1241" s="5"/>
      <c r="KWX1241" s="5"/>
      <c r="KWY1241" s="5"/>
      <c r="KWZ1241" s="5"/>
      <c r="KXA1241" s="5"/>
      <c r="KXB1241" s="5"/>
      <c r="KXC1241" s="5"/>
      <c r="KXD1241" s="5"/>
      <c r="KXE1241" s="5"/>
      <c r="KXF1241" s="5"/>
      <c r="KXG1241" s="5"/>
      <c r="KXH1241" s="5"/>
      <c r="KXI1241" s="5"/>
      <c r="KXJ1241" s="5"/>
      <c r="KXK1241" s="5"/>
      <c r="KXL1241" s="5"/>
      <c r="KXM1241" s="5"/>
      <c r="KXN1241" s="5"/>
      <c r="KXO1241" s="5"/>
      <c r="KXP1241" s="5"/>
      <c r="KXQ1241" s="5"/>
      <c r="KXR1241" s="5"/>
      <c r="KXS1241" s="5"/>
      <c r="KXT1241" s="5"/>
      <c r="KXU1241" s="5"/>
      <c r="KXV1241" s="5"/>
      <c r="KXW1241" s="5"/>
      <c r="KXX1241" s="5"/>
      <c r="KXY1241" s="5"/>
      <c r="KXZ1241" s="5"/>
      <c r="KYA1241" s="5"/>
      <c r="KYB1241" s="5"/>
      <c r="KYC1241" s="5"/>
      <c r="KYD1241" s="5"/>
      <c r="KYE1241" s="5"/>
      <c r="KYF1241" s="5"/>
      <c r="KYG1241" s="5"/>
      <c r="KYH1241" s="5"/>
      <c r="KYI1241" s="5"/>
      <c r="KYJ1241" s="5"/>
      <c r="KYK1241" s="5"/>
      <c r="KYL1241" s="5"/>
      <c r="KYM1241" s="5"/>
      <c r="KYN1241" s="5"/>
      <c r="KYO1241" s="5"/>
      <c r="KYP1241" s="5"/>
      <c r="KYQ1241" s="5"/>
      <c r="KYR1241" s="5"/>
      <c r="KYS1241" s="5"/>
      <c r="KYT1241" s="5"/>
      <c r="KYU1241" s="5"/>
      <c r="KYV1241" s="5"/>
      <c r="KYW1241" s="5"/>
      <c r="KYX1241" s="5"/>
      <c r="KYY1241" s="5"/>
      <c r="KYZ1241" s="5"/>
      <c r="KZA1241" s="5"/>
      <c r="KZB1241" s="5"/>
      <c r="KZC1241" s="5"/>
      <c r="KZD1241" s="5"/>
      <c r="KZE1241" s="5"/>
      <c r="KZF1241" s="5"/>
      <c r="KZG1241" s="5"/>
      <c r="KZH1241" s="5"/>
      <c r="KZI1241" s="5"/>
      <c r="KZJ1241" s="5"/>
      <c r="KZK1241" s="5"/>
      <c r="KZL1241" s="5"/>
      <c r="KZM1241" s="5"/>
      <c r="KZN1241" s="5"/>
      <c r="KZO1241" s="5"/>
      <c r="KZP1241" s="5"/>
      <c r="KZQ1241" s="5"/>
      <c r="KZR1241" s="5"/>
      <c r="KZS1241" s="5"/>
      <c r="KZT1241" s="5"/>
      <c r="KZU1241" s="5"/>
      <c r="KZV1241" s="5"/>
      <c r="KZW1241" s="5"/>
      <c r="KZX1241" s="5"/>
      <c r="KZY1241" s="5"/>
      <c r="KZZ1241" s="5"/>
      <c r="LAA1241" s="5"/>
      <c r="LAB1241" s="5"/>
      <c r="LAC1241" s="5"/>
      <c r="LAD1241" s="5"/>
      <c r="LAE1241" s="5"/>
      <c r="LAF1241" s="5"/>
      <c r="LAG1241" s="5"/>
      <c r="LAH1241" s="5"/>
      <c r="LAI1241" s="5"/>
      <c r="LAJ1241" s="5"/>
      <c r="LAK1241" s="5"/>
      <c r="LAL1241" s="5"/>
      <c r="LAM1241" s="5"/>
      <c r="LAN1241" s="5"/>
      <c r="LAO1241" s="5"/>
      <c r="LAP1241" s="5"/>
      <c r="LAQ1241" s="5"/>
      <c r="LAR1241" s="5"/>
      <c r="LAS1241" s="5"/>
      <c r="LAT1241" s="5"/>
      <c r="LAU1241" s="5"/>
      <c r="LAV1241" s="5"/>
      <c r="LAW1241" s="5"/>
      <c r="LAX1241" s="5"/>
      <c r="LAY1241" s="5"/>
      <c r="LAZ1241" s="5"/>
      <c r="LBA1241" s="5"/>
      <c r="LBB1241" s="5"/>
      <c r="LBC1241" s="5"/>
      <c r="LBD1241" s="5"/>
      <c r="LBE1241" s="5"/>
      <c r="LBF1241" s="5"/>
      <c r="LBG1241" s="5"/>
      <c r="LBH1241" s="5"/>
      <c r="LBI1241" s="5"/>
      <c r="LBJ1241" s="5"/>
      <c r="LBK1241" s="5"/>
      <c r="LBL1241" s="5"/>
      <c r="LBM1241" s="5"/>
      <c r="LBN1241" s="5"/>
      <c r="LBO1241" s="5"/>
      <c r="LBP1241" s="5"/>
      <c r="LBQ1241" s="5"/>
      <c r="LBR1241" s="5"/>
      <c r="LBS1241" s="5"/>
      <c r="LBT1241" s="5"/>
      <c r="LBU1241" s="5"/>
      <c r="LBV1241" s="5"/>
      <c r="LBW1241" s="5"/>
      <c r="LBX1241" s="5"/>
      <c r="LBY1241" s="5"/>
      <c r="LBZ1241" s="5"/>
      <c r="LCA1241" s="5"/>
      <c r="LCB1241" s="5"/>
      <c r="LCC1241" s="5"/>
      <c r="LCD1241" s="5"/>
      <c r="LCE1241" s="5"/>
      <c r="LCF1241" s="5"/>
      <c r="LCG1241" s="5"/>
      <c r="LCH1241" s="5"/>
      <c r="LCI1241" s="5"/>
      <c r="LCJ1241" s="5"/>
      <c r="LCK1241" s="5"/>
      <c r="LCL1241" s="5"/>
      <c r="LCM1241" s="5"/>
      <c r="LCN1241" s="5"/>
      <c r="LCO1241" s="5"/>
      <c r="LCP1241" s="5"/>
      <c r="LCQ1241" s="5"/>
      <c r="LCR1241" s="5"/>
      <c r="LCS1241" s="5"/>
      <c r="LCT1241" s="5"/>
      <c r="LCU1241" s="5"/>
      <c r="LCV1241" s="5"/>
      <c r="LCW1241" s="5"/>
      <c r="LCX1241" s="5"/>
      <c r="LCY1241" s="5"/>
      <c r="LCZ1241" s="5"/>
      <c r="LDA1241" s="5"/>
      <c r="LDB1241" s="5"/>
      <c r="LDC1241" s="5"/>
      <c r="LDD1241" s="5"/>
      <c r="LDE1241" s="5"/>
      <c r="LDF1241" s="5"/>
      <c r="LDG1241" s="5"/>
      <c r="LDH1241" s="5"/>
      <c r="LDI1241" s="5"/>
      <c r="LDJ1241" s="5"/>
      <c r="LDK1241" s="5"/>
      <c r="LDL1241" s="5"/>
      <c r="LDM1241" s="5"/>
      <c r="LDN1241" s="5"/>
      <c r="LDO1241" s="5"/>
      <c r="LDP1241" s="5"/>
      <c r="LDQ1241" s="5"/>
      <c r="LDR1241" s="5"/>
      <c r="LDS1241" s="5"/>
      <c r="LDT1241" s="5"/>
      <c r="LDU1241" s="5"/>
      <c r="LDV1241" s="5"/>
      <c r="LDW1241" s="5"/>
      <c r="LDX1241" s="5"/>
      <c r="LDY1241" s="5"/>
      <c r="LDZ1241" s="5"/>
      <c r="LEA1241" s="5"/>
      <c r="LEB1241" s="5"/>
      <c r="LEC1241" s="5"/>
      <c r="LED1241" s="5"/>
      <c r="LEE1241" s="5"/>
      <c r="LEF1241" s="5"/>
      <c r="LEG1241" s="5"/>
      <c r="LEH1241" s="5"/>
      <c r="LEI1241" s="5"/>
      <c r="LEJ1241" s="5"/>
      <c r="LEK1241" s="5"/>
      <c r="LEL1241" s="5"/>
      <c r="LEM1241" s="5"/>
      <c r="LEN1241" s="5"/>
      <c r="LEO1241" s="5"/>
      <c r="LEP1241" s="5"/>
      <c r="LEQ1241" s="5"/>
      <c r="LER1241" s="5"/>
      <c r="LES1241" s="5"/>
      <c r="LET1241" s="5"/>
      <c r="LEU1241" s="5"/>
      <c r="LEV1241" s="5"/>
      <c r="LEW1241" s="5"/>
      <c r="LEX1241" s="5"/>
      <c r="LEY1241" s="5"/>
      <c r="LEZ1241" s="5"/>
      <c r="LFA1241" s="5"/>
      <c r="LFB1241" s="5"/>
      <c r="LFC1241" s="5"/>
      <c r="LFD1241" s="5"/>
      <c r="LFE1241" s="5"/>
      <c r="LFF1241" s="5"/>
      <c r="LFG1241" s="5"/>
      <c r="LFH1241" s="5"/>
      <c r="LFI1241" s="5"/>
      <c r="LFJ1241" s="5"/>
      <c r="LFK1241" s="5"/>
      <c r="LFL1241" s="5"/>
      <c r="LFM1241" s="5"/>
      <c r="LFN1241" s="5"/>
      <c r="LFO1241" s="5"/>
      <c r="LFP1241" s="5"/>
      <c r="LFQ1241" s="5"/>
      <c r="LFR1241" s="5"/>
      <c r="LFS1241" s="5"/>
      <c r="LFT1241" s="5"/>
      <c r="LFU1241" s="5"/>
      <c r="LFV1241" s="5"/>
      <c r="LFW1241" s="5"/>
      <c r="LFX1241" s="5"/>
      <c r="LFY1241" s="5"/>
      <c r="LFZ1241" s="5"/>
      <c r="LGA1241" s="5"/>
      <c r="LGB1241" s="5"/>
      <c r="LGC1241" s="5"/>
      <c r="LGD1241" s="5"/>
      <c r="LGE1241" s="5"/>
      <c r="LGF1241" s="5"/>
      <c r="LGG1241" s="5"/>
      <c r="LGH1241" s="5"/>
      <c r="LGI1241" s="5"/>
      <c r="LGJ1241" s="5"/>
      <c r="LGK1241" s="5"/>
      <c r="LGL1241" s="5"/>
      <c r="LGM1241" s="5"/>
      <c r="LGN1241" s="5"/>
      <c r="LGO1241" s="5"/>
      <c r="LGP1241" s="5"/>
      <c r="LGQ1241" s="5"/>
      <c r="LGR1241" s="5"/>
      <c r="LGS1241" s="5"/>
      <c r="LGT1241" s="5"/>
      <c r="LGU1241" s="5"/>
      <c r="LGV1241" s="5"/>
      <c r="LGW1241" s="5"/>
      <c r="LGX1241" s="5"/>
      <c r="LGY1241" s="5"/>
      <c r="LGZ1241" s="5"/>
      <c r="LHA1241" s="5"/>
      <c r="LHB1241" s="5"/>
      <c r="LHC1241" s="5"/>
      <c r="LHD1241" s="5"/>
      <c r="LHE1241" s="5"/>
      <c r="LHF1241" s="5"/>
      <c r="LHG1241" s="5"/>
      <c r="LHH1241" s="5"/>
      <c r="LHI1241" s="5"/>
      <c r="LHJ1241" s="5"/>
      <c r="LHK1241" s="5"/>
      <c r="LHL1241" s="5"/>
      <c r="LHM1241" s="5"/>
      <c r="LHN1241" s="5"/>
      <c r="LHO1241" s="5"/>
      <c r="LHP1241" s="5"/>
      <c r="LHQ1241" s="5"/>
      <c r="LHR1241" s="5"/>
      <c r="LHS1241" s="5"/>
      <c r="LHT1241" s="5"/>
      <c r="LHU1241" s="5"/>
      <c r="LHV1241" s="5"/>
      <c r="LHW1241" s="5"/>
      <c r="LHX1241" s="5"/>
      <c r="LHY1241" s="5"/>
      <c r="LHZ1241" s="5"/>
      <c r="LIA1241" s="5"/>
      <c r="LIB1241" s="5"/>
      <c r="LIC1241" s="5"/>
      <c r="LID1241" s="5"/>
      <c r="LIE1241" s="5"/>
      <c r="LIF1241" s="5"/>
      <c r="LIG1241" s="5"/>
      <c r="LIH1241" s="5"/>
      <c r="LII1241" s="5"/>
      <c r="LIJ1241" s="5"/>
      <c r="LIK1241" s="5"/>
      <c r="LIL1241" s="5"/>
      <c r="LIM1241" s="5"/>
      <c r="LIN1241" s="5"/>
      <c r="LIO1241" s="5"/>
      <c r="LIP1241" s="5"/>
      <c r="LIQ1241" s="5"/>
      <c r="LIR1241" s="5"/>
      <c r="LIS1241" s="5"/>
      <c r="LIT1241" s="5"/>
      <c r="LIU1241" s="5"/>
      <c r="LIV1241" s="5"/>
      <c r="LIW1241" s="5"/>
      <c r="LIX1241" s="5"/>
      <c r="LIY1241" s="5"/>
      <c r="LIZ1241" s="5"/>
      <c r="LJA1241" s="5"/>
      <c r="LJB1241" s="5"/>
      <c r="LJC1241" s="5"/>
      <c r="LJD1241" s="5"/>
      <c r="LJE1241" s="5"/>
      <c r="LJF1241" s="5"/>
      <c r="LJG1241" s="5"/>
      <c r="LJH1241" s="5"/>
      <c r="LJI1241" s="5"/>
      <c r="LJJ1241" s="5"/>
      <c r="LJK1241" s="5"/>
      <c r="LJL1241" s="5"/>
      <c r="LJM1241" s="5"/>
      <c r="LJN1241" s="5"/>
      <c r="LJO1241" s="5"/>
      <c r="LJP1241" s="5"/>
      <c r="LJQ1241" s="5"/>
      <c r="LJR1241" s="5"/>
      <c r="LJS1241" s="5"/>
      <c r="LJT1241" s="5"/>
      <c r="LJU1241" s="5"/>
      <c r="LJV1241" s="5"/>
      <c r="LJW1241" s="5"/>
      <c r="LJX1241" s="5"/>
      <c r="LJY1241" s="5"/>
      <c r="LJZ1241" s="5"/>
      <c r="LKA1241" s="5"/>
      <c r="LKB1241" s="5"/>
      <c r="LKC1241" s="5"/>
      <c r="LKD1241" s="5"/>
      <c r="LKE1241" s="5"/>
      <c r="LKF1241" s="5"/>
      <c r="LKG1241" s="5"/>
      <c r="LKH1241" s="5"/>
      <c r="LKI1241" s="5"/>
      <c r="LKJ1241" s="5"/>
      <c r="LKK1241" s="5"/>
      <c r="LKL1241" s="5"/>
      <c r="LKM1241" s="5"/>
      <c r="LKN1241" s="5"/>
      <c r="LKO1241" s="5"/>
      <c r="LKP1241" s="5"/>
      <c r="LKQ1241" s="5"/>
      <c r="LKR1241" s="5"/>
      <c r="LKS1241" s="5"/>
      <c r="LKT1241" s="5"/>
      <c r="LKU1241" s="5"/>
      <c r="LKV1241" s="5"/>
      <c r="LKW1241" s="5"/>
      <c r="LKX1241" s="5"/>
      <c r="LKY1241" s="5"/>
      <c r="LKZ1241" s="5"/>
      <c r="LLA1241" s="5"/>
      <c r="LLB1241" s="5"/>
      <c r="LLC1241" s="5"/>
      <c r="LLD1241" s="5"/>
      <c r="LLE1241" s="5"/>
      <c r="LLF1241" s="5"/>
      <c r="LLG1241" s="5"/>
      <c r="LLH1241" s="5"/>
      <c r="LLI1241" s="5"/>
      <c r="LLJ1241" s="5"/>
      <c r="LLK1241" s="5"/>
      <c r="LLL1241" s="5"/>
      <c r="LLM1241" s="5"/>
      <c r="LLN1241" s="5"/>
      <c r="LLO1241" s="5"/>
      <c r="LLP1241" s="5"/>
      <c r="LLQ1241" s="5"/>
      <c r="LLR1241" s="5"/>
      <c r="LLS1241" s="5"/>
      <c r="LLT1241" s="5"/>
      <c r="LLU1241" s="5"/>
      <c r="LLV1241" s="5"/>
      <c r="LLW1241" s="5"/>
      <c r="LLX1241" s="5"/>
      <c r="LLY1241" s="5"/>
      <c r="LLZ1241" s="5"/>
      <c r="LMA1241" s="5"/>
      <c r="LMB1241" s="5"/>
      <c r="LMC1241" s="5"/>
      <c r="LMD1241" s="5"/>
      <c r="LME1241" s="5"/>
      <c r="LMF1241" s="5"/>
      <c r="LMG1241" s="5"/>
      <c r="LMH1241" s="5"/>
      <c r="LMI1241" s="5"/>
      <c r="LMJ1241" s="5"/>
      <c r="LMK1241" s="5"/>
      <c r="LML1241" s="5"/>
      <c r="LMM1241" s="5"/>
      <c r="LMN1241" s="5"/>
      <c r="LMO1241" s="5"/>
      <c r="LMP1241" s="5"/>
      <c r="LMQ1241" s="5"/>
      <c r="LMR1241" s="5"/>
      <c r="LMS1241" s="5"/>
      <c r="LMT1241" s="5"/>
      <c r="LMU1241" s="5"/>
      <c r="LMV1241" s="5"/>
      <c r="LMW1241" s="5"/>
      <c r="LMX1241" s="5"/>
      <c r="LMY1241" s="5"/>
      <c r="LMZ1241" s="5"/>
      <c r="LNA1241" s="5"/>
      <c r="LNB1241" s="5"/>
      <c r="LNC1241" s="5"/>
      <c r="LND1241" s="5"/>
      <c r="LNE1241" s="5"/>
      <c r="LNF1241" s="5"/>
      <c r="LNG1241" s="5"/>
      <c r="LNH1241" s="5"/>
      <c r="LNI1241" s="5"/>
      <c r="LNJ1241" s="5"/>
      <c r="LNK1241" s="5"/>
      <c r="LNL1241" s="5"/>
      <c r="LNM1241" s="5"/>
      <c r="LNN1241" s="5"/>
      <c r="LNO1241" s="5"/>
      <c r="LNP1241" s="5"/>
      <c r="LNQ1241" s="5"/>
      <c r="LNR1241" s="5"/>
      <c r="LNS1241" s="5"/>
      <c r="LNT1241" s="5"/>
      <c r="LNU1241" s="5"/>
      <c r="LNV1241" s="5"/>
      <c r="LNW1241" s="5"/>
      <c r="LNX1241" s="5"/>
      <c r="LNY1241" s="5"/>
      <c r="LNZ1241" s="5"/>
      <c r="LOA1241" s="5"/>
      <c r="LOB1241" s="5"/>
      <c r="LOC1241" s="5"/>
      <c r="LOD1241" s="5"/>
      <c r="LOE1241" s="5"/>
      <c r="LOF1241" s="5"/>
      <c r="LOG1241" s="5"/>
      <c r="LOH1241" s="5"/>
      <c r="LOI1241" s="5"/>
      <c r="LOJ1241" s="5"/>
      <c r="LOK1241" s="5"/>
      <c r="LOL1241" s="5"/>
      <c r="LOM1241" s="5"/>
      <c r="LON1241" s="5"/>
      <c r="LOO1241" s="5"/>
      <c r="LOP1241" s="5"/>
      <c r="LOQ1241" s="5"/>
      <c r="LOR1241" s="5"/>
      <c r="LOS1241" s="5"/>
      <c r="LOT1241" s="5"/>
      <c r="LOU1241" s="5"/>
      <c r="LOV1241" s="5"/>
      <c r="LOW1241" s="5"/>
      <c r="LOX1241" s="5"/>
      <c r="LOY1241" s="5"/>
      <c r="LOZ1241" s="5"/>
      <c r="LPA1241" s="5"/>
      <c r="LPB1241" s="5"/>
      <c r="LPC1241" s="5"/>
      <c r="LPD1241" s="5"/>
      <c r="LPE1241" s="5"/>
      <c r="LPF1241" s="5"/>
      <c r="LPG1241" s="5"/>
      <c r="LPH1241" s="5"/>
      <c r="LPI1241" s="5"/>
      <c r="LPJ1241" s="5"/>
      <c r="LPK1241" s="5"/>
      <c r="LPL1241" s="5"/>
      <c r="LPM1241" s="5"/>
      <c r="LPN1241" s="5"/>
      <c r="LPO1241" s="5"/>
      <c r="LPP1241" s="5"/>
      <c r="LPQ1241" s="5"/>
      <c r="LPR1241" s="5"/>
      <c r="LPS1241" s="5"/>
      <c r="LPT1241" s="5"/>
      <c r="LPU1241" s="5"/>
      <c r="LPV1241" s="5"/>
      <c r="LPW1241" s="5"/>
      <c r="LPX1241" s="5"/>
      <c r="LPY1241" s="5"/>
      <c r="LPZ1241" s="5"/>
      <c r="LQA1241" s="5"/>
      <c r="LQB1241" s="5"/>
      <c r="LQC1241" s="5"/>
      <c r="LQD1241" s="5"/>
      <c r="LQE1241" s="5"/>
      <c r="LQF1241" s="5"/>
      <c r="LQG1241" s="5"/>
      <c r="LQH1241" s="5"/>
      <c r="LQI1241" s="5"/>
      <c r="LQJ1241" s="5"/>
      <c r="LQK1241" s="5"/>
      <c r="LQL1241" s="5"/>
      <c r="LQM1241" s="5"/>
      <c r="LQN1241" s="5"/>
      <c r="LQO1241" s="5"/>
      <c r="LQP1241" s="5"/>
      <c r="LQQ1241" s="5"/>
      <c r="LQR1241" s="5"/>
      <c r="LQS1241" s="5"/>
      <c r="LQT1241" s="5"/>
      <c r="LQU1241" s="5"/>
      <c r="LQV1241" s="5"/>
      <c r="LQW1241" s="5"/>
      <c r="LQX1241" s="5"/>
      <c r="LQY1241" s="5"/>
      <c r="LQZ1241" s="5"/>
      <c r="LRA1241" s="5"/>
      <c r="LRB1241" s="5"/>
      <c r="LRC1241" s="5"/>
      <c r="LRD1241" s="5"/>
      <c r="LRE1241" s="5"/>
      <c r="LRF1241" s="5"/>
      <c r="LRG1241" s="5"/>
      <c r="LRH1241" s="5"/>
      <c r="LRI1241" s="5"/>
      <c r="LRJ1241" s="5"/>
      <c r="LRK1241" s="5"/>
      <c r="LRL1241" s="5"/>
      <c r="LRM1241" s="5"/>
      <c r="LRN1241" s="5"/>
      <c r="LRO1241" s="5"/>
      <c r="LRP1241" s="5"/>
      <c r="LRQ1241" s="5"/>
      <c r="LRR1241" s="5"/>
      <c r="LRS1241" s="5"/>
      <c r="LRT1241" s="5"/>
      <c r="LRU1241" s="5"/>
      <c r="LRV1241" s="5"/>
      <c r="LRW1241" s="5"/>
      <c r="LRX1241" s="5"/>
      <c r="LRY1241" s="5"/>
      <c r="LRZ1241" s="5"/>
      <c r="LSA1241" s="5"/>
      <c r="LSB1241" s="5"/>
      <c r="LSC1241" s="5"/>
      <c r="LSD1241" s="5"/>
      <c r="LSE1241" s="5"/>
      <c r="LSF1241" s="5"/>
      <c r="LSG1241" s="5"/>
      <c r="LSH1241" s="5"/>
      <c r="LSI1241" s="5"/>
      <c r="LSJ1241" s="5"/>
      <c r="LSK1241" s="5"/>
      <c r="LSL1241" s="5"/>
      <c r="LSM1241" s="5"/>
      <c r="LSN1241" s="5"/>
      <c r="LSO1241" s="5"/>
      <c r="LSP1241" s="5"/>
      <c r="LSQ1241" s="5"/>
      <c r="LSR1241" s="5"/>
      <c r="LSS1241" s="5"/>
      <c r="LST1241" s="5"/>
      <c r="LSU1241" s="5"/>
      <c r="LSV1241" s="5"/>
      <c r="LSW1241" s="5"/>
      <c r="LSX1241" s="5"/>
      <c r="LSY1241" s="5"/>
      <c r="LSZ1241" s="5"/>
      <c r="LTA1241" s="5"/>
      <c r="LTB1241" s="5"/>
      <c r="LTC1241" s="5"/>
      <c r="LTD1241" s="5"/>
      <c r="LTE1241" s="5"/>
      <c r="LTF1241" s="5"/>
      <c r="LTG1241" s="5"/>
      <c r="LTH1241" s="5"/>
      <c r="LTI1241" s="5"/>
      <c r="LTJ1241" s="5"/>
      <c r="LTK1241" s="5"/>
      <c r="LTL1241" s="5"/>
      <c r="LTM1241" s="5"/>
      <c r="LTN1241" s="5"/>
      <c r="LTO1241" s="5"/>
      <c r="LTP1241" s="5"/>
      <c r="LTQ1241" s="5"/>
      <c r="LTR1241" s="5"/>
      <c r="LTS1241" s="5"/>
      <c r="LTT1241" s="5"/>
      <c r="LTU1241" s="5"/>
      <c r="LTV1241" s="5"/>
      <c r="LTW1241" s="5"/>
      <c r="LTX1241" s="5"/>
      <c r="LTY1241" s="5"/>
      <c r="LTZ1241" s="5"/>
      <c r="LUA1241" s="5"/>
      <c r="LUB1241" s="5"/>
      <c r="LUC1241" s="5"/>
      <c r="LUD1241" s="5"/>
      <c r="LUE1241" s="5"/>
      <c r="LUF1241" s="5"/>
      <c r="LUG1241" s="5"/>
      <c r="LUH1241" s="5"/>
      <c r="LUI1241" s="5"/>
      <c r="LUJ1241" s="5"/>
      <c r="LUK1241" s="5"/>
      <c r="LUL1241" s="5"/>
      <c r="LUM1241" s="5"/>
      <c r="LUN1241" s="5"/>
      <c r="LUO1241" s="5"/>
      <c r="LUP1241" s="5"/>
      <c r="LUQ1241" s="5"/>
      <c r="LUR1241" s="5"/>
      <c r="LUS1241" s="5"/>
      <c r="LUT1241" s="5"/>
      <c r="LUU1241" s="5"/>
      <c r="LUV1241" s="5"/>
      <c r="LUW1241" s="5"/>
      <c r="LUX1241" s="5"/>
      <c r="LUY1241" s="5"/>
      <c r="LUZ1241" s="5"/>
      <c r="LVA1241" s="5"/>
      <c r="LVB1241" s="5"/>
      <c r="LVC1241" s="5"/>
      <c r="LVD1241" s="5"/>
      <c r="LVE1241" s="5"/>
      <c r="LVF1241" s="5"/>
      <c r="LVG1241" s="5"/>
      <c r="LVH1241" s="5"/>
      <c r="LVI1241" s="5"/>
      <c r="LVJ1241" s="5"/>
      <c r="LVK1241" s="5"/>
      <c r="LVL1241" s="5"/>
      <c r="LVM1241" s="5"/>
      <c r="LVN1241" s="5"/>
      <c r="LVO1241" s="5"/>
      <c r="LVP1241" s="5"/>
      <c r="LVQ1241" s="5"/>
      <c r="LVR1241" s="5"/>
      <c r="LVS1241" s="5"/>
      <c r="LVT1241" s="5"/>
      <c r="LVU1241" s="5"/>
      <c r="LVV1241" s="5"/>
      <c r="LVW1241" s="5"/>
      <c r="LVX1241" s="5"/>
      <c r="LVY1241" s="5"/>
      <c r="LVZ1241" s="5"/>
      <c r="LWA1241" s="5"/>
      <c r="LWB1241" s="5"/>
      <c r="LWC1241" s="5"/>
      <c r="LWD1241" s="5"/>
      <c r="LWE1241" s="5"/>
      <c r="LWF1241" s="5"/>
      <c r="LWG1241" s="5"/>
      <c r="LWH1241" s="5"/>
      <c r="LWI1241" s="5"/>
      <c r="LWJ1241" s="5"/>
      <c r="LWK1241" s="5"/>
      <c r="LWL1241" s="5"/>
      <c r="LWM1241" s="5"/>
      <c r="LWN1241" s="5"/>
      <c r="LWO1241" s="5"/>
      <c r="LWP1241" s="5"/>
      <c r="LWQ1241" s="5"/>
      <c r="LWR1241" s="5"/>
      <c r="LWS1241" s="5"/>
      <c r="LWT1241" s="5"/>
      <c r="LWU1241" s="5"/>
      <c r="LWV1241" s="5"/>
      <c r="LWW1241" s="5"/>
      <c r="LWX1241" s="5"/>
      <c r="LWY1241" s="5"/>
      <c r="LWZ1241" s="5"/>
      <c r="LXA1241" s="5"/>
      <c r="LXB1241" s="5"/>
      <c r="LXC1241" s="5"/>
      <c r="LXD1241" s="5"/>
      <c r="LXE1241" s="5"/>
      <c r="LXF1241" s="5"/>
      <c r="LXG1241" s="5"/>
      <c r="LXH1241" s="5"/>
      <c r="LXI1241" s="5"/>
      <c r="LXJ1241" s="5"/>
      <c r="LXK1241" s="5"/>
      <c r="LXL1241" s="5"/>
      <c r="LXM1241" s="5"/>
      <c r="LXN1241" s="5"/>
      <c r="LXO1241" s="5"/>
      <c r="LXP1241" s="5"/>
      <c r="LXQ1241" s="5"/>
      <c r="LXR1241" s="5"/>
      <c r="LXS1241" s="5"/>
      <c r="LXT1241" s="5"/>
      <c r="LXU1241" s="5"/>
      <c r="LXV1241" s="5"/>
      <c r="LXW1241" s="5"/>
      <c r="LXX1241" s="5"/>
      <c r="LXY1241" s="5"/>
      <c r="LXZ1241" s="5"/>
      <c r="LYA1241" s="5"/>
      <c r="LYB1241" s="5"/>
      <c r="LYC1241" s="5"/>
      <c r="LYD1241" s="5"/>
      <c r="LYE1241" s="5"/>
      <c r="LYF1241" s="5"/>
      <c r="LYG1241" s="5"/>
      <c r="LYH1241" s="5"/>
      <c r="LYI1241" s="5"/>
      <c r="LYJ1241" s="5"/>
      <c r="LYK1241" s="5"/>
      <c r="LYL1241" s="5"/>
      <c r="LYM1241" s="5"/>
      <c r="LYN1241" s="5"/>
      <c r="LYO1241" s="5"/>
      <c r="LYP1241" s="5"/>
      <c r="LYQ1241" s="5"/>
      <c r="LYR1241" s="5"/>
      <c r="LYS1241" s="5"/>
      <c r="LYT1241" s="5"/>
      <c r="LYU1241" s="5"/>
      <c r="LYV1241" s="5"/>
      <c r="LYW1241" s="5"/>
      <c r="LYX1241" s="5"/>
      <c r="LYY1241" s="5"/>
      <c r="LYZ1241" s="5"/>
      <c r="LZA1241" s="5"/>
      <c r="LZB1241" s="5"/>
      <c r="LZC1241" s="5"/>
      <c r="LZD1241" s="5"/>
      <c r="LZE1241" s="5"/>
      <c r="LZF1241" s="5"/>
      <c r="LZG1241" s="5"/>
      <c r="LZH1241" s="5"/>
      <c r="LZI1241" s="5"/>
      <c r="LZJ1241" s="5"/>
      <c r="LZK1241" s="5"/>
      <c r="LZL1241" s="5"/>
      <c r="LZM1241" s="5"/>
      <c r="LZN1241" s="5"/>
      <c r="LZO1241" s="5"/>
      <c r="LZP1241" s="5"/>
      <c r="LZQ1241" s="5"/>
      <c r="LZR1241" s="5"/>
      <c r="LZS1241" s="5"/>
      <c r="LZT1241" s="5"/>
      <c r="LZU1241" s="5"/>
      <c r="LZV1241" s="5"/>
      <c r="LZW1241" s="5"/>
      <c r="LZX1241" s="5"/>
      <c r="LZY1241" s="5"/>
      <c r="LZZ1241" s="5"/>
      <c r="MAA1241" s="5"/>
      <c r="MAB1241" s="5"/>
      <c r="MAC1241" s="5"/>
      <c r="MAD1241" s="5"/>
      <c r="MAE1241" s="5"/>
      <c r="MAF1241" s="5"/>
      <c r="MAG1241" s="5"/>
      <c r="MAH1241" s="5"/>
      <c r="MAI1241" s="5"/>
      <c r="MAJ1241" s="5"/>
      <c r="MAK1241" s="5"/>
      <c r="MAL1241" s="5"/>
      <c r="MAM1241" s="5"/>
      <c r="MAN1241" s="5"/>
      <c r="MAO1241" s="5"/>
      <c r="MAP1241" s="5"/>
      <c r="MAQ1241" s="5"/>
      <c r="MAR1241" s="5"/>
      <c r="MAS1241" s="5"/>
      <c r="MAT1241" s="5"/>
      <c r="MAU1241" s="5"/>
      <c r="MAV1241" s="5"/>
      <c r="MAW1241" s="5"/>
      <c r="MAX1241" s="5"/>
      <c r="MAY1241" s="5"/>
      <c r="MAZ1241" s="5"/>
      <c r="MBA1241" s="5"/>
      <c r="MBB1241" s="5"/>
      <c r="MBC1241" s="5"/>
      <c r="MBD1241" s="5"/>
      <c r="MBE1241" s="5"/>
      <c r="MBF1241" s="5"/>
      <c r="MBG1241" s="5"/>
      <c r="MBH1241" s="5"/>
      <c r="MBI1241" s="5"/>
      <c r="MBJ1241" s="5"/>
      <c r="MBK1241" s="5"/>
      <c r="MBL1241" s="5"/>
      <c r="MBM1241" s="5"/>
      <c r="MBN1241" s="5"/>
      <c r="MBO1241" s="5"/>
      <c r="MBP1241" s="5"/>
      <c r="MBQ1241" s="5"/>
      <c r="MBR1241" s="5"/>
      <c r="MBS1241" s="5"/>
      <c r="MBT1241" s="5"/>
      <c r="MBU1241" s="5"/>
      <c r="MBV1241" s="5"/>
      <c r="MBW1241" s="5"/>
      <c r="MBX1241" s="5"/>
      <c r="MBY1241" s="5"/>
      <c r="MBZ1241" s="5"/>
      <c r="MCA1241" s="5"/>
      <c r="MCB1241" s="5"/>
      <c r="MCC1241" s="5"/>
      <c r="MCD1241" s="5"/>
      <c r="MCE1241" s="5"/>
      <c r="MCF1241" s="5"/>
      <c r="MCG1241" s="5"/>
      <c r="MCH1241" s="5"/>
      <c r="MCI1241" s="5"/>
      <c r="MCJ1241" s="5"/>
      <c r="MCK1241" s="5"/>
      <c r="MCL1241" s="5"/>
      <c r="MCM1241" s="5"/>
      <c r="MCN1241" s="5"/>
      <c r="MCO1241" s="5"/>
      <c r="MCP1241" s="5"/>
      <c r="MCQ1241" s="5"/>
      <c r="MCR1241" s="5"/>
      <c r="MCS1241" s="5"/>
      <c r="MCT1241" s="5"/>
      <c r="MCU1241" s="5"/>
      <c r="MCV1241" s="5"/>
      <c r="MCW1241" s="5"/>
      <c r="MCX1241" s="5"/>
      <c r="MCY1241" s="5"/>
      <c r="MCZ1241" s="5"/>
      <c r="MDA1241" s="5"/>
      <c r="MDB1241" s="5"/>
      <c r="MDC1241" s="5"/>
      <c r="MDD1241" s="5"/>
      <c r="MDE1241" s="5"/>
      <c r="MDF1241" s="5"/>
      <c r="MDG1241" s="5"/>
      <c r="MDH1241" s="5"/>
      <c r="MDI1241" s="5"/>
      <c r="MDJ1241" s="5"/>
      <c r="MDK1241" s="5"/>
      <c r="MDL1241" s="5"/>
      <c r="MDM1241" s="5"/>
      <c r="MDN1241" s="5"/>
      <c r="MDO1241" s="5"/>
      <c r="MDP1241" s="5"/>
      <c r="MDQ1241" s="5"/>
      <c r="MDR1241" s="5"/>
      <c r="MDS1241" s="5"/>
      <c r="MDT1241" s="5"/>
      <c r="MDU1241" s="5"/>
      <c r="MDV1241" s="5"/>
      <c r="MDW1241" s="5"/>
      <c r="MDX1241" s="5"/>
      <c r="MDY1241" s="5"/>
      <c r="MDZ1241" s="5"/>
      <c r="MEA1241" s="5"/>
      <c r="MEB1241" s="5"/>
      <c r="MEC1241" s="5"/>
      <c r="MED1241" s="5"/>
      <c r="MEE1241" s="5"/>
      <c r="MEF1241" s="5"/>
      <c r="MEG1241" s="5"/>
      <c r="MEH1241" s="5"/>
      <c r="MEI1241" s="5"/>
      <c r="MEJ1241" s="5"/>
      <c r="MEK1241" s="5"/>
      <c r="MEL1241" s="5"/>
      <c r="MEM1241" s="5"/>
      <c r="MEN1241" s="5"/>
      <c r="MEO1241" s="5"/>
      <c r="MEP1241" s="5"/>
      <c r="MEQ1241" s="5"/>
      <c r="MER1241" s="5"/>
      <c r="MES1241" s="5"/>
      <c r="MET1241" s="5"/>
      <c r="MEU1241" s="5"/>
      <c r="MEV1241" s="5"/>
      <c r="MEW1241" s="5"/>
      <c r="MEX1241" s="5"/>
      <c r="MEY1241" s="5"/>
      <c r="MEZ1241" s="5"/>
      <c r="MFA1241" s="5"/>
      <c r="MFB1241" s="5"/>
      <c r="MFC1241" s="5"/>
      <c r="MFD1241" s="5"/>
      <c r="MFE1241" s="5"/>
      <c r="MFF1241" s="5"/>
      <c r="MFG1241" s="5"/>
      <c r="MFH1241" s="5"/>
      <c r="MFI1241" s="5"/>
      <c r="MFJ1241" s="5"/>
      <c r="MFK1241" s="5"/>
      <c r="MFL1241" s="5"/>
      <c r="MFM1241" s="5"/>
      <c r="MFN1241" s="5"/>
      <c r="MFO1241" s="5"/>
      <c r="MFP1241" s="5"/>
      <c r="MFQ1241" s="5"/>
      <c r="MFR1241" s="5"/>
      <c r="MFS1241" s="5"/>
      <c r="MFT1241" s="5"/>
      <c r="MFU1241" s="5"/>
      <c r="MFV1241" s="5"/>
      <c r="MFW1241" s="5"/>
      <c r="MFX1241" s="5"/>
      <c r="MFY1241" s="5"/>
      <c r="MFZ1241" s="5"/>
      <c r="MGA1241" s="5"/>
      <c r="MGB1241" s="5"/>
      <c r="MGC1241" s="5"/>
      <c r="MGD1241" s="5"/>
      <c r="MGE1241" s="5"/>
      <c r="MGF1241" s="5"/>
      <c r="MGG1241" s="5"/>
      <c r="MGH1241" s="5"/>
      <c r="MGI1241" s="5"/>
      <c r="MGJ1241" s="5"/>
      <c r="MGK1241" s="5"/>
      <c r="MGL1241" s="5"/>
      <c r="MGM1241" s="5"/>
      <c r="MGN1241" s="5"/>
      <c r="MGO1241" s="5"/>
      <c r="MGP1241" s="5"/>
      <c r="MGQ1241" s="5"/>
      <c r="MGR1241" s="5"/>
      <c r="MGS1241" s="5"/>
      <c r="MGT1241" s="5"/>
      <c r="MGU1241" s="5"/>
      <c r="MGV1241" s="5"/>
      <c r="MGW1241" s="5"/>
      <c r="MGX1241" s="5"/>
      <c r="MGY1241" s="5"/>
      <c r="MGZ1241" s="5"/>
      <c r="MHA1241" s="5"/>
      <c r="MHB1241" s="5"/>
      <c r="MHC1241" s="5"/>
      <c r="MHD1241" s="5"/>
      <c r="MHE1241" s="5"/>
      <c r="MHF1241" s="5"/>
      <c r="MHG1241" s="5"/>
      <c r="MHH1241" s="5"/>
      <c r="MHI1241" s="5"/>
      <c r="MHJ1241" s="5"/>
      <c r="MHK1241" s="5"/>
      <c r="MHL1241" s="5"/>
      <c r="MHM1241" s="5"/>
      <c r="MHN1241" s="5"/>
      <c r="MHO1241" s="5"/>
      <c r="MHP1241" s="5"/>
      <c r="MHQ1241" s="5"/>
      <c r="MHR1241" s="5"/>
      <c r="MHS1241" s="5"/>
      <c r="MHT1241" s="5"/>
      <c r="MHU1241" s="5"/>
      <c r="MHV1241" s="5"/>
      <c r="MHW1241" s="5"/>
      <c r="MHX1241" s="5"/>
      <c r="MHY1241" s="5"/>
      <c r="MHZ1241" s="5"/>
      <c r="MIA1241" s="5"/>
      <c r="MIB1241" s="5"/>
      <c r="MIC1241" s="5"/>
      <c r="MID1241" s="5"/>
      <c r="MIE1241" s="5"/>
      <c r="MIF1241" s="5"/>
      <c r="MIG1241" s="5"/>
      <c r="MIH1241" s="5"/>
      <c r="MII1241" s="5"/>
      <c r="MIJ1241" s="5"/>
      <c r="MIK1241" s="5"/>
      <c r="MIL1241" s="5"/>
      <c r="MIM1241" s="5"/>
      <c r="MIN1241" s="5"/>
      <c r="MIO1241" s="5"/>
      <c r="MIP1241" s="5"/>
      <c r="MIQ1241" s="5"/>
      <c r="MIR1241" s="5"/>
      <c r="MIS1241" s="5"/>
      <c r="MIT1241" s="5"/>
      <c r="MIU1241" s="5"/>
      <c r="MIV1241" s="5"/>
      <c r="MIW1241" s="5"/>
      <c r="MIX1241" s="5"/>
      <c r="MIY1241" s="5"/>
      <c r="MIZ1241" s="5"/>
      <c r="MJA1241" s="5"/>
      <c r="MJB1241" s="5"/>
      <c r="MJC1241" s="5"/>
      <c r="MJD1241" s="5"/>
      <c r="MJE1241" s="5"/>
      <c r="MJF1241" s="5"/>
      <c r="MJG1241" s="5"/>
      <c r="MJH1241" s="5"/>
      <c r="MJI1241" s="5"/>
      <c r="MJJ1241" s="5"/>
      <c r="MJK1241" s="5"/>
      <c r="MJL1241" s="5"/>
      <c r="MJM1241" s="5"/>
      <c r="MJN1241" s="5"/>
      <c r="MJO1241" s="5"/>
      <c r="MJP1241" s="5"/>
      <c r="MJQ1241" s="5"/>
      <c r="MJR1241" s="5"/>
      <c r="MJS1241" s="5"/>
      <c r="MJT1241" s="5"/>
      <c r="MJU1241" s="5"/>
      <c r="MJV1241" s="5"/>
      <c r="MJW1241" s="5"/>
      <c r="MJX1241" s="5"/>
      <c r="MJY1241" s="5"/>
      <c r="MJZ1241" s="5"/>
      <c r="MKA1241" s="5"/>
      <c r="MKB1241" s="5"/>
      <c r="MKC1241" s="5"/>
      <c r="MKD1241" s="5"/>
      <c r="MKE1241" s="5"/>
      <c r="MKF1241" s="5"/>
      <c r="MKG1241" s="5"/>
      <c r="MKH1241" s="5"/>
      <c r="MKI1241" s="5"/>
      <c r="MKJ1241" s="5"/>
      <c r="MKK1241" s="5"/>
      <c r="MKL1241" s="5"/>
      <c r="MKM1241" s="5"/>
      <c r="MKN1241" s="5"/>
      <c r="MKO1241" s="5"/>
      <c r="MKP1241" s="5"/>
      <c r="MKQ1241" s="5"/>
      <c r="MKR1241" s="5"/>
      <c r="MKS1241" s="5"/>
      <c r="MKT1241" s="5"/>
      <c r="MKU1241" s="5"/>
      <c r="MKV1241" s="5"/>
      <c r="MKW1241" s="5"/>
      <c r="MKX1241" s="5"/>
      <c r="MKY1241" s="5"/>
      <c r="MKZ1241" s="5"/>
      <c r="MLA1241" s="5"/>
      <c r="MLB1241" s="5"/>
      <c r="MLC1241" s="5"/>
      <c r="MLD1241" s="5"/>
      <c r="MLE1241" s="5"/>
      <c r="MLF1241" s="5"/>
      <c r="MLG1241" s="5"/>
      <c r="MLH1241" s="5"/>
      <c r="MLI1241" s="5"/>
      <c r="MLJ1241" s="5"/>
      <c r="MLK1241" s="5"/>
      <c r="MLL1241" s="5"/>
      <c r="MLM1241" s="5"/>
      <c r="MLN1241" s="5"/>
      <c r="MLO1241" s="5"/>
      <c r="MLP1241" s="5"/>
      <c r="MLQ1241" s="5"/>
      <c r="MLR1241" s="5"/>
      <c r="MLS1241" s="5"/>
      <c r="MLT1241" s="5"/>
      <c r="MLU1241" s="5"/>
      <c r="MLV1241" s="5"/>
      <c r="MLW1241" s="5"/>
      <c r="MLX1241" s="5"/>
      <c r="MLY1241" s="5"/>
      <c r="MLZ1241" s="5"/>
      <c r="MMA1241" s="5"/>
      <c r="MMB1241" s="5"/>
      <c r="MMC1241" s="5"/>
      <c r="MMD1241" s="5"/>
      <c r="MME1241" s="5"/>
      <c r="MMF1241" s="5"/>
      <c r="MMG1241" s="5"/>
      <c r="MMH1241" s="5"/>
      <c r="MMI1241" s="5"/>
      <c r="MMJ1241" s="5"/>
      <c r="MMK1241" s="5"/>
      <c r="MML1241" s="5"/>
      <c r="MMM1241" s="5"/>
      <c r="MMN1241" s="5"/>
      <c r="MMO1241" s="5"/>
      <c r="MMP1241" s="5"/>
      <c r="MMQ1241" s="5"/>
      <c r="MMR1241" s="5"/>
      <c r="MMS1241" s="5"/>
      <c r="MMT1241" s="5"/>
      <c r="MMU1241" s="5"/>
      <c r="MMV1241" s="5"/>
      <c r="MMW1241" s="5"/>
      <c r="MMX1241" s="5"/>
      <c r="MMY1241" s="5"/>
      <c r="MMZ1241" s="5"/>
      <c r="MNA1241" s="5"/>
      <c r="MNB1241" s="5"/>
      <c r="MNC1241" s="5"/>
      <c r="MND1241" s="5"/>
      <c r="MNE1241" s="5"/>
      <c r="MNF1241" s="5"/>
      <c r="MNG1241" s="5"/>
      <c r="MNH1241" s="5"/>
      <c r="MNI1241" s="5"/>
      <c r="MNJ1241" s="5"/>
      <c r="MNK1241" s="5"/>
      <c r="MNL1241" s="5"/>
      <c r="MNM1241" s="5"/>
      <c r="MNN1241" s="5"/>
      <c r="MNO1241" s="5"/>
      <c r="MNP1241" s="5"/>
      <c r="MNQ1241" s="5"/>
      <c r="MNR1241" s="5"/>
      <c r="MNS1241" s="5"/>
      <c r="MNT1241" s="5"/>
      <c r="MNU1241" s="5"/>
      <c r="MNV1241" s="5"/>
      <c r="MNW1241" s="5"/>
      <c r="MNX1241" s="5"/>
      <c r="MNY1241" s="5"/>
      <c r="MNZ1241" s="5"/>
      <c r="MOA1241" s="5"/>
      <c r="MOB1241" s="5"/>
      <c r="MOC1241" s="5"/>
      <c r="MOD1241" s="5"/>
      <c r="MOE1241" s="5"/>
      <c r="MOF1241" s="5"/>
      <c r="MOG1241" s="5"/>
      <c r="MOH1241" s="5"/>
      <c r="MOI1241" s="5"/>
      <c r="MOJ1241" s="5"/>
      <c r="MOK1241" s="5"/>
      <c r="MOL1241" s="5"/>
      <c r="MOM1241" s="5"/>
      <c r="MON1241" s="5"/>
      <c r="MOO1241" s="5"/>
      <c r="MOP1241" s="5"/>
      <c r="MOQ1241" s="5"/>
      <c r="MOR1241" s="5"/>
      <c r="MOS1241" s="5"/>
      <c r="MOT1241" s="5"/>
      <c r="MOU1241" s="5"/>
      <c r="MOV1241" s="5"/>
      <c r="MOW1241" s="5"/>
      <c r="MOX1241" s="5"/>
      <c r="MOY1241" s="5"/>
      <c r="MOZ1241" s="5"/>
      <c r="MPA1241" s="5"/>
      <c r="MPB1241" s="5"/>
      <c r="MPC1241" s="5"/>
      <c r="MPD1241" s="5"/>
      <c r="MPE1241" s="5"/>
      <c r="MPF1241" s="5"/>
      <c r="MPG1241" s="5"/>
      <c r="MPH1241" s="5"/>
      <c r="MPI1241" s="5"/>
      <c r="MPJ1241" s="5"/>
      <c r="MPK1241" s="5"/>
      <c r="MPL1241" s="5"/>
      <c r="MPM1241" s="5"/>
      <c r="MPN1241" s="5"/>
      <c r="MPO1241" s="5"/>
      <c r="MPP1241" s="5"/>
      <c r="MPQ1241" s="5"/>
      <c r="MPR1241" s="5"/>
      <c r="MPS1241" s="5"/>
      <c r="MPT1241" s="5"/>
      <c r="MPU1241" s="5"/>
      <c r="MPV1241" s="5"/>
      <c r="MPW1241" s="5"/>
      <c r="MPX1241" s="5"/>
      <c r="MPY1241" s="5"/>
      <c r="MPZ1241" s="5"/>
      <c r="MQA1241" s="5"/>
      <c r="MQB1241" s="5"/>
      <c r="MQC1241" s="5"/>
      <c r="MQD1241" s="5"/>
      <c r="MQE1241" s="5"/>
      <c r="MQF1241" s="5"/>
      <c r="MQG1241" s="5"/>
      <c r="MQH1241" s="5"/>
      <c r="MQI1241" s="5"/>
      <c r="MQJ1241" s="5"/>
      <c r="MQK1241" s="5"/>
      <c r="MQL1241" s="5"/>
      <c r="MQM1241" s="5"/>
      <c r="MQN1241" s="5"/>
      <c r="MQO1241" s="5"/>
      <c r="MQP1241" s="5"/>
      <c r="MQQ1241" s="5"/>
      <c r="MQR1241" s="5"/>
      <c r="MQS1241" s="5"/>
      <c r="MQT1241" s="5"/>
      <c r="MQU1241" s="5"/>
      <c r="MQV1241" s="5"/>
      <c r="MQW1241" s="5"/>
      <c r="MQX1241" s="5"/>
      <c r="MQY1241" s="5"/>
      <c r="MQZ1241" s="5"/>
      <c r="MRA1241" s="5"/>
      <c r="MRB1241" s="5"/>
      <c r="MRC1241" s="5"/>
      <c r="MRD1241" s="5"/>
      <c r="MRE1241" s="5"/>
      <c r="MRF1241" s="5"/>
      <c r="MRG1241" s="5"/>
      <c r="MRH1241" s="5"/>
      <c r="MRI1241" s="5"/>
      <c r="MRJ1241" s="5"/>
      <c r="MRK1241" s="5"/>
      <c r="MRL1241" s="5"/>
      <c r="MRM1241" s="5"/>
      <c r="MRN1241" s="5"/>
      <c r="MRO1241" s="5"/>
      <c r="MRP1241" s="5"/>
      <c r="MRQ1241" s="5"/>
      <c r="MRR1241" s="5"/>
      <c r="MRS1241" s="5"/>
      <c r="MRT1241" s="5"/>
      <c r="MRU1241" s="5"/>
      <c r="MRV1241" s="5"/>
      <c r="MRW1241" s="5"/>
      <c r="MRX1241" s="5"/>
      <c r="MRY1241" s="5"/>
      <c r="MRZ1241" s="5"/>
      <c r="MSA1241" s="5"/>
      <c r="MSB1241" s="5"/>
      <c r="MSC1241" s="5"/>
      <c r="MSD1241" s="5"/>
      <c r="MSE1241" s="5"/>
      <c r="MSF1241" s="5"/>
      <c r="MSG1241" s="5"/>
      <c r="MSH1241" s="5"/>
      <c r="MSI1241" s="5"/>
      <c r="MSJ1241" s="5"/>
      <c r="MSK1241" s="5"/>
      <c r="MSL1241" s="5"/>
      <c r="MSM1241" s="5"/>
      <c r="MSN1241" s="5"/>
      <c r="MSO1241" s="5"/>
      <c r="MSP1241" s="5"/>
      <c r="MSQ1241" s="5"/>
      <c r="MSR1241" s="5"/>
      <c r="MSS1241" s="5"/>
      <c r="MST1241" s="5"/>
      <c r="MSU1241" s="5"/>
      <c r="MSV1241" s="5"/>
      <c r="MSW1241" s="5"/>
      <c r="MSX1241" s="5"/>
      <c r="MSY1241" s="5"/>
      <c r="MSZ1241" s="5"/>
      <c r="MTA1241" s="5"/>
      <c r="MTB1241" s="5"/>
      <c r="MTC1241" s="5"/>
      <c r="MTD1241" s="5"/>
      <c r="MTE1241" s="5"/>
      <c r="MTF1241" s="5"/>
      <c r="MTG1241" s="5"/>
      <c r="MTH1241" s="5"/>
      <c r="MTI1241" s="5"/>
      <c r="MTJ1241" s="5"/>
      <c r="MTK1241" s="5"/>
      <c r="MTL1241" s="5"/>
      <c r="MTM1241" s="5"/>
      <c r="MTN1241" s="5"/>
      <c r="MTO1241" s="5"/>
      <c r="MTP1241" s="5"/>
      <c r="MTQ1241" s="5"/>
      <c r="MTR1241" s="5"/>
      <c r="MTS1241" s="5"/>
      <c r="MTT1241" s="5"/>
      <c r="MTU1241" s="5"/>
      <c r="MTV1241" s="5"/>
      <c r="MTW1241" s="5"/>
      <c r="MTX1241" s="5"/>
      <c r="MTY1241" s="5"/>
      <c r="MTZ1241" s="5"/>
      <c r="MUA1241" s="5"/>
      <c r="MUB1241" s="5"/>
      <c r="MUC1241" s="5"/>
      <c r="MUD1241" s="5"/>
      <c r="MUE1241" s="5"/>
      <c r="MUF1241" s="5"/>
      <c r="MUG1241" s="5"/>
      <c r="MUH1241" s="5"/>
      <c r="MUI1241" s="5"/>
      <c r="MUJ1241" s="5"/>
      <c r="MUK1241" s="5"/>
      <c r="MUL1241" s="5"/>
      <c r="MUM1241" s="5"/>
      <c r="MUN1241" s="5"/>
      <c r="MUO1241" s="5"/>
      <c r="MUP1241" s="5"/>
      <c r="MUQ1241" s="5"/>
      <c r="MUR1241" s="5"/>
      <c r="MUS1241" s="5"/>
      <c r="MUT1241" s="5"/>
      <c r="MUU1241" s="5"/>
      <c r="MUV1241" s="5"/>
      <c r="MUW1241" s="5"/>
      <c r="MUX1241" s="5"/>
      <c r="MUY1241" s="5"/>
      <c r="MUZ1241" s="5"/>
      <c r="MVA1241" s="5"/>
      <c r="MVB1241" s="5"/>
      <c r="MVC1241" s="5"/>
      <c r="MVD1241" s="5"/>
      <c r="MVE1241" s="5"/>
      <c r="MVF1241" s="5"/>
      <c r="MVG1241" s="5"/>
      <c r="MVH1241" s="5"/>
      <c r="MVI1241" s="5"/>
      <c r="MVJ1241" s="5"/>
      <c r="MVK1241" s="5"/>
      <c r="MVL1241" s="5"/>
      <c r="MVM1241" s="5"/>
      <c r="MVN1241" s="5"/>
      <c r="MVO1241" s="5"/>
      <c r="MVP1241" s="5"/>
      <c r="MVQ1241" s="5"/>
      <c r="MVR1241" s="5"/>
      <c r="MVS1241" s="5"/>
      <c r="MVT1241" s="5"/>
      <c r="MVU1241" s="5"/>
      <c r="MVV1241" s="5"/>
      <c r="MVW1241" s="5"/>
      <c r="MVX1241" s="5"/>
      <c r="MVY1241" s="5"/>
      <c r="MVZ1241" s="5"/>
      <c r="MWA1241" s="5"/>
      <c r="MWB1241" s="5"/>
      <c r="MWC1241" s="5"/>
      <c r="MWD1241" s="5"/>
      <c r="MWE1241" s="5"/>
      <c r="MWF1241" s="5"/>
      <c r="MWG1241" s="5"/>
      <c r="MWH1241" s="5"/>
      <c r="MWI1241" s="5"/>
      <c r="MWJ1241" s="5"/>
      <c r="MWK1241" s="5"/>
      <c r="MWL1241" s="5"/>
      <c r="MWM1241" s="5"/>
      <c r="MWN1241" s="5"/>
      <c r="MWO1241" s="5"/>
      <c r="MWP1241" s="5"/>
      <c r="MWQ1241" s="5"/>
      <c r="MWR1241" s="5"/>
      <c r="MWS1241" s="5"/>
      <c r="MWT1241" s="5"/>
      <c r="MWU1241" s="5"/>
      <c r="MWV1241" s="5"/>
      <c r="MWW1241" s="5"/>
      <c r="MWX1241" s="5"/>
      <c r="MWY1241" s="5"/>
      <c r="MWZ1241" s="5"/>
      <c r="MXA1241" s="5"/>
      <c r="MXB1241" s="5"/>
      <c r="MXC1241" s="5"/>
      <c r="MXD1241" s="5"/>
      <c r="MXE1241" s="5"/>
      <c r="MXF1241" s="5"/>
      <c r="MXG1241" s="5"/>
      <c r="MXH1241" s="5"/>
      <c r="MXI1241" s="5"/>
      <c r="MXJ1241" s="5"/>
      <c r="MXK1241" s="5"/>
      <c r="MXL1241" s="5"/>
      <c r="MXM1241" s="5"/>
      <c r="MXN1241" s="5"/>
      <c r="MXO1241" s="5"/>
      <c r="MXP1241" s="5"/>
      <c r="MXQ1241" s="5"/>
      <c r="MXR1241" s="5"/>
      <c r="MXS1241" s="5"/>
      <c r="MXT1241" s="5"/>
      <c r="MXU1241" s="5"/>
      <c r="MXV1241" s="5"/>
      <c r="MXW1241" s="5"/>
      <c r="MXX1241" s="5"/>
      <c r="MXY1241" s="5"/>
      <c r="MXZ1241" s="5"/>
      <c r="MYA1241" s="5"/>
      <c r="MYB1241" s="5"/>
      <c r="MYC1241" s="5"/>
      <c r="MYD1241" s="5"/>
      <c r="MYE1241" s="5"/>
      <c r="MYF1241" s="5"/>
      <c r="MYG1241" s="5"/>
      <c r="MYH1241" s="5"/>
      <c r="MYI1241" s="5"/>
      <c r="MYJ1241" s="5"/>
      <c r="MYK1241" s="5"/>
      <c r="MYL1241" s="5"/>
      <c r="MYM1241" s="5"/>
      <c r="MYN1241" s="5"/>
      <c r="MYO1241" s="5"/>
      <c r="MYP1241" s="5"/>
      <c r="MYQ1241" s="5"/>
      <c r="MYR1241" s="5"/>
      <c r="MYS1241" s="5"/>
      <c r="MYT1241" s="5"/>
      <c r="MYU1241" s="5"/>
      <c r="MYV1241" s="5"/>
      <c r="MYW1241" s="5"/>
      <c r="MYX1241" s="5"/>
      <c r="MYY1241" s="5"/>
      <c r="MYZ1241" s="5"/>
      <c r="MZA1241" s="5"/>
      <c r="MZB1241" s="5"/>
      <c r="MZC1241" s="5"/>
      <c r="MZD1241" s="5"/>
      <c r="MZE1241" s="5"/>
      <c r="MZF1241" s="5"/>
      <c r="MZG1241" s="5"/>
      <c r="MZH1241" s="5"/>
      <c r="MZI1241" s="5"/>
      <c r="MZJ1241" s="5"/>
      <c r="MZK1241" s="5"/>
      <c r="MZL1241" s="5"/>
      <c r="MZM1241" s="5"/>
      <c r="MZN1241" s="5"/>
      <c r="MZO1241" s="5"/>
      <c r="MZP1241" s="5"/>
      <c r="MZQ1241" s="5"/>
      <c r="MZR1241" s="5"/>
      <c r="MZS1241" s="5"/>
      <c r="MZT1241" s="5"/>
      <c r="MZU1241" s="5"/>
      <c r="MZV1241" s="5"/>
      <c r="MZW1241" s="5"/>
      <c r="MZX1241" s="5"/>
      <c r="MZY1241" s="5"/>
      <c r="MZZ1241" s="5"/>
      <c r="NAA1241" s="5"/>
      <c r="NAB1241" s="5"/>
      <c r="NAC1241" s="5"/>
      <c r="NAD1241" s="5"/>
      <c r="NAE1241" s="5"/>
      <c r="NAF1241" s="5"/>
      <c r="NAG1241" s="5"/>
      <c r="NAH1241" s="5"/>
      <c r="NAI1241" s="5"/>
      <c r="NAJ1241" s="5"/>
      <c r="NAK1241" s="5"/>
      <c r="NAL1241" s="5"/>
      <c r="NAM1241" s="5"/>
      <c r="NAN1241" s="5"/>
      <c r="NAO1241" s="5"/>
      <c r="NAP1241" s="5"/>
      <c r="NAQ1241" s="5"/>
      <c r="NAR1241" s="5"/>
      <c r="NAS1241" s="5"/>
      <c r="NAT1241" s="5"/>
      <c r="NAU1241" s="5"/>
      <c r="NAV1241" s="5"/>
      <c r="NAW1241" s="5"/>
      <c r="NAX1241" s="5"/>
      <c r="NAY1241" s="5"/>
      <c r="NAZ1241" s="5"/>
      <c r="NBA1241" s="5"/>
      <c r="NBB1241" s="5"/>
      <c r="NBC1241" s="5"/>
      <c r="NBD1241" s="5"/>
      <c r="NBE1241" s="5"/>
      <c r="NBF1241" s="5"/>
      <c r="NBG1241" s="5"/>
      <c r="NBH1241" s="5"/>
      <c r="NBI1241" s="5"/>
      <c r="NBJ1241" s="5"/>
      <c r="NBK1241" s="5"/>
      <c r="NBL1241" s="5"/>
      <c r="NBM1241" s="5"/>
      <c r="NBN1241" s="5"/>
      <c r="NBO1241" s="5"/>
      <c r="NBP1241" s="5"/>
      <c r="NBQ1241" s="5"/>
      <c r="NBR1241" s="5"/>
      <c r="NBS1241" s="5"/>
      <c r="NBT1241" s="5"/>
      <c r="NBU1241" s="5"/>
      <c r="NBV1241" s="5"/>
      <c r="NBW1241" s="5"/>
      <c r="NBX1241" s="5"/>
      <c r="NBY1241" s="5"/>
      <c r="NBZ1241" s="5"/>
      <c r="NCA1241" s="5"/>
      <c r="NCB1241" s="5"/>
      <c r="NCC1241" s="5"/>
      <c r="NCD1241" s="5"/>
      <c r="NCE1241" s="5"/>
      <c r="NCF1241" s="5"/>
      <c r="NCG1241" s="5"/>
      <c r="NCH1241" s="5"/>
      <c r="NCI1241" s="5"/>
      <c r="NCJ1241" s="5"/>
      <c r="NCK1241" s="5"/>
      <c r="NCL1241" s="5"/>
      <c r="NCM1241" s="5"/>
      <c r="NCN1241" s="5"/>
      <c r="NCO1241" s="5"/>
      <c r="NCP1241" s="5"/>
      <c r="NCQ1241" s="5"/>
      <c r="NCR1241" s="5"/>
      <c r="NCS1241" s="5"/>
      <c r="NCT1241" s="5"/>
      <c r="NCU1241" s="5"/>
      <c r="NCV1241" s="5"/>
      <c r="NCW1241" s="5"/>
      <c r="NCX1241" s="5"/>
      <c r="NCY1241" s="5"/>
      <c r="NCZ1241" s="5"/>
      <c r="NDA1241" s="5"/>
      <c r="NDB1241" s="5"/>
      <c r="NDC1241" s="5"/>
      <c r="NDD1241" s="5"/>
      <c r="NDE1241" s="5"/>
      <c r="NDF1241" s="5"/>
      <c r="NDG1241" s="5"/>
      <c r="NDH1241" s="5"/>
      <c r="NDI1241" s="5"/>
      <c r="NDJ1241" s="5"/>
      <c r="NDK1241" s="5"/>
      <c r="NDL1241" s="5"/>
      <c r="NDM1241" s="5"/>
      <c r="NDN1241" s="5"/>
      <c r="NDO1241" s="5"/>
      <c r="NDP1241" s="5"/>
      <c r="NDQ1241" s="5"/>
      <c r="NDR1241" s="5"/>
      <c r="NDS1241" s="5"/>
      <c r="NDT1241" s="5"/>
      <c r="NDU1241" s="5"/>
      <c r="NDV1241" s="5"/>
      <c r="NDW1241" s="5"/>
      <c r="NDX1241" s="5"/>
      <c r="NDY1241" s="5"/>
      <c r="NDZ1241" s="5"/>
      <c r="NEA1241" s="5"/>
      <c r="NEB1241" s="5"/>
      <c r="NEC1241" s="5"/>
      <c r="NED1241" s="5"/>
      <c r="NEE1241" s="5"/>
      <c r="NEF1241" s="5"/>
      <c r="NEG1241" s="5"/>
      <c r="NEH1241" s="5"/>
      <c r="NEI1241" s="5"/>
      <c r="NEJ1241" s="5"/>
      <c r="NEK1241" s="5"/>
      <c r="NEL1241" s="5"/>
      <c r="NEM1241" s="5"/>
      <c r="NEN1241" s="5"/>
      <c r="NEO1241" s="5"/>
      <c r="NEP1241" s="5"/>
      <c r="NEQ1241" s="5"/>
      <c r="NER1241" s="5"/>
      <c r="NES1241" s="5"/>
      <c r="NET1241" s="5"/>
      <c r="NEU1241" s="5"/>
      <c r="NEV1241" s="5"/>
      <c r="NEW1241" s="5"/>
      <c r="NEX1241" s="5"/>
      <c r="NEY1241" s="5"/>
      <c r="NEZ1241" s="5"/>
      <c r="NFA1241" s="5"/>
      <c r="NFB1241" s="5"/>
      <c r="NFC1241" s="5"/>
      <c r="NFD1241" s="5"/>
      <c r="NFE1241" s="5"/>
      <c r="NFF1241" s="5"/>
      <c r="NFG1241" s="5"/>
      <c r="NFH1241" s="5"/>
      <c r="NFI1241" s="5"/>
      <c r="NFJ1241" s="5"/>
      <c r="NFK1241" s="5"/>
      <c r="NFL1241" s="5"/>
      <c r="NFM1241" s="5"/>
      <c r="NFN1241" s="5"/>
      <c r="NFO1241" s="5"/>
      <c r="NFP1241" s="5"/>
      <c r="NFQ1241" s="5"/>
      <c r="NFR1241" s="5"/>
      <c r="NFS1241" s="5"/>
      <c r="NFT1241" s="5"/>
      <c r="NFU1241" s="5"/>
      <c r="NFV1241" s="5"/>
      <c r="NFW1241" s="5"/>
      <c r="NFX1241" s="5"/>
      <c r="NFY1241" s="5"/>
      <c r="NFZ1241" s="5"/>
      <c r="NGA1241" s="5"/>
      <c r="NGB1241" s="5"/>
      <c r="NGC1241" s="5"/>
      <c r="NGD1241" s="5"/>
      <c r="NGE1241" s="5"/>
      <c r="NGF1241" s="5"/>
      <c r="NGG1241" s="5"/>
      <c r="NGH1241" s="5"/>
      <c r="NGI1241" s="5"/>
      <c r="NGJ1241" s="5"/>
      <c r="NGK1241" s="5"/>
      <c r="NGL1241" s="5"/>
      <c r="NGM1241" s="5"/>
      <c r="NGN1241" s="5"/>
      <c r="NGO1241" s="5"/>
      <c r="NGP1241" s="5"/>
      <c r="NGQ1241" s="5"/>
      <c r="NGR1241" s="5"/>
      <c r="NGS1241" s="5"/>
      <c r="NGT1241" s="5"/>
      <c r="NGU1241" s="5"/>
      <c r="NGV1241" s="5"/>
      <c r="NGW1241" s="5"/>
      <c r="NGX1241" s="5"/>
      <c r="NGY1241" s="5"/>
      <c r="NGZ1241" s="5"/>
      <c r="NHA1241" s="5"/>
      <c r="NHB1241" s="5"/>
      <c r="NHC1241" s="5"/>
      <c r="NHD1241" s="5"/>
      <c r="NHE1241" s="5"/>
      <c r="NHF1241" s="5"/>
      <c r="NHG1241" s="5"/>
      <c r="NHH1241" s="5"/>
      <c r="NHI1241" s="5"/>
      <c r="NHJ1241" s="5"/>
      <c r="NHK1241" s="5"/>
      <c r="NHL1241" s="5"/>
      <c r="NHM1241" s="5"/>
      <c r="NHN1241" s="5"/>
      <c r="NHO1241" s="5"/>
      <c r="NHP1241" s="5"/>
      <c r="NHQ1241" s="5"/>
      <c r="NHR1241" s="5"/>
      <c r="NHS1241" s="5"/>
      <c r="NHT1241" s="5"/>
      <c r="NHU1241" s="5"/>
      <c r="NHV1241" s="5"/>
      <c r="NHW1241" s="5"/>
      <c r="NHX1241" s="5"/>
      <c r="NHY1241" s="5"/>
      <c r="NHZ1241" s="5"/>
      <c r="NIA1241" s="5"/>
      <c r="NIB1241" s="5"/>
      <c r="NIC1241" s="5"/>
      <c r="NID1241" s="5"/>
      <c r="NIE1241" s="5"/>
      <c r="NIF1241" s="5"/>
      <c r="NIG1241" s="5"/>
      <c r="NIH1241" s="5"/>
      <c r="NII1241" s="5"/>
      <c r="NIJ1241" s="5"/>
      <c r="NIK1241" s="5"/>
      <c r="NIL1241" s="5"/>
      <c r="NIM1241" s="5"/>
      <c r="NIN1241" s="5"/>
      <c r="NIO1241" s="5"/>
      <c r="NIP1241" s="5"/>
      <c r="NIQ1241" s="5"/>
      <c r="NIR1241" s="5"/>
      <c r="NIS1241" s="5"/>
      <c r="NIT1241" s="5"/>
      <c r="NIU1241" s="5"/>
      <c r="NIV1241" s="5"/>
      <c r="NIW1241" s="5"/>
      <c r="NIX1241" s="5"/>
      <c r="NIY1241" s="5"/>
      <c r="NIZ1241" s="5"/>
      <c r="NJA1241" s="5"/>
      <c r="NJB1241" s="5"/>
      <c r="NJC1241" s="5"/>
      <c r="NJD1241" s="5"/>
      <c r="NJE1241" s="5"/>
      <c r="NJF1241" s="5"/>
      <c r="NJG1241" s="5"/>
      <c r="NJH1241" s="5"/>
      <c r="NJI1241" s="5"/>
      <c r="NJJ1241" s="5"/>
      <c r="NJK1241" s="5"/>
      <c r="NJL1241" s="5"/>
      <c r="NJM1241" s="5"/>
      <c r="NJN1241" s="5"/>
      <c r="NJO1241" s="5"/>
      <c r="NJP1241" s="5"/>
      <c r="NJQ1241" s="5"/>
      <c r="NJR1241" s="5"/>
      <c r="NJS1241" s="5"/>
      <c r="NJT1241" s="5"/>
      <c r="NJU1241" s="5"/>
      <c r="NJV1241" s="5"/>
      <c r="NJW1241" s="5"/>
      <c r="NJX1241" s="5"/>
      <c r="NJY1241" s="5"/>
      <c r="NJZ1241" s="5"/>
      <c r="NKA1241" s="5"/>
      <c r="NKB1241" s="5"/>
      <c r="NKC1241" s="5"/>
      <c r="NKD1241" s="5"/>
      <c r="NKE1241" s="5"/>
      <c r="NKF1241" s="5"/>
      <c r="NKG1241" s="5"/>
      <c r="NKH1241" s="5"/>
      <c r="NKI1241" s="5"/>
      <c r="NKJ1241" s="5"/>
      <c r="NKK1241" s="5"/>
      <c r="NKL1241" s="5"/>
      <c r="NKM1241" s="5"/>
      <c r="NKN1241" s="5"/>
      <c r="NKO1241" s="5"/>
      <c r="NKP1241" s="5"/>
      <c r="NKQ1241" s="5"/>
      <c r="NKR1241" s="5"/>
      <c r="NKS1241" s="5"/>
      <c r="NKT1241" s="5"/>
      <c r="NKU1241" s="5"/>
      <c r="NKV1241" s="5"/>
      <c r="NKW1241" s="5"/>
      <c r="NKX1241" s="5"/>
      <c r="NKY1241" s="5"/>
      <c r="NKZ1241" s="5"/>
      <c r="NLA1241" s="5"/>
      <c r="NLB1241" s="5"/>
      <c r="NLC1241" s="5"/>
      <c r="NLD1241" s="5"/>
      <c r="NLE1241" s="5"/>
      <c r="NLF1241" s="5"/>
      <c r="NLG1241" s="5"/>
      <c r="NLH1241" s="5"/>
      <c r="NLI1241" s="5"/>
      <c r="NLJ1241" s="5"/>
      <c r="NLK1241" s="5"/>
      <c r="NLL1241" s="5"/>
      <c r="NLM1241" s="5"/>
      <c r="NLN1241" s="5"/>
      <c r="NLO1241" s="5"/>
      <c r="NLP1241" s="5"/>
      <c r="NLQ1241" s="5"/>
      <c r="NLR1241" s="5"/>
      <c r="NLS1241" s="5"/>
      <c r="NLT1241" s="5"/>
      <c r="NLU1241" s="5"/>
      <c r="NLV1241" s="5"/>
      <c r="NLW1241" s="5"/>
      <c r="NLX1241" s="5"/>
      <c r="NLY1241" s="5"/>
      <c r="NLZ1241" s="5"/>
      <c r="NMA1241" s="5"/>
      <c r="NMB1241" s="5"/>
      <c r="NMC1241" s="5"/>
      <c r="NMD1241" s="5"/>
      <c r="NME1241" s="5"/>
      <c r="NMF1241" s="5"/>
      <c r="NMG1241" s="5"/>
      <c r="NMH1241" s="5"/>
      <c r="NMI1241" s="5"/>
      <c r="NMJ1241" s="5"/>
      <c r="NMK1241" s="5"/>
      <c r="NML1241" s="5"/>
      <c r="NMM1241" s="5"/>
      <c r="NMN1241" s="5"/>
      <c r="NMO1241" s="5"/>
      <c r="NMP1241" s="5"/>
      <c r="NMQ1241" s="5"/>
      <c r="NMR1241" s="5"/>
      <c r="NMS1241" s="5"/>
      <c r="NMT1241" s="5"/>
      <c r="NMU1241" s="5"/>
      <c r="NMV1241" s="5"/>
      <c r="NMW1241" s="5"/>
      <c r="NMX1241" s="5"/>
      <c r="NMY1241" s="5"/>
      <c r="NMZ1241" s="5"/>
      <c r="NNA1241" s="5"/>
      <c r="NNB1241" s="5"/>
      <c r="NNC1241" s="5"/>
      <c r="NND1241" s="5"/>
      <c r="NNE1241" s="5"/>
      <c r="NNF1241" s="5"/>
      <c r="NNG1241" s="5"/>
      <c r="NNH1241" s="5"/>
      <c r="NNI1241" s="5"/>
      <c r="NNJ1241" s="5"/>
      <c r="NNK1241" s="5"/>
      <c r="NNL1241" s="5"/>
      <c r="NNM1241" s="5"/>
      <c r="NNN1241" s="5"/>
      <c r="NNO1241" s="5"/>
      <c r="NNP1241" s="5"/>
      <c r="NNQ1241" s="5"/>
      <c r="NNR1241" s="5"/>
      <c r="NNS1241" s="5"/>
      <c r="NNT1241" s="5"/>
      <c r="NNU1241" s="5"/>
      <c r="NNV1241" s="5"/>
      <c r="NNW1241" s="5"/>
      <c r="NNX1241" s="5"/>
      <c r="NNY1241" s="5"/>
      <c r="NNZ1241" s="5"/>
      <c r="NOA1241" s="5"/>
      <c r="NOB1241" s="5"/>
      <c r="NOC1241" s="5"/>
      <c r="NOD1241" s="5"/>
      <c r="NOE1241" s="5"/>
      <c r="NOF1241" s="5"/>
      <c r="NOG1241" s="5"/>
      <c r="NOH1241" s="5"/>
      <c r="NOI1241" s="5"/>
      <c r="NOJ1241" s="5"/>
      <c r="NOK1241" s="5"/>
      <c r="NOL1241" s="5"/>
      <c r="NOM1241" s="5"/>
      <c r="NON1241" s="5"/>
      <c r="NOO1241" s="5"/>
      <c r="NOP1241" s="5"/>
      <c r="NOQ1241" s="5"/>
      <c r="NOR1241" s="5"/>
      <c r="NOS1241" s="5"/>
      <c r="NOT1241" s="5"/>
      <c r="NOU1241" s="5"/>
      <c r="NOV1241" s="5"/>
      <c r="NOW1241" s="5"/>
      <c r="NOX1241" s="5"/>
      <c r="NOY1241" s="5"/>
      <c r="NOZ1241" s="5"/>
      <c r="NPA1241" s="5"/>
      <c r="NPB1241" s="5"/>
      <c r="NPC1241" s="5"/>
      <c r="NPD1241" s="5"/>
      <c r="NPE1241" s="5"/>
      <c r="NPF1241" s="5"/>
      <c r="NPG1241" s="5"/>
      <c r="NPH1241" s="5"/>
      <c r="NPI1241" s="5"/>
      <c r="NPJ1241" s="5"/>
      <c r="NPK1241" s="5"/>
      <c r="NPL1241" s="5"/>
      <c r="NPM1241" s="5"/>
      <c r="NPN1241" s="5"/>
      <c r="NPO1241" s="5"/>
      <c r="NPP1241" s="5"/>
      <c r="NPQ1241" s="5"/>
      <c r="NPR1241" s="5"/>
      <c r="NPS1241" s="5"/>
      <c r="NPT1241" s="5"/>
      <c r="NPU1241" s="5"/>
      <c r="NPV1241" s="5"/>
      <c r="NPW1241" s="5"/>
      <c r="NPX1241" s="5"/>
      <c r="NPY1241" s="5"/>
      <c r="NPZ1241" s="5"/>
      <c r="NQA1241" s="5"/>
      <c r="NQB1241" s="5"/>
      <c r="NQC1241" s="5"/>
      <c r="NQD1241" s="5"/>
      <c r="NQE1241" s="5"/>
      <c r="NQF1241" s="5"/>
      <c r="NQG1241" s="5"/>
      <c r="NQH1241" s="5"/>
      <c r="NQI1241" s="5"/>
      <c r="NQJ1241" s="5"/>
      <c r="NQK1241" s="5"/>
      <c r="NQL1241" s="5"/>
      <c r="NQM1241" s="5"/>
      <c r="NQN1241" s="5"/>
      <c r="NQO1241" s="5"/>
      <c r="NQP1241" s="5"/>
      <c r="NQQ1241" s="5"/>
      <c r="NQR1241" s="5"/>
      <c r="NQS1241" s="5"/>
      <c r="NQT1241" s="5"/>
      <c r="NQU1241" s="5"/>
      <c r="NQV1241" s="5"/>
      <c r="NQW1241" s="5"/>
      <c r="NQX1241" s="5"/>
      <c r="NQY1241" s="5"/>
      <c r="NQZ1241" s="5"/>
      <c r="NRA1241" s="5"/>
      <c r="NRB1241" s="5"/>
      <c r="NRC1241" s="5"/>
      <c r="NRD1241" s="5"/>
      <c r="NRE1241" s="5"/>
      <c r="NRF1241" s="5"/>
      <c r="NRG1241" s="5"/>
      <c r="NRH1241" s="5"/>
      <c r="NRI1241" s="5"/>
      <c r="NRJ1241" s="5"/>
      <c r="NRK1241" s="5"/>
      <c r="NRL1241" s="5"/>
      <c r="NRM1241" s="5"/>
      <c r="NRN1241" s="5"/>
      <c r="NRO1241" s="5"/>
      <c r="NRP1241" s="5"/>
      <c r="NRQ1241" s="5"/>
      <c r="NRR1241" s="5"/>
      <c r="NRS1241" s="5"/>
      <c r="NRT1241" s="5"/>
      <c r="NRU1241" s="5"/>
      <c r="NRV1241" s="5"/>
      <c r="NRW1241" s="5"/>
      <c r="NRX1241" s="5"/>
      <c r="NRY1241" s="5"/>
      <c r="NRZ1241" s="5"/>
      <c r="NSA1241" s="5"/>
      <c r="NSB1241" s="5"/>
      <c r="NSC1241" s="5"/>
      <c r="NSD1241" s="5"/>
      <c r="NSE1241" s="5"/>
      <c r="NSF1241" s="5"/>
      <c r="NSG1241" s="5"/>
      <c r="NSH1241" s="5"/>
      <c r="NSI1241" s="5"/>
      <c r="NSJ1241" s="5"/>
      <c r="NSK1241" s="5"/>
      <c r="NSL1241" s="5"/>
      <c r="NSM1241" s="5"/>
      <c r="NSN1241" s="5"/>
      <c r="NSO1241" s="5"/>
      <c r="NSP1241" s="5"/>
      <c r="NSQ1241" s="5"/>
      <c r="NSR1241" s="5"/>
      <c r="NSS1241" s="5"/>
      <c r="NST1241" s="5"/>
      <c r="NSU1241" s="5"/>
      <c r="NSV1241" s="5"/>
      <c r="NSW1241" s="5"/>
      <c r="NSX1241" s="5"/>
      <c r="NSY1241" s="5"/>
      <c r="NSZ1241" s="5"/>
      <c r="NTA1241" s="5"/>
      <c r="NTB1241" s="5"/>
      <c r="NTC1241" s="5"/>
      <c r="NTD1241" s="5"/>
      <c r="NTE1241" s="5"/>
      <c r="NTF1241" s="5"/>
      <c r="NTG1241" s="5"/>
      <c r="NTH1241" s="5"/>
      <c r="NTI1241" s="5"/>
      <c r="NTJ1241" s="5"/>
      <c r="NTK1241" s="5"/>
      <c r="NTL1241" s="5"/>
      <c r="NTM1241" s="5"/>
      <c r="NTN1241" s="5"/>
      <c r="NTO1241" s="5"/>
      <c r="NTP1241" s="5"/>
      <c r="NTQ1241" s="5"/>
      <c r="NTR1241" s="5"/>
      <c r="NTS1241" s="5"/>
      <c r="NTT1241" s="5"/>
      <c r="NTU1241" s="5"/>
      <c r="NTV1241" s="5"/>
      <c r="NTW1241" s="5"/>
      <c r="NTX1241" s="5"/>
      <c r="NTY1241" s="5"/>
      <c r="NTZ1241" s="5"/>
      <c r="NUA1241" s="5"/>
      <c r="NUB1241" s="5"/>
      <c r="NUC1241" s="5"/>
      <c r="NUD1241" s="5"/>
      <c r="NUE1241" s="5"/>
      <c r="NUF1241" s="5"/>
      <c r="NUG1241" s="5"/>
      <c r="NUH1241" s="5"/>
      <c r="NUI1241" s="5"/>
      <c r="NUJ1241" s="5"/>
      <c r="NUK1241" s="5"/>
      <c r="NUL1241" s="5"/>
      <c r="NUM1241" s="5"/>
      <c r="NUN1241" s="5"/>
      <c r="NUO1241" s="5"/>
      <c r="NUP1241" s="5"/>
      <c r="NUQ1241" s="5"/>
      <c r="NUR1241" s="5"/>
      <c r="NUS1241" s="5"/>
      <c r="NUT1241" s="5"/>
      <c r="NUU1241" s="5"/>
      <c r="NUV1241" s="5"/>
      <c r="NUW1241" s="5"/>
      <c r="NUX1241" s="5"/>
      <c r="NUY1241" s="5"/>
      <c r="NUZ1241" s="5"/>
      <c r="NVA1241" s="5"/>
      <c r="NVB1241" s="5"/>
      <c r="NVC1241" s="5"/>
      <c r="NVD1241" s="5"/>
      <c r="NVE1241" s="5"/>
      <c r="NVF1241" s="5"/>
      <c r="NVG1241" s="5"/>
      <c r="NVH1241" s="5"/>
      <c r="NVI1241" s="5"/>
      <c r="NVJ1241" s="5"/>
      <c r="NVK1241" s="5"/>
      <c r="NVL1241" s="5"/>
      <c r="NVM1241" s="5"/>
      <c r="NVN1241" s="5"/>
      <c r="NVO1241" s="5"/>
      <c r="NVP1241" s="5"/>
      <c r="NVQ1241" s="5"/>
      <c r="NVR1241" s="5"/>
      <c r="NVS1241" s="5"/>
      <c r="NVT1241" s="5"/>
      <c r="NVU1241" s="5"/>
      <c r="NVV1241" s="5"/>
      <c r="NVW1241" s="5"/>
      <c r="NVX1241" s="5"/>
      <c r="NVY1241" s="5"/>
      <c r="NVZ1241" s="5"/>
      <c r="NWA1241" s="5"/>
      <c r="NWB1241" s="5"/>
      <c r="NWC1241" s="5"/>
      <c r="NWD1241" s="5"/>
      <c r="NWE1241" s="5"/>
      <c r="NWF1241" s="5"/>
      <c r="NWG1241" s="5"/>
      <c r="NWH1241" s="5"/>
      <c r="NWI1241" s="5"/>
      <c r="NWJ1241" s="5"/>
      <c r="NWK1241" s="5"/>
      <c r="NWL1241" s="5"/>
      <c r="NWM1241" s="5"/>
      <c r="NWN1241" s="5"/>
      <c r="NWO1241" s="5"/>
      <c r="NWP1241" s="5"/>
      <c r="NWQ1241" s="5"/>
      <c r="NWR1241" s="5"/>
      <c r="NWS1241" s="5"/>
      <c r="NWT1241" s="5"/>
      <c r="NWU1241" s="5"/>
      <c r="NWV1241" s="5"/>
      <c r="NWW1241" s="5"/>
      <c r="NWX1241" s="5"/>
      <c r="NWY1241" s="5"/>
      <c r="NWZ1241" s="5"/>
      <c r="NXA1241" s="5"/>
      <c r="NXB1241" s="5"/>
      <c r="NXC1241" s="5"/>
      <c r="NXD1241" s="5"/>
      <c r="NXE1241" s="5"/>
      <c r="NXF1241" s="5"/>
      <c r="NXG1241" s="5"/>
      <c r="NXH1241" s="5"/>
      <c r="NXI1241" s="5"/>
      <c r="NXJ1241" s="5"/>
      <c r="NXK1241" s="5"/>
      <c r="NXL1241" s="5"/>
      <c r="NXM1241" s="5"/>
      <c r="NXN1241" s="5"/>
      <c r="NXO1241" s="5"/>
      <c r="NXP1241" s="5"/>
      <c r="NXQ1241" s="5"/>
      <c r="NXR1241" s="5"/>
      <c r="NXS1241" s="5"/>
      <c r="NXT1241" s="5"/>
      <c r="NXU1241" s="5"/>
      <c r="NXV1241" s="5"/>
      <c r="NXW1241" s="5"/>
      <c r="NXX1241" s="5"/>
      <c r="NXY1241" s="5"/>
      <c r="NXZ1241" s="5"/>
      <c r="NYA1241" s="5"/>
      <c r="NYB1241" s="5"/>
      <c r="NYC1241" s="5"/>
      <c r="NYD1241" s="5"/>
      <c r="NYE1241" s="5"/>
      <c r="NYF1241" s="5"/>
      <c r="NYG1241" s="5"/>
      <c r="NYH1241" s="5"/>
      <c r="NYI1241" s="5"/>
      <c r="NYJ1241" s="5"/>
      <c r="NYK1241" s="5"/>
      <c r="NYL1241" s="5"/>
      <c r="NYM1241" s="5"/>
      <c r="NYN1241" s="5"/>
      <c r="NYO1241" s="5"/>
      <c r="NYP1241" s="5"/>
      <c r="NYQ1241" s="5"/>
      <c r="NYR1241" s="5"/>
      <c r="NYS1241" s="5"/>
      <c r="NYT1241" s="5"/>
      <c r="NYU1241" s="5"/>
      <c r="NYV1241" s="5"/>
      <c r="NYW1241" s="5"/>
      <c r="NYX1241" s="5"/>
      <c r="NYY1241" s="5"/>
      <c r="NYZ1241" s="5"/>
      <c r="NZA1241" s="5"/>
      <c r="NZB1241" s="5"/>
      <c r="NZC1241" s="5"/>
      <c r="NZD1241" s="5"/>
      <c r="NZE1241" s="5"/>
      <c r="NZF1241" s="5"/>
      <c r="NZG1241" s="5"/>
      <c r="NZH1241" s="5"/>
      <c r="NZI1241" s="5"/>
      <c r="NZJ1241" s="5"/>
      <c r="NZK1241" s="5"/>
      <c r="NZL1241" s="5"/>
      <c r="NZM1241" s="5"/>
      <c r="NZN1241" s="5"/>
      <c r="NZO1241" s="5"/>
      <c r="NZP1241" s="5"/>
      <c r="NZQ1241" s="5"/>
      <c r="NZR1241" s="5"/>
      <c r="NZS1241" s="5"/>
      <c r="NZT1241" s="5"/>
      <c r="NZU1241" s="5"/>
      <c r="NZV1241" s="5"/>
      <c r="NZW1241" s="5"/>
      <c r="NZX1241" s="5"/>
      <c r="NZY1241" s="5"/>
      <c r="NZZ1241" s="5"/>
      <c r="OAA1241" s="5"/>
      <c r="OAB1241" s="5"/>
      <c r="OAC1241" s="5"/>
      <c r="OAD1241" s="5"/>
      <c r="OAE1241" s="5"/>
      <c r="OAF1241" s="5"/>
      <c r="OAG1241" s="5"/>
      <c r="OAH1241" s="5"/>
      <c r="OAI1241" s="5"/>
      <c r="OAJ1241" s="5"/>
      <c r="OAK1241" s="5"/>
      <c r="OAL1241" s="5"/>
      <c r="OAM1241" s="5"/>
      <c r="OAN1241" s="5"/>
      <c r="OAO1241" s="5"/>
      <c r="OAP1241" s="5"/>
      <c r="OAQ1241" s="5"/>
      <c r="OAR1241" s="5"/>
      <c r="OAS1241" s="5"/>
      <c r="OAT1241" s="5"/>
      <c r="OAU1241" s="5"/>
      <c r="OAV1241" s="5"/>
      <c r="OAW1241" s="5"/>
      <c r="OAX1241" s="5"/>
      <c r="OAY1241" s="5"/>
      <c r="OAZ1241" s="5"/>
      <c r="OBA1241" s="5"/>
      <c r="OBB1241" s="5"/>
      <c r="OBC1241" s="5"/>
      <c r="OBD1241" s="5"/>
      <c r="OBE1241" s="5"/>
      <c r="OBF1241" s="5"/>
      <c r="OBG1241" s="5"/>
      <c r="OBH1241" s="5"/>
      <c r="OBI1241" s="5"/>
      <c r="OBJ1241" s="5"/>
      <c r="OBK1241" s="5"/>
      <c r="OBL1241" s="5"/>
      <c r="OBM1241" s="5"/>
      <c r="OBN1241" s="5"/>
      <c r="OBO1241" s="5"/>
      <c r="OBP1241" s="5"/>
      <c r="OBQ1241" s="5"/>
      <c r="OBR1241" s="5"/>
      <c r="OBS1241" s="5"/>
      <c r="OBT1241" s="5"/>
      <c r="OBU1241" s="5"/>
      <c r="OBV1241" s="5"/>
      <c r="OBW1241" s="5"/>
      <c r="OBX1241" s="5"/>
      <c r="OBY1241" s="5"/>
      <c r="OBZ1241" s="5"/>
      <c r="OCA1241" s="5"/>
      <c r="OCB1241" s="5"/>
      <c r="OCC1241" s="5"/>
      <c r="OCD1241" s="5"/>
      <c r="OCE1241" s="5"/>
      <c r="OCF1241" s="5"/>
      <c r="OCG1241" s="5"/>
      <c r="OCH1241" s="5"/>
      <c r="OCI1241" s="5"/>
      <c r="OCJ1241" s="5"/>
      <c r="OCK1241" s="5"/>
      <c r="OCL1241" s="5"/>
      <c r="OCM1241" s="5"/>
      <c r="OCN1241" s="5"/>
      <c r="OCO1241" s="5"/>
      <c r="OCP1241" s="5"/>
      <c r="OCQ1241" s="5"/>
      <c r="OCR1241" s="5"/>
      <c r="OCS1241" s="5"/>
      <c r="OCT1241" s="5"/>
      <c r="OCU1241" s="5"/>
      <c r="OCV1241" s="5"/>
      <c r="OCW1241" s="5"/>
      <c r="OCX1241" s="5"/>
      <c r="OCY1241" s="5"/>
      <c r="OCZ1241" s="5"/>
      <c r="ODA1241" s="5"/>
      <c r="ODB1241" s="5"/>
      <c r="ODC1241" s="5"/>
      <c r="ODD1241" s="5"/>
      <c r="ODE1241" s="5"/>
      <c r="ODF1241" s="5"/>
      <c r="ODG1241" s="5"/>
      <c r="ODH1241" s="5"/>
      <c r="ODI1241" s="5"/>
      <c r="ODJ1241" s="5"/>
      <c r="ODK1241" s="5"/>
      <c r="ODL1241" s="5"/>
      <c r="ODM1241" s="5"/>
      <c r="ODN1241" s="5"/>
      <c r="ODO1241" s="5"/>
      <c r="ODP1241" s="5"/>
      <c r="ODQ1241" s="5"/>
      <c r="ODR1241" s="5"/>
      <c r="ODS1241" s="5"/>
      <c r="ODT1241" s="5"/>
      <c r="ODU1241" s="5"/>
      <c r="ODV1241" s="5"/>
      <c r="ODW1241" s="5"/>
      <c r="ODX1241" s="5"/>
      <c r="ODY1241" s="5"/>
      <c r="ODZ1241" s="5"/>
      <c r="OEA1241" s="5"/>
      <c r="OEB1241" s="5"/>
      <c r="OEC1241" s="5"/>
      <c r="OED1241" s="5"/>
      <c r="OEE1241" s="5"/>
      <c r="OEF1241" s="5"/>
      <c r="OEG1241" s="5"/>
      <c r="OEH1241" s="5"/>
      <c r="OEI1241" s="5"/>
      <c r="OEJ1241" s="5"/>
      <c r="OEK1241" s="5"/>
      <c r="OEL1241" s="5"/>
      <c r="OEM1241" s="5"/>
      <c r="OEN1241" s="5"/>
      <c r="OEO1241" s="5"/>
      <c r="OEP1241" s="5"/>
      <c r="OEQ1241" s="5"/>
      <c r="OER1241" s="5"/>
      <c r="OES1241" s="5"/>
      <c r="OET1241" s="5"/>
      <c r="OEU1241" s="5"/>
      <c r="OEV1241" s="5"/>
      <c r="OEW1241" s="5"/>
      <c r="OEX1241" s="5"/>
      <c r="OEY1241" s="5"/>
      <c r="OEZ1241" s="5"/>
      <c r="OFA1241" s="5"/>
      <c r="OFB1241" s="5"/>
      <c r="OFC1241" s="5"/>
      <c r="OFD1241" s="5"/>
      <c r="OFE1241" s="5"/>
      <c r="OFF1241" s="5"/>
      <c r="OFG1241" s="5"/>
      <c r="OFH1241" s="5"/>
      <c r="OFI1241" s="5"/>
      <c r="OFJ1241" s="5"/>
      <c r="OFK1241" s="5"/>
      <c r="OFL1241" s="5"/>
      <c r="OFM1241" s="5"/>
      <c r="OFN1241" s="5"/>
      <c r="OFO1241" s="5"/>
      <c r="OFP1241" s="5"/>
      <c r="OFQ1241" s="5"/>
      <c r="OFR1241" s="5"/>
      <c r="OFS1241" s="5"/>
      <c r="OFT1241" s="5"/>
      <c r="OFU1241" s="5"/>
      <c r="OFV1241" s="5"/>
      <c r="OFW1241" s="5"/>
      <c r="OFX1241" s="5"/>
      <c r="OFY1241" s="5"/>
      <c r="OFZ1241" s="5"/>
      <c r="OGA1241" s="5"/>
      <c r="OGB1241" s="5"/>
      <c r="OGC1241" s="5"/>
      <c r="OGD1241" s="5"/>
      <c r="OGE1241" s="5"/>
      <c r="OGF1241" s="5"/>
      <c r="OGG1241" s="5"/>
      <c r="OGH1241" s="5"/>
      <c r="OGI1241" s="5"/>
      <c r="OGJ1241" s="5"/>
      <c r="OGK1241" s="5"/>
      <c r="OGL1241" s="5"/>
      <c r="OGM1241" s="5"/>
      <c r="OGN1241" s="5"/>
      <c r="OGO1241" s="5"/>
      <c r="OGP1241" s="5"/>
      <c r="OGQ1241" s="5"/>
      <c r="OGR1241" s="5"/>
      <c r="OGS1241" s="5"/>
      <c r="OGT1241" s="5"/>
      <c r="OGU1241" s="5"/>
      <c r="OGV1241" s="5"/>
      <c r="OGW1241" s="5"/>
      <c r="OGX1241" s="5"/>
      <c r="OGY1241" s="5"/>
      <c r="OGZ1241" s="5"/>
      <c r="OHA1241" s="5"/>
      <c r="OHB1241" s="5"/>
      <c r="OHC1241" s="5"/>
      <c r="OHD1241" s="5"/>
      <c r="OHE1241" s="5"/>
      <c r="OHF1241" s="5"/>
      <c r="OHG1241" s="5"/>
      <c r="OHH1241" s="5"/>
      <c r="OHI1241" s="5"/>
      <c r="OHJ1241" s="5"/>
      <c r="OHK1241" s="5"/>
      <c r="OHL1241" s="5"/>
      <c r="OHM1241" s="5"/>
      <c r="OHN1241" s="5"/>
      <c r="OHO1241" s="5"/>
      <c r="OHP1241" s="5"/>
      <c r="OHQ1241" s="5"/>
      <c r="OHR1241" s="5"/>
      <c r="OHS1241" s="5"/>
      <c r="OHT1241" s="5"/>
      <c r="OHU1241" s="5"/>
      <c r="OHV1241" s="5"/>
      <c r="OHW1241" s="5"/>
      <c r="OHX1241" s="5"/>
      <c r="OHY1241" s="5"/>
      <c r="OHZ1241" s="5"/>
      <c r="OIA1241" s="5"/>
      <c r="OIB1241" s="5"/>
      <c r="OIC1241" s="5"/>
      <c r="OID1241" s="5"/>
      <c r="OIE1241" s="5"/>
      <c r="OIF1241" s="5"/>
      <c r="OIG1241" s="5"/>
      <c r="OIH1241" s="5"/>
      <c r="OII1241" s="5"/>
      <c r="OIJ1241" s="5"/>
      <c r="OIK1241" s="5"/>
      <c r="OIL1241" s="5"/>
      <c r="OIM1241" s="5"/>
      <c r="OIN1241" s="5"/>
      <c r="OIO1241" s="5"/>
      <c r="OIP1241" s="5"/>
      <c r="OIQ1241" s="5"/>
      <c r="OIR1241" s="5"/>
      <c r="OIS1241" s="5"/>
      <c r="OIT1241" s="5"/>
      <c r="OIU1241" s="5"/>
      <c r="OIV1241" s="5"/>
      <c r="OIW1241" s="5"/>
      <c r="OIX1241" s="5"/>
      <c r="OIY1241" s="5"/>
      <c r="OIZ1241" s="5"/>
      <c r="OJA1241" s="5"/>
      <c r="OJB1241" s="5"/>
      <c r="OJC1241" s="5"/>
      <c r="OJD1241" s="5"/>
      <c r="OJE1241" s="5"/>
      <c r="OJF1241" s="5"/>
      <c r="OJG1241" s="5"/>
      <c r="OJH1241" s="5"/>
      <c r="OJI1241" s="5"/>
      <c r="OJJ1241" s="5"/>
      <c r="OJK1241" s="5"/>
      <c r="OJL1241" s="5"/>
      <c r="OJM1241" s="5"/>
      <c r="OJN1241" s="5"/>
      <c r="OJO1241" s="5"/>
      <c r="OJP1241" s="5"/>
      <c r="OJQ1241" s="5"/>
      <c r="OJR1241" s="5"/>
      <c r="OJS1241" s="5"/>
      <c r="OJT1241" s="5"/>
      <c r="OJU1241" s="5"/>
      <c r="OJV1241" s="5"/>
      <c r="OJW1241" s="5"/>
      <c r="OJX1241" s="5"/>
      <c r="OJY1241" s="5"/>
      <c r="OJZ1241" s="5"/>
      <c r="OKA1241" s="5"/>
      <c r="OKB1241" s="5"/>
      <c r="OKC1241" s="5"/>
      <c r="OKD1241" s="5"/>
      <c r="OKE1241" s="5"/>
      <c r="OKF1241" s="5"/>
      <c r="OKG1241" s="5"/>
      <c r="OKH1241" s="5"/>
      <c r="OKI1241" s="5"/>
      <c r="OKJ1241" s="5"/>
      <c r="OKK1241" s="5"/>
      <c r="OKL1241" s="5"/>
      <c r="OKM1241" s="5"/>
      <c r="OKN1241" s="5"/>
      <c r="OKO1241" s="5"/>
      <c r="OKP1241" s="5"/>
      <c r="OKQ1241" s="5"/>
      <c r="OKR1241" s="5"/>
      <c r="OKS1241" s="5"/>
      <c r="OKT1241" s="5"/>
      <c r="OKU1241" s="5"/>
      <c r="OKV1241" s="5"/>
      <c r="OKW1241" s="5"/>
      <c r="OKX1241" s="5"/>
      <c r="OKY1241" s="5"/>
      <c r="OKZ1241" s="5"/>
      <c r="OLA1241" s="5"/>
      <c r="OLB1241" s="5"/>
      <c r="OLC1241" s="5"/>
      <c r="OLD1241" s="5"/>
      <c r="OLE1241" s="5"/>
      <c r="OLF1241" s="5"/>
      <c r="OLG1241" s="5"/>
      <c r="OLH1241" s="5"/>
      <c r="OLI1241" s="5"/>
      <c r="OLJ1241" s="5"/>
      <c r="OLK1241" s="5"/>
      <c r="OLL1241" s="5"/>
      <c r="OLM1241" s="5"/>
      <c r="OLN1241" s="5"/>
      <c r="OLO1241" s="5"/>
      <c r="OLP1241" s="5"/>
      <c r="OLQ1241" s="5"/>
      <c r="OLR1241" s="5"/>
      <c r="OLS1241" s="5"/>
      <c r="OLT1241" s="5"/>
      <c r="OLU1241" s="5"/>
      <c r="OLV1241" s="5"/>
      <c r="OLW1241" s="5"/>
      <c r="OLX1241" s="5"/>
      <c r="OLY1241" s="5"/>
      <c r="OLZ1241" s="5"/>
      <c r="OMA1241" s="5"/>
      <c r="OMB1241" s="5"/>
      <c r="OMC1241" s="5"/>
      <c r="OMD1241" s="5"/>
      <c r="OME1241" s="5"/>
      <c r="OMF1241" s="5"/>
      <c r="OMG1241" s="5"/>
      <c r="OMH1241" s="5"/>
      <c r="OMI1241" s="5"/>
      <c r="OMJ1241" s="5"/>
      <c r="OMK1241" s="5"/>
      <c r="OML1241" s="5"/>
      <c r="OMM1241" s="5"/>
      <c r="OMN1241" s="5"/>
      <c r="OMO1241" s="5"/>
      <c r="OMP1241" s="5"/>
      <c r="OMQ1241" s="5"/>
      <c r="OMR1241" s="5"/>
      <c r="OMS1241" s="5"/>
      <c r="OMT1241" s="5"/>
      <c r="OMU1241" s="5"/>
      <c r="OMV1241" s="5"/>
      <c r="OMW1241" s="5"/>
      <c r="OMX1241" s="5"/>
      <c r="OMY1241" s="5"/>
      <c r="OMZ1241" s="5"/>
      <c r="ONA1241" s="5"/>
      <c r="ONB1241" s="5"/>
      <c r="ONC1241" s="5"/>
      <c r="OND1241" s="5"/>
      <c r="ONE1241" s="5"/>
      <c r="ONF1241" s="5"/>
      <c r="ONG1241" s="5"/>
      <c r="ONH1241" s="5"/>
      <c r="ONI1241" s="5"/>
      <c r="ONJ1241" s="5"/>
      <c r="ONK1241" s="5"/>
      <c r="ONL1241" s="5"/>
      <c r="ONM1241" s="5"/>
      <c r="ONN1241" s="5"/>
      <c r="ONO1241" s="5"/>
      <c r="ONP1241" s="5"/>
      <c r="ONQ1241" s="5"/>
      <c r="ONR1241" s="5"/>
      <c r="ONS1241" s="5"/>
      <c r="ONT1241" s="5"/>
      <c r="ONU1241" s="5"/>
      <c r="ONV1241" s="5"/>
      <c r="ONW1241" s="5"/>
      <c r="ONX1241" s="5"/>
      <c r="ONY1241" s="5"/>
      <c r="ONZ1241" s="5"/>
      <c r="OOA1241" s="5"/>
      <c r="OOB1241" s="5"/>
      <c r="OOC1241" s="5"/>
      <c r="OOD1241" s="5"/>
      <c r="OOE1241" s="5"/>
      <c r="OOF1241" s="5"/>
      <c r="OOG1241" s="5"/>
      <c r="OOH1241" s="5"/>
      <c r="OOI1241" s="5"/>
      <c r="OOJ1241" s="5"/>
      <c r="OOK1241" s="5"/>
      <c r="OOL1241" s="5"/>
      <c r="OOM1241" s="5"/>
      <c r="OON1241" s="5"/>
      <c r="OOO1241" s="5"/>
      <c r="OOP1241" s="5"/>
      <c r="OOQ1241" s="5"/>
      <c r="OOR1241" s="5"/>
      <c r="OOS1241" s="5"/>
      <c r="OOT1241" s="5"/>
      <c r="OOU1241" s="5"/>
      <c r="OOV1241" s="5"/>
      <c r="OOW1241" s="5"/>
      <c r="OOX1241" s="5"/>
      <c r="OOY1241" s="5"/>
      <c r="OOZ1241" s="5"/>
      <c r="OPA1241" s="5"/>
      <c r="OPB1241" s="5"/>
      <c r="OPC1241" s="5"/>
      <c r="OPD1241" s="5"/>
      <c r="OPE1241" s="5"/>
      <c r="OPF1241" s="5"/>
      <c r="OPG1241" s="5"/>
      <c r="OPH1241" s="5"/>
      <c r="OPI1241" s="5"/>
      <c r="OPJ1241" s="5"/>
      <c r="OPK1241" s="5"/>
      <c r="OPL1241" s="5"/>
      <c r="OPM1241" s="5"/>
      <c r="OPN1241" s="5"/>
      <c r="OPO1241" s="5"/>
      <c r="OPP1241" s="5"/>
      <c r="OPQ1241" s="5"/>
      <c r="OPR1241" s="5"/>
      <c r="OPS1241" s="5"/>
      <c r="OPT1241" s="5"/>
      <c r="OPU1241" s="5"/>
      <c r="OPV1241" s="5"/>
      <c r="OPW1241" s="5"/>
      <c r="OPX1241" s="5"/>
      <c r="OPY1241" s="5"/>
      <c r="OPZ1241" s="5"/>
      <c r="OQA1241" s="5"/>
      <c r="OQB1241" s="5"/>
      <c r="OQC1241" s="5"/>
      <c r="OQD1241" s="5"/>
      <c r="OQE1241" s="5"/>
      <c r="OQF1241" s="5"/>
      <c r="OQG1241" s="5"/>
      <c r="OQH1241" s="5"/>
      <c r="OQI1241" s="5"/>
      <c r="OQJ1241" s="5"/>
      <c r="OQK1241" s="5"/>
      <c r="OQL1241" s="5"/>
      <c r="OQM1241" s="5"/>
      <c r="OQN1241" s="5"/>
      <c r="OQO1241" s="5"/>
      <c r="OQP1241" s="5"/>
      <c r="OQQ1241" s="5"/>
      <c r="OQR1241" s="5"/>
      <c r="OQS1241" s="5"/>
      <c r="OQT1241" s="5"/>
      <c r="OQU1241" s="5"/>
      <c r="OQV1241" s="5"/>
      <c r="OQW1241" s="5"/>
      <c r="OQX1241" s="5"/>
      <c r="OQY1241" s="5"/>
      <c r="OQZ1241" s="5"/>
      <c r="ORA1241" s="5"/>
      <c r="ORB1241" s="5"/>
      <c r="ORC1241" s="5"/>
      <c r="ORD1241" s="5"/>
      <c r="ORE1241" s="5"/>
      <c r="ORF1241" s="5"/>
      <c r="ORG1241" s="5"/>
      <c r="ORH1241" s="5"/>
      <c r="ORI1241" s="5"/>
      <c r="ORJ1241" s="5"/>
      <c r="ORK1241" s="5"/>
      <c r="ORL1241" s="5"/>
      <c r="ORM1241" s="5"/>
      <c r="ORN1241" s="5"/>
      <c r="ORO1241" s="5"/>
      <c r="ORP1241" s="5"/>
      <c r="ORQ1241" s="5"/>
      <c r="ORR1241" s="5"/>
      <c r="ORS1241" s="5"/>
      <c r="ORT1241" s="5"/>
      <c r="ORU1241" s="5"/>
      <c r="ORV1241" s="5"/>
      <c r="ORW1241" s="5"/>
      <c r="ORX1241" s="5"/>
      <c r="ORY1241" s="5"/>
      <c r="ORZ1241" s="5"/>
      <c r="OSA1241" s="5"/>
      <c r="OSB1241" s="5"/>
      <c r="OSC1241" s="5"/>
      <c r="OSD1241" s="5"/>
      <c r="OSE1241" s="5"/>
      <c r="OSF1241" s="5"/>
      <c r="OSG1241" s="5"/>
      <c r="OSH1241" s="5"/>
      <c r="OSI1241" s="5"/>
      <c r="OSJ1241" s="5"/>
      <c r="OSK1241" s="5"/>
      <c r="OSL1241" s="5"/>
      <c r="OSM1241" s="5"/>
      <c r="OSN1241" s="5"/>
      <c r="OSO1241" s="5"/>
      <c r="OSP1241" s="5"/>
      <c r="OSQ1241" s="5"/>
      <c r="OSR1241" s="5"/>
      <c r="OSS1241" s="5"/>
      <c r="OST1241" s="5"/>
      <c r="OSU1241" s="5"/>
      <c r="OSV1241" s="5"/>
      <c r="OSW1241" s="5"/>
      <c r="OSX1241" s="5"/>
      <c r="OSY1241" s="5"/>
      <c r="OSZ1241" s="5"/>
      <c r="OTA1241" s="5"/>
      <c r="OTB1241" s="5"/>
      <c r="OTC1241" s="5"/>
      <c r="OTD1241" s="5"/>
      <c r="OTE1241" s="5"/>
      <c r="OTF1241" s="5"/>
      <c r="OTG1241" s="5"/>
      <c r="OTH1241" s="5"/>
      <c r="OTI1241" s="5"/>
      <c r="OTJ1241" s="5"/>
      <c r="OTK1241" s="5"/>
      <c r="OTL1241" s="5"/>
      <c r="OTM1241" s="5"/>
      <c r="OTN1241" s="5"/>
      <c r="OTO1241" s="5"/>
      <c r="OTP1241" s="5"/>
      <c r="OTQ1241" s="5"/>
      <c r="OTR1241" s="5"/>
      <c r="OTS1241" s="5"/>
      <c r="OTT1241" s="5"/>
      <c r="OTU1241" s="5"/>
      <c r="OTV1241" s="5"/>
      <c r="OTW1241" s="5"/>
      <c r="OTX1241" s="5"/>
      <c r="OTY1241" s="5"/>
      <c r="OTZ1241" s="5"/>
      <c r="OUA1241" s="5"/>
      <c r="OUB1241" s="5"/>
      <c r="OUC1241" s="5"/>
      <c r="OUD1241" s="5"/>
      <c r="OUE1241" s="5"/>
      <c r="OUF1241" s="5"/>
      <c r="OUG1241" s="5"/>
      <c r="OUH1241" s="5"/>
      <c r="OUI1241" s="5"/>
      <c r="OUJ1241" s="5"/>
      <c r="OUK1241" s="5"/>
      <c r="OUL1241" s="5"/>
      <c r="OUM1241" s="5"/>
      <c r="OUN1241" s="5"/>
      <c r="OUO1241" s="5"/>
      <c r="OUP1241" s="5"/>
      <c r="OUQ1241" s="5"/>
      <c r="OUR1241" s="5"/>
      <c r="OUS1241" s="5"/>
      <c r="OUT1241" s="5"/>
      <c r="OUU1241" s="5"/>
      <c r="OUV1241" s="5"/>
      <c r="OUW1241" s="5"/>
      <c r="OUX1241" s="5"/>
      <c r="OUY1241" s="5"/>
      <c r="OUZ1241" s="5"/>
      <c r="OVA1241" s="5"/>
      <c r="OVB1241" s="5"/>
      <c r="OVC1241" s="5"/>
      <c r="OVD1241" s="5"/>
      <c r="OVE1241" s="5"/>
      <c r="OVF1241" s="5"/>
      <c r="OVG1241" s="5"/>
      <c r="OVH1241" s="5"/>
      <c r="OVI1241" s="5"/>
      <c r="OVJ1241" s="5"/>
      <c r="OVK1241" s="5"/>
      <c r="OVL1241" s="5"/>
      <c r="OVM1241" s="5"/>
      <c r="OVN1241" s="5"/>
      <c r="OVO1241" s="5"/>
      <c r="OVP1241" s="5"/>
      <c r="OVQ1241" s="5"/>
      <c r="OVR1241" s="5"/>
      <c r="OVS1241" s="5"/>
      <c r="OVT1241" s="5"/>
      <c r="OVU1241" s="5"/>
      <c r="OVV1241" s="5"/>
      <c r="OVW1241" s="5"/>
      <c r="OVX1241" s="5"/>
      <c r="OVY1241" s="5"/>
      <c r="OVZ1241" s="5"/>
      <c r="OWA1241" s="5"/>
      <c r="OWB1241" s="5"/>
      <c r="OWC1241" s="5"/>
      <c r="OWD1241" s="5"/>
      <c r="OWE1241" s="5"/>
      <c r="OWF1241" s="5"/>
      <c r="OWG1241" s="5"/>
      <c r="OWH1241" s="5"/>
      <c r="OWI1241" s="5"/>
      <c r="OWJ1241" s="5"/>
      <c r="OWK1241" s="5"/>
      <c r="OWL1241" s="5"/>
      <c r="OWM1241" s="5"/>
      <c r="OWN1241" s="5"/>
      <c r="OWO1241" s="5"/>
      <c r="OWP1241" s="5"/>
      <c r="OWQ1241" s="5"/>
      <c r="OWR1241" s="5"/>
      <c r="OWS1241" s="5"/>
      <c r="OWT1241" s="5"/>
      <c r="OWU1241" s="5"/>
      <c r="OWV1241" s="5"/>
      <c r="OWW1241" s="5"/>
      <c r="OWX1241" s="5"/>
      <c r="OWY1241" s="5"/>
      <c r="OWZ1241" s="5"/>
      <c r="OXA1241" s="5"/>
      <c r="OXB1241" s="5"/>
      <c r="OXC1241" s="5"/>
      <c r="OXD1241" s="5"/>
      <c r="OXE1241" s="5"/>
      <c r="OXF1241" s="5"/>
      <c r="OXG1241" s="5"/>
      <c r="OXH1241" s="5"/>
      <c r="OXI1241" s="5"/>
      <c r="OXJ1241" s="5"/>
      <c r="OXK1241" s="5"/>
      <c r="OXL1241" s="5"/>
      <c r="OXM1241" s="5"/>
      <c r="OXN1241" s="5"/>
      <c r="OXO1241" s="5"/>
      <c r="OXP1241" s="5"/>
      <c r="OXQ1241" s="5"/>
      <c r="OXR1241" s="5"/>
      <c r="OXS1241" s="5"/>
      <c r="OXT1241" s="5"/>
      <c r="OXU1241" s="5"/>
      <c r="OXV1241" s="5"/>
      <c r="OXW1241" s="5"/>
      <c r="OXX1241" s="5"/>
      <c r="OXY1241" s="5"/>
      <c r="OXZ1241" s="5"/>
      <c r="OYA1241" s="5"/>
      <c r="OYB1241" s="5"/>
      <c r="OYC1241" s="5"/>
      <c r="OYD1241" s="5"/>
      <c r="OYE1241" s="5"/>
      <c r="OYF1241" s="5"/>
      <c r="OYG1241" s="5"/>
      <c r="OYH1241" s="5"/>
      <c r="OYI1241" s="5"/>
      <c r="OYJ1241" s="5"/>
      <c r="OYK1241" s="5"/>
      <c r="OYL1241" s="5"/>
      <c r="OYM1241" s="5"/>
      <c r="OYN1241" s="5"/>
      <c r="OYO1241" s="5"/>
      <c r="OYP1241" s="5"/>
      <c r="OYQ1241" s="5"/>
      <c r="OYR1241" s="5"/>
      <c r="OYS1241" s="5"/>
      <c r="OYT1241" s="5"/>
      <c r="OYU1241" s="5"/>
      <c r="OYV1241" s="5"/>
      <c r="OYW1241" s="5"/>
      <c r="OYX1241" s="5"/>
      <c r="OYY1241" s="5"/>
      <c r="OYZ1241" s="5"/>
      <c r="OZA1241" s="5"/>
      <c r="OZB1241" s="5"/>
      <c r="OZC1241" s="5"/>
      <c r="OZD1241" s="5"/>
      <c r="OZE1241" s="5"/>
      <c r="OZF1241" s="5"/>
      <c r="OZG1241" s="5"/>
      <c r="OZH1241" s="5"/>
      <c r="OZI1241" s="5"/>
      <c r="OZJ1241" s="5"/>
      <c r="OZK1241" s="5"/>
      <c r="OZL1241" s="5"/>
      <c r="OZM1241" s="5"/>
      <c r="OZN1241" s="5"/>
      <c r="OZO1241" s="5"/>
      <c r="OZP1241" s="5"/>
      <c r="OZQ1241" s="5"/>
      <c r="OZR1241" s="5"/>
      <c r="OZS1241" s="5"/>
      <c r="OZT1241" s="5"/>
      <c r="OZU1241" s="5"/>
      <c r="OZV1241" s="5"/>
      <c r="OZW1241" s="5"/>
      <c r="OZX1241" s="5"/>
      <c r="OZY1241" s="5"/>
      <c r="OZZ1241" s="5"/>
      <c r="PAA1241" s="5"/>
      <c r="PAB1241" s="5"/>
      <c r="PAC1241" s="5"/>
      <c r="PAD1241" s="5"/>
      <c r="PAE1241" s="5"/>
      <c r="PAF1241" s="5"/>
      <c r="PAG1241" s="5"/>
      <c r="PAH1241" s="5"/>
      <c r="PAI1241" s="5"/>
      <c r="PAJ1241" s="5"/>
      <c r="PAK1241" s="5"/>
      <c r="PAL1241" s="5"/>
      <c r="PAM1241" s="5"/>
      <c r="PAN1241" s="5"/>
      <c r="PAO1241" s="5"/>
      <c r="PAP1241" s="5"/>
      <c r="PAQ1241" s="5"/>
      <c r="PAR1241" s="5"/>
      <c r="PAS1241" s="5"/>
      <c r="PAT1241" s="5"/>
      <c r="PAU1241" s="5"/>
      <c r="PAV1241" s="5"/>
      <c r="PAW1241" s="5"/>
      <c r="PAX1241" s="5"/>
      <c r="PAY1241" s="5"/>
      <c r="PAZ1241" s="5"/>
      <c r="PBA1241" s="5"/>
      <c r="PBB1241" s="5"/>
      <c r="PBC1241" s="5"/>
      <c r="PBD1241" s="5"/>
      <c r="PBE1241" s="5"/>
      <c r="PBF1241" s="5"/>
      <c r="PBG1241" s="5"/>
      <c r="PBH1241" s="5"/>
      <c r="PBI1241" s="5"/>
      <c r="PBJ1241" s="5"/>
      <c r="PBK1241" s="5"/>
      <c r="PBL1241" s="5"/>
      <c r="PBM1241" s="5"/>
      <c r="PBN1241" s="5"/>
      <c r="PBO1241" s="5"/>
      <c r="PBP1241" s="5"/>
      <c r="PBQ1241" s="5"/>
      <c r="PBR1241" s="5"/>
      <c r="PBS1241" s="5"/>
      <c r="PBT1241" s="5"/>
      <c r="PBU1241" s="5"/>
      <c r="PBV1241" s="5"/>
      <c r="PBW1241" s="5"/>
      <c r="PBX1241" s="5"/>
      <c r="PBY1241" s="5"/>
      <c r="PBZ1241" s="5"/>
      <c r="PCA1241" s="5"/>
      <c r="PCB1241" s="5"/>
      <c r="PCC1241" s="5"/>
      <c r="PCD1241" s="5"/>
      <c r="PCE1241" s="5"/>
      <c r="PCF1241" s="5"/>
      <c r="PCG1241" s="5"/>
      <c r="PCH1241" s="5"/>
      <c r="PCI1241" s="5"/>
      <c r="PCJ1241" s="5"/>
      <c r="PCK1241" s="5"/>
      <c r="PCL1241" s="5"/>
      <c r="PCM1241" s="5"/>
      <c r="PCN1241" s="5"/>
      <c r="PCO1241" s="5"/>
      <c r="PCP1241" s="5"/>
      <c r="PCQ1241" s="5"/>
      <c r="PCR1241" s="5"/>
      <c r="PCS1241" s="5"/>
      <c r="PCT1241" s="5"/>
      <c r="PCU1241" s="5"/>
      <c r="PCV1241" s="5"/>
      <c r="PCW1241" s="5"/>
      <c r="PCX1241" s="5"/>
      <c r="PCY1241" s="5"/>
      <c r="PCZ1241" s="5"/>
      <c r="PDA1241" s="5"/>
      <c r="PDB1241" s="5"/>
      <c r="PDC1241" s="5"/>
      <c r="PDD1241" s="5"/>
      <c r="PDE1241" s="5"/>
      <c r="PDF1241" s="5"/>
      <c r="PDG1241" s="5"/>
      <c r="PDH1241" s="5"/>
      <c r="PDI1241" s="5"/>
      <c r="PDJ1241" s="5"/>
      <c r="PDK1241" s="5"/>
      <c r="PDL1241" s="5"/>
      <c r="PDM1241" s="5"/>
      <c r="PDN1241" s="5"/>
      <c r="PDO1241" s="5"/>
      <c r="PDP1241" s="5"/>
      <c r="PDQ1241" s="5"/>
      <c r="PDR1241" s="5"/>
      <c r="PDS1241" s="5"/>
      <c r="PDT1241" s="5"/>
      <c r="PDU1241" s="5"/>
      <c r="PDV1241" s="5"/>
      <c r="PDW1241" s="5"/>
      <c r="PDX1241" s="5"/>
      <c r="PDY1241" s="5"/>
      <c r="PDZ1241" s="5"/>
      <c r="PEA1241" s="5"/>
      <c r="PEB1241" s="5"/>
      <c r="PEC1241" s="5"/>
      <c r="PED1241" s="5"/>
      <c r="PEE1241" s="5"/>
      <c r="PEF1241" s="5"/>
      <c r="PEG1241" s="5"/>
      <c r="PEH1241" s="5"/>
      <c r="PEI1241" s="5"/>
      <c r="PEJ1241" s="5"/>
      <c r="PEK1241" s="5"/>
      <c r="PEL1241" s="5"/>
      <c r="PEM1241" s="5"/>
      <c r="PEN1241" s="5"/>
      <c r="PEO1241" s="5"/>
      <c r="PEP1241" s="5"/>
      <c r="PEQ1241" s="5"/>
      <c r="PER1241" s="5"/>
      <c r="PES1241" s="5"/>
      <c r="PET1241" s="5"/>
      <c r="PEU1241" s="5"/>
      <c r="PEV1241" s="5"/>
      <c r="PEW1241" s="5"/>
      <c r="PEX1241" s="5"/>
      <c r="PEY1241" s="5"/>
      <c r="PEZ1241" s="5"/>
      <c r="PFA1241" s="5"/>
      <c r="PFB1241" s="5"/>
      <c r="PFC1241" s="5"/>
      <c r="PFD1241" s="5"/>
      <c r="PFE1241" s="5"/>
      <c r="PFF1241" s="5"/>
      <c r="PFG1241" s="5"/>
      <c r="PFH1241" s="5"/>
      <c r="PFI1241" s="5"/>
      <c r="PFJ1241" s="5"/>
      <c r="PFK1241" s="5"/>
      <c r="PFL1241" s="5"/>
      <c r="PFM1241" s="5"/>
      <c r="PFN1241" s="5"/>
      <c r="PFO1241" s="5"/>
      <c r="PFP1241" s="5"/>
      <c r="PFQ1241" s="5"/>
      <c r="PFR1241" s="5"/>
      <c r="PFS1241" s="5"/>
      <c r="PFT1241" s="5"/>
      <c r="PFU1241" s="5"/>
      <c r="PFV1241" s="5"/>
      <c r="PFW1241" s="5"/>
      <c r="PFX1241" s="5"/>
      <c r="PFY1241" s="5"/>
      <c r="PFZ1241" s="5"/>
      <c r="PGA1241" s="5"/>
      <c r="PGB1241" s="5"/>
      <c r="PGC1241" s="5"/>
      <c r="PGD1241" s="5"/>
      <c r="PGE1241" s="5"/>
      <c r="PGF1241" s="5"/>
      <c r="PGG1241" s="5"/>
      <c r="PGH1241" s="5"/>
      <c r="PGI1241" s="5"/>
      <c r="PGJ1241" s="5"/>
      <c r="PGK1241" s="5"/>
      <c r="PGL1241" s="5"/>
      <c r="PGM1241" s="5"/>
      <c r="PGN1241" s="5"/>
      <c r="PGO1241" s="5"/>
      <c r="PGP1241" s="5"/>
      <c r="PGQ1241" s="5"/>
      <c r="PGR1241" s="5"/>
      <c r="PGS1241" s="5"/>
      <c r="PGT1241" s="5"/>
      <c r="PGU1241" s="5"/>
      <c r="PGV1241" s="5"/>
      <c r="PGW1241" s="5"/>
      <c r="PGX1241" s="5"/>
      <c r="PGY1241" s="5"/>
      <c r="PGZ1241" s="5"/>
      <c r="PHA1241" s="5"/>
      <c r="PHB1241" s="5"/>
      <c r="PHC1241" s="5"/>
      <c r="PHD1241" s="5"/>
      <c r="PHE1241" s="5"/>
      <c r="PHF1241" s="5"/>
      <c r="PHG1241" s="5"/>
      <c r="PHH1241" s="5"/>
      <c r="PHI1241" s="5"/>
      <c r="PHJ1241" s="5"/>
      <c r="PHK1241" s="5"/>
      <c r="PHL1241" s="5"/>
      <c r="PHM1241" s="5"/>
      <c r="PHN1241" s="5"/>
      <c r="PHO1241" s="5"/>
      <c r="PHP1241" s="5"/>
      <c r="PHQ1241" s="5"/>
      <c r="PHR1241" s="5"/>
      <c r="PHS1241" s="5"/>
      <c r="PHT1241" s="5"/>
      <c r="PHU1241" s="5"/>
      <c r="PHV1241" s="5"/>
      <c r="PHW1241" s="5"/>
      <c r="PHX1241" s="5"/>
      <c r="PHY1241" s="5"/>
      <c r="PHZ1241" s="5"/>
      <c r="PIA1241" s="5"/>
      <c r="PIB1241" s="5"/>
      <c r="PIC1241" s="5"/>
      <c r="PID1241" s="5"/>
      <c r="PIE1241" s="5"/>
      <c r="PIF1241" s="5"/>
      <c r="PIG1241" s="5"/>
      <c r="PIH1241" s="5"/>
      <c r="PII1241" s="5"/>
      <c r="PIJ1241" s="5"/>
      <c r="PIK1241" s="5"/>
      <c r="PIL1241" s="5"/>
      <c r="PIM1241" s="5"/>
      <c r="PIN1241" s="5"/>
      <c r="PIO1241" s="5"/>
      <c r="PIP1241" s="5"/>
      <c r="PIQ1241" s="5"/>
      <c r="PIR1241" s="5"/>
      <c r="PIS1241" s="5"/>
      <c r="PIT1241" s="5"/>
      <c r="PIU1241" s="5"/>
      <c r="PIV1241" s="5"/>
      <c r="PIW1241" s="5"/>
      <c r="PIX1241" s="5"/>
      <c r="PIY1241" s="5"/>
      <c r="PIZ1241" s="5"/>
      <c r="PJA1241" s="5"/>
      <c r="PJB1241" s="5"/>
      <c r="PJC1241" s="5"/>
      <c r="PJD1241" s="5"/>
      <c r="PJE1241" s="5"/>
      <c r="PJF1241" s="5"/>
      <c r="PJG1241" s="5"/>
      <c r="PJH1241" s="5"/>
      <c r="PJI1241" s="5"/>
      <c r="PJJ1241" s="5"/>
      <c r="PJK1241" s="5"/>
      <c r="PJL1241" s="5"/>
      <c r="PJM1241" s="5"/>
      <c r="PJN1241" s="5"/>
      <c r="PJO1241" s="5"/>
      <c r="PJP1241" s="5"/>
      <c r="PJQ1241" s="5"/>
      <c r="PJR1241" s="5"/>
      <c r="PJS1241" s="5"/>
      <c r="PJT1241" s="5"/>
      <c r="PJU1241" s="5"/>
      <c r="PJV1241" s="5"/>
      <c r="PJW1241" s="5"/>
      <c r="PJX1241" s="5"/>
      <c r="PJY1241" s="5"/>
      <c r="PJZ1241" s="5"/>
      <c r="PKA1241" s="5"/>
      <c r="PKB1241" s="5"/>
      <c r="PKC1241" s="5"/>
      <c r="PKD1241" s="5"/>
      <c r="PKE1241" s="5"/>
      <c r="PKF1241" s="5"/>
      <c r="PKG1241" s="5"/>
      <c r="PKH1241" s="5"/>
      <c r="PKI1241" s="5"/>
      <c r="PKJ1241" s="5"/>
      <c r="PKK1241" s="5"/>
      <c r="PKL1241" s="5"/>
      <c r="PKM1241" s="5"/>
      <c r="PKN1241" s="5"/>
      <c r="PKO1241" s="5"/>
      <c r="PKP1241" s="5"/>
      <c r="PKQ1241" s="5"/>
      <c r="PKR1241" s="5"/>
      <c r="PKS1241" s="5"/>
      <c r="PKT1241" s="5"/>
      <c r="PKU1241" s="5"/>
      <c r="PKV1241" s="5"/>
      <c r="PKW1241" s="5"/>
      <c r="PKX1241" s="5"/>
      <c r="PKY1241" s="5"/>
      <c r="PKZ1241" s="5"/>
      <c r="PLA1241" s="5"/>
      <c r="PLB1241" s="5"/>
      <c r="PLC1241" s="5"/>
      <c r="PLD1241" s="5"/>
      <c r="PLE1241" s="5"/>
      <c r="PLF1241" s="5"/>
      <c r="PLG1241" s="5"/>
      <c r="PLH1241" s="5"/>
      <c r="PLI1241" s="5"/>
      <c r="PLJ1241" s="5"/>
      <c r="PLK1241" s="5"/>
      <c r="PLL1241" s="5"/>
      <c r="PLM1241" s="5"/>
      <c r="PLN1241" s="5"/>
      <c r="PLO1241" s="5"/>
      <c r="PLP1241" s="5"/>
      <c r="PLQ1241" s="5"/>
      <c r="PLR1241" s="5"/>
      <c r="PLS1241" s="5"/>
      <c r="PLT1241" s="5"/>
      <c r="PLU1241" s="5"/>
      <c r="PLV1241" s="5"/>
      <c r="PLW1241" s="5"/>
      <c r="PLX1241" s="5"/>
      <c r="PLY1241" s="5"/>
      <c r="PLZ1241" s="5"/>
      <c r="PMA1241" s="5"/>
      <c r="PMB1241" s="5"/>
      <c r="PMC1241" s="5"/>
      <c r="PMD1241" s="5"/>
      <c r="PME1241" s="5"/>
      <c r="PMF1241" s="5"/>
      <c r="PMG1241" s="5"/>
      <c r="PMH1241" s="5"/>
      <c r="PMI1241" s="5"/>
      <c r="PMJ1241" s="5"/>
      <c r="PMK1241" s="5"/>
      <c r="PML1241" s="5"/>
      <c r="PMM1241" s="5"/>
      <c r="PMN1241" s="5"/>
      <c r="PMO1241" s="5"/>
      <c r="PMP1241" s="5"/>
      <c r="PMQ1241" s="5"/>
      <c r="PMR1241" s="5"/>
      <c r="PMS1241" s="5"/>
      <c r="PMT1241" s="5"/>
      <c r="PMU1241" s="5"/>
      <c r="PMV1241" s="5"/>
      <c r="PMW1241" s="5"/>
      <c r="PMX1241" s="5"/>
      <c r="PMY1241" s="5"/>
      <c r="PMZ1241" s="5"/>
      <c r="PNA1241" s="5"/>
      <c r="PNB1241" s="5"/>
      <c r="PNC1241" s="5"/>
      <c r="PND1241" s="5"/>
      <c r="PNE1241" s="5"/>
      <c r="PNF1241" s="5"/>
      <c r="PNG1241" s="5"/>
      <c r="PNH1241" s="5"/>
      <c r="PNI1241" s="5"/>
      <c r="PNJ1241" s="5"/>
      <c r="PNK1241" s="5"/>
      <c r="PNL1241" s="5"/>
      <c r="PNM1241" s="5"/>
      <c r="PNN1241" s="5"/>
      <c r="PNO1241" s="5"/>
      <c r="PNP1241" s="5"/>
      <c r="PNQ1241" s="5"/>
      <c r="PNR1241" s="5"/>
      <c r="PNS1241" s="5"/>
      <c r="PNT1241" s="5"/>
      <c r="PNU1241" s="5"/>
      <c r="PNV1241" s="5"/>
      <c r="PNW1241" s="5"/>
      <c r="PNX1241" s="5"/>
      <c r="PNY1241" s="5"/>
      <c r="PNZ1241" s="5"/>
      <c r="POA1241" s="5"/>
      <c r="POB1241" s="5"/>
      <c r="POC1241" s="5"/>
      <c r="POD1241" s="5"/>
      <c r="POE1241" s="5"/>
      <c r="POF1241" s="5"/>
      <c r="POG1241" s="5"/>
      <c r="POH1241" s="5"/>
      <c r="POI1241" s="5"/>
      <c r="POJ1241" s="5"/>
      <c r="POK1241" s="5"/>
      <c r="POL1241" s="5"/>
      <c r="POM1241" s="5"/>
      <c r="PON1241" s="5"/>
      <c r="POO1241" s="5"/>
      <c r="POP1241" s="5"/>
      <c r="POQ1241" s="5"/>
      <c r="POR1241" s="5"/>
      <c r="POS1241" s="5"/>
      <c r="POT1241" s="5"/>
      <c r="POU1241" s="5"/>
      <c r="POV1241" s="5"/>
      <c r="POW1241" s="5"/>
      <c r="POX1241" s="5"/>
      <c r="POY1241" s="5"/>
      <c r="POZ1241" s="5"/>
      <c r="PPA1241" s="5"/>
      <c r="PPB1241" s="5"/>
      <c r="PPC1241" s="5"/>
      <c r="PPD1241" s="5"/>
      <c r="PPE1241" s="5"/>
      <c r="PPF1241" s="5"/>
      <c r="PPG1241" s="5"/>
      <c r="PPH1241" s="5"/>
      <c r="PPI1241" s="5"/>
      <c r="PPJ1241" s="5"/>
      <c r="PPK1241" s="5"/>
      <c r="PPL1241" s="5"/>
      <c r="PPM1241" s="5"/>
      <c r="PPN1241" s="5"/>
      <c r="PPO1241" s="5"/>
      <c r="PPP1241" s="5"/>
      <c r="PPQ1241" s="5"/>
      <c r="PPR1241" s="5"/>
      <c r="PPS1241" s="5"/>
      <c r="PPT1241" s="5"/>
      <c r="PPU1241" s="5"/>
      <c r="PPV1241" s="5"/>
      <c r="PPW1241" s="5"/>
      <c r="PPX1241" s="5"/>
      <c r="PPY1241" s="5"/>
      <c r="PPZ1241" s="5"/>
      <c r="PQA1241" s="5"/>
      <c r="PQB1241" s="5"/>
      <c r="PQC1241" s="5"/>
      <c r="PQD1241" s="5"/>
      <c r="PQE1241" s="5"/>
      <c r="PQF1241" s="5"/>
      <c r="PQG1241" s="5"/>
      <c r="PQH1241" s="5"/>
      <c r="PQI1241" s="5"/>
      <c r="PQJ1241" s="5"/>
      <c r="PQK1241" s="5"/>
      <c r="PQL1241" s="5"/>
      <c r="PQM1241" s="5"/>
      <c r="PQN1241" s="5"/>
      <c r="PQO1241" s="5"/>
      <c r="PQP1241" s="5"/>
      <c r="PQQ1241" s="5"/>
      <c r="PQR1241" s="5"/>
      <c r="PQS1241" s="5"/>
      <c r="PQT1241" s="5"/>
      <c r="PQU1241" s="5"/>
      <c r="PQV1241" s="5"/>
      <c r="PQW1241" s="5"/>
      <c r="PQX1241" s="5"/>
      <c r="PQY1241" s="5"/>
      <c r="PQZ1241" s="5"/>
      <c r="PRA1241" s="5"/>
      <c r="PRB1241" s="5"/>
      <c r="PRC1241" s="5"/>
      <c r="PRD1241" s="5"/>
      <c r="PRE1241" s="5"/>
      <c r="PRF1241" s="5"/>
      <c r="PRG1241" s="5"/>
      <c r="PRH1241" s="5"/>
      <c r="PRI1241" s="5"/>
      <c r="PRJ1241" s="5"/>
      <c r="PRK1241" s="5"/>
      <c r="PRL1241" s="5"/>
      <c r="PRM1241" s="5"/>
      <c r="PRN1241" s="5"/>
      <c r="PRO1241" s="5"/>
      <c r="PRP1241" s="5"/>
      <c r="PRQ1241" s="5"/>
      <c r="PRR1241" s="5"/>
      <c r="PRS1241" s="5"/>
      <c r="PRT1241" s="5"/>
      <c r="PRU1241" s="5"/>
      <c r="PRV1241" s="5"/>
      <c r="PRW1241" s="5"/>
      <c r="PRX1241" s="5"/>
      <c r="PRY1241" s="5"/>
      <c r="PRZ1241" s="5"/>
      <c r="PSA1241" s="5"/>
      <c r="PSB1241" s="5"/>
      <c r="PSC1241" s="5"/>
      <c r="PSD1241" s="5"/>
      <c r="PSE1241" s="5"/>
      <c r="PSF1241" s="5"/>
      <c r="PSG1241" s="5"/>
      <c r="PSH1241" s="5"/>
      <c r="PSI1241" s="5"/>
      <c r="PSJ1241" s="5"/>
      <c r="PSK1241" s="5"/>
      <c r="PSL1241" s="5"/>
      <c r="PSM1241" s="5"/>
      <c r="PSN1241" s="5"/>
      <c r="PSO1241" s="5"/>
      <c r="PSP1241" s="5"/>
      <c r="PSQ1241" s="5"/>
      <c r="PSR1241" s="5"/>
      <c r="PSS1241" s="5"/>
      <c r="PST1241" s="5"/>
      <c r="PSU1241" s="5"/>
      <c r="PSV1241" s="5"/>
      <c r="PSW1241" s="5"/>
      <c r="PSX1241" s="5"/>
      <c r="PSY1241" s="5"/>
      <c r="PSZ1241" s="5"/>
      <c r="PTA1241" s="5"/>
      <c r="PTB1241" s="5"/>
      <c r="PTC1241" s="5"/>
      <c r="PTD1241" s="5"/>
      <c r="PTE1241" s="5"/>
      <c r="PTF1241" s="5"/>
      <c r="PTG1241" s="5"/>
      <c r="PTH1241" s="5"/>
      <c r="PTI1241" s="5"/>
      <c r="PTJ1241" s="5"/>
      <c r="PTK1241" s="5"/>
      <c r="PTL1241" s="5"/>
      <c r="PTM1241" s="5"/>
      <c r="PTN1241" s="5"/>
      <c r="PTO1241" s="5"/>
      <c r="PTP1241" s="5"/>
      <c r="PTQ1241" s="5"/>
      <c r="PTR1241" s="5"/>
      <c r="PTS1241" s="5"/>
      <c r="PTT1241" s="5"/>
      <c r="PTU1241" s="5"/>
      <c r="PTV1241" s="5"/>
      <c r="PTW1241" s="5"/>
      <c r="PTX1241" s="5"/>
      <c r="PTY1241" s="5"/>
      <c r="PTZ1241" s="5"/>
      <c r="PUA1241" s="5"/>
      <c r="PUB1241" s="5"/>
      <c r="PUC1241" s="5"/>
      <c r="PUD1241" s="5"/>
      <c r="PUE1241" s="5"/>
      <c r="PUF1241" s="5"/>
      <c r="PUG1241" s="5"/>
      <c r="PUH1241" s="5"/>
      <c r="PUI1241" s="5"/>
      <c r="PUJ1241" s="5"/>
      <c r="PUK1241" s="5"/>
      <c r="PUL1241" s="5"/>
      <c r="PUM1241" s="5"/>
      <c r="PUN1241" s="5"/>
      <c r="PUO1241" s="5"/>
      <c r="PUP1241" s="5"/>
      <c r="PUQ1241" s="5"/>
      <c r="PUR1241" s="5"/>
      <c r="PUS1241" s="5"/>
      <c r="PUT1241" s="5"/>
      <c r="PUU1241" s="5"/>
      <c r="PUV1241" s="5"/>
      <c r="PUW1241" s="5"/>
      <c r="PUX1241" s="5"/>
      <c r="PUY1241" s="5"/>
      <c r="PUZ1241" s="5"/>
      <c r="PVA1241" s="5"/>
      <c r="PVB1241" s="5"/>
      <c r="PVC1241" s="5"/>
      <c r="PVD1241" s="5"/>
      <c r="PVE1241" s="5"/>
      <c r="PVF1241" s="5"/>
      <c r="PVG1241" s="5"/>
      <c r="PVH1241" s="5"/>
      <c r="PVI1241" s="5"/>
      <c r="PVJ1241" s="5"/>
      <c r="PVK1241" s="5"/>
      <c r="PVL1241" s="5"/>
      <c r="PVM1241" s="5"/>
      <c r="PVN1241" s="5"/>
      <c r="PVO1241" s="5"/>
      <c r="PVP1241" s="5"/>
      <c r="PVQ1241" s="5"/>
      <c r="PVR1241" s="5"/>
      <c r="PVS1241" s="5"/>
      <c r="PVT1241" s="5"/>
      <c r="PVU1241" s="5"/>
      <c r="PVV1241" s="5"/>
      <c r="PVW1241" s="5"/>
      <c r="PVX1241" s="5"/>
      <c r="PVY1241" s="5"/>
      <c r="PVZ1241" s="5"/>
      <c r="PWA1241" s="5"/>
      <c r="PWB1241" s="5"/>
      <c r="PWC1241" s="5"/>
      <c r="PWD1241" s="5"/>
      <c r="PWE1241" s="5"/>
      <c r="PWF1241" s="5"/>
      <c r="PWG1241" s="5"/>
      <c r="PWH1241" s="5"/>
      <c r="PWI1241" s="5"/>
      <c r="PWJ1241" s="5"/>
      <c r="PWK1241" s="5"/>
      <c r="PWL1241" s="5"/>
      <c r="PWM1241" s="5"/>
      <c r="PWN1241" s="5"/>
      <c r="PWO1241" s="5"/>
      <c r="PWP1241" s="5"/>
      <c r="PWQ1241" s="5"/>
      <c r="PWR1241" s="5"/>
      <c r="PWS1241" s="5"/>
      <c r="PWT1241" s="5"/>
      <c r="PWU1241" s="5"/>
      <c r="PWV1241" s="5"/>
      <c r="PWW1241" s="5"/>
      <c r="PWX1241" s="5"/>
      <c r="PWY1241" s="5"/>
      <c r="PWZ1241" s="5"/>
      <c r="PXA1241" s="5"/>
      <c r="PXB1241" s="5"/>
      <c r="PXC1241" s="5"/>
      <c r="PXD1241" s="5"/>
      <c r="PXE1241" s="5"/>
      <c r="PXF1241" s="5"/>
      <c r="PXG1241" s="5"/>
      <c r="PXH1241" s="5"/>
      <c r="PXI1241" s="5"/>
      <c r="PXJ1241" s="5"/>
      <c r="PXK1241" s="5"/>
      <c r="PXL1241" s="5"/>
      <c r="PXM1241" s="5"/>
      <c r="PXN1241" s="5"/>
      <c r="PXO1241" s="5"/>
      <c r="PXP1241" s="5"/>
      <c r="PXQ1241" s="5"/>
      <c r="PXR1241" s="5"/>
      <c r="PXS1241" s="5"/>
      <c r="PXT1241" s="5"/>
      <c r="PXU1241" s="5"/>
      <c r="PXV1241" s="5"/>
      <c r="PXW1241" s="5"/>
      <c r="PXX1241" s="5"/>
      <c r="PXY1241" s="5"/>
      <c r="PXZ1241" s="5"/>
      <c r="PYA1241" s="5"/>
      <c r="PYB1241" s="5"/>
      <c r="PYC1241" s="5"/>
      <c r="PYD1241" s="5"/>
      <c r="PYE1241" s="5"/>
      <c r="PYF1241" s="5"/>
      <c r="PYG1241" s="5"/>
      <c r="PYH1241" s="5"/>
      <c r="PYI1241" s="5"/>
      <c r="PYJ1241" s="5"/>
      <c r="PYK1241" s="5"/>
      <c r="PYL1241" s="5"/>
      <c r="PYM1241" s="5"/>
      <c r="PYN1241" s="5"/>
      <c r="PYO1241" s="5"/>
      <c r="PYP1241" s="5"/>
      <c r="PYQ1241" s="5"/>
      <c r="PYR1241" s="5"/>
      <c r="PYS1241" s="5"/>
      <c r="PYT1241" s="5"/>
      <c r="PYU1241" s="5"/>
      <c r="PYV1241" s="5"/>
      <c r="PYW1241" s="5"/>
      <c r="PYX1241" s="5"/>
      <c r="PYY1241" s="5"/>
      <c r="PYZ1241" s="5"/>
      <c r="PZA1241" s="5"/>
      <c r="PZB1241" s="5"/>
      <c r="PZC1241" s="5"/>
      <c r="PZD1241" s="5"/>
      <c r="PZE1241" s="5"/>
      <c r="PZF1241" s="5"/>
      <c r="PZG1241" s="5"/>
      <c r="PZH1241" s="5"/>
      <c r="PZI1241" s="5"/>
      <c r="PZJ1241" s="5"/>
      <c r="PZK1241" s="5"/>
      <c r="PZL1241" s="5"/>
      <c r="PZM1241" s="5"/>
      <c r="PZN1241" s="5"/>
      <c r="PZO1241" s="5"/>
      <c r="PZP1241" s="5"/>
      <c r="PZQ1241" s="5"/>
      <c r="PZR1241" s="5"/>
      <c r="PZS1241" s="5"/>
      <c r="PZT1241" s="5"/>
      <c r="PZU1241" s="5"/>
      <c r="PZV1241" s="5"/>
      <c r="PZW1241" s="5"/>
      <c r="PZX1241" s="5"/>
      <c r="PZY1241" s="5"/>
      <c r="PZZ1241" s="5"/>
      <c r="QAA1241" s="5"/>
      <c r="QAB1241" s="5"/>
      <c r="QAC1241" s="5"/>
      <c r="QAD1241" s="5"/>
      <c r="QAE1241" s="5"/>
      <c r="QAF1241" s="5"/>
      <c r="QAG1241" s="5"/>
      <c r="QAH1241" s="5"/>
      <c r="QAI1241" s="5"/>
      <c r="QAJ1241" s="5"/>
      <c r="QAK1241" s="5"/>
      <c r="QAL1241" s="5"/>
      <c r="QAM1241" s="5"/>
      <c r="QAN1241" s="5"/>
      <c r="QAO1241" s="5"/>
      <c r="QAP1241" s="5"/>
      <c r="QAQ1241" s="5"/>
      <c r="QAR1241" s="5"/>
      <c r="QAS1241" s="5"/>
      <c r="QAT1241" s="5"/>
      <c r="QAU1241" s="5"/>
      <c r="QAV1241" s="5"/>
      <c r="QAW1241" s="5"/>
      <c r="QAX1241" s="5"/>
      <c r="QAY1241" s="5"/>
      <c r="QAZ1241" s="5"/>
      <c r="QBA1241" s="5"/>
      <c r="QBB1241" s="5"/>
      <c r="QBC1241" s="5"/>
      <c r="QBD1241" s="5"/>
      <c r="QBE1241" s="5"/>
      <c r="QBF1241" s="5"/>
      <c r="QBG1241" s="5"/>
      <c r="QBH1241" s="5"/>
      <c r="QBI1241" s="5"/>
      <c r="QBJ1241" s="5"/>
      <c r="QBK1241" s="5"/>
      <c r="QBL1241" s="5"/>
      <c r="QBM1241" s="5"/>
      <c r="QBN1241" s="5"/>
      <c r="QBO1241" s="5"/>
      <c r="QBP1241" s="5"/>
      <c r="QBQ1241" s="5"/>
      <c r="QBR1241" s="5"/>
      <c r="QBS1241" s="5"/>
      <c r="QBT1241" s="5"/>
      <c r="QBU1241" s="5"/>
      <c r="QBV1241" s="5"/>
      <c r="QBW1241" s="5"/>
      <c r="QBX1241" s="5"/>
      <c r="QBY1241" s="5"/>
      <c r="QBZ1241" s="5"/>
      <c r="QCA1241" s="5"/>
      <c r="QCB1241" s="5"/>
      <c r="QCC1241" s="5"/>
      <c r="QCD1241" s="5"/>
      <c r="QCE1241" s="5"/>
      <c r="QCF1241" s="5"/>
      <c r="QCG1241" s="5"/>
      <c r="QCH1241" s="5"/>
      <c r="QCI1241" s="5"/>
      <c r="QCJ1241" s="5"/>
      <c r="QCK1241" s="5"/>
      <c r="QCL1241" s="5"/>
      <c r="QCM1241" s="5"/>
      <c r="QCN1241" s="5"/>
      <c r="QCO1241" s="5"/>
      <c r="QCP1241" s="5"/>
      <c r="QCQ1241" s="5"/>
      <c r="QCR1241" s="5"/>
      <c r="QCS1241" s="5"/>
      <c r="QCT1241" s="5"/>
      <c r="QCU1241" s="5"/>
      <c r="QCV1241" s="5"/>
      <c r="QCW1241" s="5"/>
      <c r="QCX1241" s="5"/>
      <c r="QCY1241" s="5"/>
      <c r="QCZ1241" s="5"/>
      <c r="QDA1241" s="5"/>
      <c r="QDB1241" s="5"/>
      <c r="QDC1241" s="5"/>
      <c r="QDD1241" s="5"/>
      <c r="QDE1241" s="5"/>
      <c r="QDF1241" s="5"/>
      <c r="QDG1241" s="5"/>
      <c r="QDH1241" s="5"/>
      <c r="QDI1241" s="5"/>
      <c r="QDJ1241" s="5"/>
      <c r="QDK1241" s="5"/>
      <c r="QDL1241" s="5"/>
      <c r="QDM1241" s="5"/>
      <c r="QDN1241" s="5"/>
      <c r="QDO1241" s="5"/>
      <c r="QDP1241" s="5"/>
      <c r="QDQ1241" s="5"/>
      <c r="QDR1241" s="5"/>
      <c r="QDS1241" s="5"/>
      <c r="QDT1241" s="5"/>
      <c r="QDU1241" s="5"/>
      <c r="QDV1241" s="5"/>
      <c r="QDW1241" s="5"/>
      <c r="QDX1241" s="5"/>
      <c r="QDY1241" s="5"/>
      <c r="QDZ1241" s="5"/>
      <c r="QEA1241" s="5"/>
      <c r="QEB1241" s="5"/>
      <c r="QEC1241" s="5"/>
      <c r="QED1241" s="5"/>
      <c r="QEE1241" s="5"/>
      <c r="QEF1241" s="5"/>
      <c r="QEG1241" s="5"/>
      <c r="QEH1241" s="5"/>
      <c r="QEI1241" s="5"/>
      <c r="QEJ1241" s="5"/>
      <c r="QEK1241" s="5"/>
      <c r="QEL1241" s="5"/>
      <c r="QEM1241" s="5"/>
      <c r="QEN1241" s="5"/>
      <c r="QEO1241" s="5"/>
      <c r="QEP1241" s="5"/>
      <c r="QEQ1241" s="5"/>
      <c r="QER1241" s="5"/>
      <c r="QES1241" s="5"/>
      <c r="QET1241" s="5"/>
      <c r="QEU1241" s="5"/>
      <c r="QEV1241" s="5"/>
      <c r="QEW1241" s="5"/>
      <c r="QEX1241" s="5"/>
      <c r="QEY1241" s="5"/>
      <c r="QEZ1241" s="5"/>
      <c r="QFA1241" s="5"/>
      <c r="QFB1241" s="5"/>
      <c r="QFC1241" s="5"/>
      <c r="QFD1241" s="5"/>
      <c r="QFE1241" s="5"/>
      <c r="QFF1241" s="5"/>
      <c r="QFG1241" s="5"/>
      <c r="QFH1241" s="5"/>
      <c r="QFI1241" s="5"/>
      <c r="QFJ1241" s="5"/>
      <c r="QFK1241" s="5"/>
      <c r="QFL1241" s="5"/>
      <c r="QFM1241" s="5"/>
      <c r="QFN1241" s="5"/>
      <c r="QFO1241" s="5"/>
      <c r="QFP1241" s="5"/>
      <c r="QFQ1241" s="5"/>
      <c r="QFR1241" s="5"/>
      <c r="QFS1241" s="5"/>
      <c r="QFT1241" s="5"/>
      <c r="QFU1241" s="5"/>
      <c r="QFV1241" s="5"/>
      <c r="QFW1241" s="5"/>
      <c r="QFX1241" s="5"/>
      <c r="QFY1241" s="5"/>
      <c r="QFZ1241" s="5"/>
      <c r="QGA1241" s="5"/>
      <c r="QGB1241" s="5"/>
      <c r="QGC1241" s="5"/>
      <c r="QGD1241" s="5"/>
      <c r="QGE1241" s="5"/>
      <c r="QGF1241" s="5"/>
      <c r="QGG1241" s="5"/>
      <c r="QGH1241" s="5"/>
      <c r="QGI1241" s="5"/>
      <c r="QGJ1241" s="5"/>
      <c r="QGK1241" s="5"/>
      <c r="QGL1241" s="5"/>
      <c r="QGM1241" s="5"/>
      <c r="QGN1241" s="5"/>
      <c r="QGO1241" s="5"/>
      <c r="QGP1241" s="5"/>
      <c r="QGQ1241" s="5"/>
      <c r="QGR1241" s="5"/>
      <c r="QGS1241" s="5"/>
      <c r="QGT1241" s="5"/>
      <c r="QGU1241" s="5"/>
      <c r="QGV1241" s="5"/>
      <c r="QGW1241" s="5"/>
      <c r="QGX1241" s="5"/>
      <c r="QGY1241" s="5"/>
      <c r="QGZ1241" s="5"/>
      <c r="QHA1241" s="5"/>
      <c r="QHB1241" s="5"/>
      <c r="QHC1241" s="5"/>
      <c r="QHD1241" s="5"/>
      <c r="QHE1241" s="5"/>
      <c r="QHF1241" s="5"/>
      <c r="QHG1241" s="5"/>
      <c r="QHH1241" s="5"/>
      <c r="QHI1241" s="5"/>
      <c r="QHJ1241" s="5"/>
      <c r="QHK1241" s="5"/>
      <c r="QHL1241" s="5"/>
      <c r="QHM1241" s="5"/>
      <c r="QHN1241" s="5"/>
      <c r="QHO1241" s="5"/>
      <c r="QHP1241" s="5"/>
      <c r="QHQ1241" s="5"/>
      <c r="QHR1241" s="5"/>
      <c r="QHS1241" s="5"/>
      <c r="QHT1241" s="5"/>
      <c r="QHU1241" s="5"/>
      <c r="QHV1241" s="5"/>
      <c r="QHW1241" s="5"/>
      <c r="QHX1241" s="5"/>
      <c r="QHY1241" s="5"/>
      <c r="QHZ1241" s="5"/>
      <c r="QIA1241" s="5"/>
      <c r="QIB1241" s="5"/>
      <c r="QIC1241" s="5"/>
      <c r="QID1241" s="5"/>
      <c r="QIE1241" s="5"/>
      <c r="QIF1241" s="5"/>
      <c r="QIG1241" s="5"/>
      <c r="QIH1241" s="5"/>
      <c r="QII1241" s="5"/>
      <c r="QIJ1241" s="5"/>
      <c r="QIK1241" s="5"/>
      <c r="QIL1241" s="5"/>
      <c r="QIM1241" s="5"/>
      <c r="QIN1241" s="5"/>
      <c r="QIO1241" s="5"/>
      <c r="QIP1241" s="5"/>
      <c r="QIQ1241" s="5"/>
      <c r="QIR1241" s="5"/>
      <c r="QIS1241" s="5"/>
      <c r="QIT1241" s="5"/>
      <c r="QIU1241" s="5"/>
      <c r="QIV1241" s="5"/>
      <c r="QIW1241" s="5"/>
      <c r="QIX1241" s="5"/>
      <c r="QIY1241" s="5"/>
      <c r="QIZ1241" s="5"/>
      <c r="QJA1241" s="5"/>
      <c r="QJB1241" s="5"/>
      <c r="QJC1241" s="5"/>
      <c r="QJD1241" s="5"/>
      <c r="QJE1241" s="5"/>
      <c r="QJF1241" s="5"/>
      <c r="QJG1241" s="5"/>
      <c r="QJH1241" s="5"/>
      <c r="QJI1241" s="5"/>
      <c r="QJJ1241" s="5"/>
      <c r="QJK1241" s="5"/>
      <c r="QJL1241" s="5"/>
      <c r="QJM1241" s="5"/>
      <c r="QJN1241" s="5"/>
      <c r="QJO1241" s="5"/>
      <c r="QJP1241" s="5"/>
      <c r="QJQ1241" s="5"/>
      <c r="QJR1241" s="5"/>
      <c r="QJS1241" s="5"/>
      <c r="QJT1241" s="5"/>
      <c r="QJU1241" s="5"/>
      <c r="QJV1241" s="5"/>
      <c r="QJW1241" s="5"/>
      <c r="QJX1241" s="5"/>
      <c r="QJY1241" s="5"/>
      <c r="QJZ1241" s="5"/>
      <c r="QKA1241" s="5"/>
      <c r="QKB1241" s="5"/>
      <c r="QKC1241" s="5"/>
      <c r="QKD1241" s="5"/>
      <c r="QKE1241" s="5"/>
      <c r="QKF1241" s="5"/>
      <c r="QKG1241" s="5"/>
      <c r="QKH1241" s="5"/>
      <c r="QKI1241" s="5"/>
      <c r="QKJ1241" s="5"/>
      <c r="QKK1241" s="5"/>
      <c r="QKL1241" s="5"/>
      <c r="QKM1241" s="5"/>
      <c r="QKN1241" s="5"/>
      <c r="QKO1241" s="5"/>
      <c r="QKP1241" s="5"/>
      <c r="QKQ1241" s="5"/>
      <c r="QKR1241" s="5"/>
      <c r="QKS1241" s="5"/>
      <c r="QKT1241" s="5"/>
      <c r="QKU1241" s="5"/>
      <c r="QKV1241" s="5"/>
      <c r="QKW1241" s="5"/>
      <c r="QKX1241" s="5"/>
      <c r="QKY1241" s="5"/>
      <c r="QKZ1241" s="5"/>
      <c r="QLA1241" s="5"/>
      <c r="QLB1241" s="5"/>
      <c r="QLC1241" s="5"/>
      <c r="QLD1241" s="5"/>
      <c r="QLE1241" s="5"/>
      <c r="QLF1241" s="5"/>
      <c r="QLG1241" s="5"/>
      <c r="QLH1241" s="5"/>
      <c r="QLI1241" s="5"/>
      <c r="QLJ1241" s="5"/>
      <c r="QLK1241" s="5"/>
      <c r="QLL1241" s="5"/>
      <c r="QLM1241" s="5"/>
      <c r="QLN1241" s="5"/>
      <c r="QLO1241" s="5"/>
      <c r="QLP1241" s="5"/>
      <c r="QLQ1241" s="5"/>
      <c r="QLR1241" s="5"/>
      <c r="QLS1241" s="5"/>
      <c r="QLT1241" s="5"/>
      <c r="QLU1241" s="5"/>
      <c r="QLV1241" s="5"/>
      <c r="QLW1241" s="5"/>
      <c r="QLX1241" s="5"/>
      <c r="QLY1241" s="5"/>
      <c r="QLZ1241" s="5"/>
      <c r="QMA1241" s="5"/>
      <c r="QMB1241" s="5"/>
      <c r="QMC1241" s="5"/>
      <c r="QMD1241" s="5"/>
      <c r="QME1241" s="5"/>
      <c r="QMF1241" s="5"/>
      <c r="QMG1241" s="5"/>
      <c r="QMH1241" s="5"/>
      <c r="QMI1241" s="5"/>
      <c r="QMJ1241" s="5"/>
      <c r="QMK1241" s="5"/>
      <c r="QML1241" s="5"/>
      <c r="QMM1241" s="5"/>
      <c r="QMN1241" s="5"/>
      <c r="QMO1241" s="5"/>
      <c r="QMP1241" s="5"/>
      <c r="QMQ1241" s="5"/>
      <c r="QMR1241" s="5"/>
      <c r="QMS1241" s="5"/>
      <c r="QMT1241" s="5"/>
      <c r="QMU1241" s="5"/>
      <c r="QMV1241" s="5"/>
      <c r="QMW1241" s="5"/>
      <c r="QMX1241" s="5"/>
      <c r="QMY1241" s="5"/>
      <c r="QMZ1241" s="5"/>
      <c r="QNA1241" s="5"/>
      <c r="QNB1241" s="5"/>
      <c r="QNC1241" s="5"/>
      <c r="QND1241" s="5"/>
      <c r="QNE1241" s="5"/>
      <c r="QNF1241" s="5"/>
      <c r="QNG1241" s="5"/>
      <c r="QNH1241" s="5"/>
      <c r="QNI1241" s="5"/>
      <c r="QNJ1241" s="5"/>
      <c r="QNK1241" s="5"/>
      <c r="QNL1241" s="5"/>
      <c r="QNM1241" s="5"/>
      <c r="QNN1241" s="5"/>
      <c r="QNO1241" s="5"/>
      <c r="QNP1241" s="5"/>
      <c r="QNQ1241" s="5"/>
      <c r="QNR1241" s="5"/>
      <c r="QNS1241" s="5"/>
      <c r="QNT1241" s="5"/>
      <c r="QNU1241" s="5"/>
      <c r="QNV1241" s="5"/>
      <c r="QNW1241" s="5"/>
      <c r="QNX1241" s="5"/>
      <c r="QNY1241" s="5"/>
      <c r="QNZ1241" s="5"/>
      <c r="QOA1241" s="5"/>
      <c r="QOB1241" s="5"/>
      <c r="QOC1241" s="5"/>
      <c r="QOD1241" s="5"/>
      <c r="QOE1241" s="5"/>
      <c r="QOF1241" s="5"/>
      <c r="QOG1241" s="5"/>
      <c r="QOH1241" s="5"/>
      <c r="QOI1241" s="5"/>
      <c r="QOJ1241" s="5"/>
      <c r="QOK1241" s="5"/>
      <c r="QOL1241" s="5"/>
      <c r="QOM1241" s="5"/>
      <c r="QON1241" s="5"/>
      <c r="QOO1241" s="5"/>
      <c r="QOP1241" s="5"/>
      <c r="QOQ1241" s="5"/>
      <c r="QOR1241" s="5"/>
      <c r="QOS1241" s="5"/>
      <c r="QOT1241" s="5"/>
      <c r="QOU1241" s="5"/>
      <c r="QOV1241" s="5"/>
      <c r="QOW1241" s="5"/>
      <c r="QOX1241" s="5"/>
      <c r="QOY1241" s="5"/>
      <c r="QOZ1241" s="5"/>
      <c r="QPA1241" s="5"/>
      <c r="QPB1241" s="5"/>
      <c r="QPC1241" s="5"/>
      <c r="QPD1241" s="5"/>
      <c r="QPE1241" s="5"/>
      <c r="QPF1241" s="5"/>
      <c r="QPG1241" s="5"/>
      <c r="QPH1241" s="5"/>
      <c r="QPI1241" s="5"/>
      <c r="QPJ1241" s="5"/>
      <c r="QPK1241" s="5"/>
      <c r="QPL1241" s="5"/>
      <c r="QPM1241" s="5"/>
      <c r="QPN1241" s="5"/>
      <c r="QPO1241" s="5"/>
      <c r="QPP1241" s="5"/>
      <c r="QPQ1241" s="5"/>
      <c r="QPR1241" s="5"/>
      <c r="QPS1241" s="5"/>
      <c r="QPT1241" s="5"/>
      <c r="QPU1241" s="5"/>
      <c r="QPV1241" s="5"/>
      <c r="QPW1241" s="5"/>
      <c r="QPX1241" s="5"/>
      <c r="QPY1241" s="5"/>
      <c r="QPZ1241" s="5"/>
      <c r="QQA1241" s="5"/>
      <c r="QQB1241" s="5"/>
      <c r="QQC1241" s="5"/>
      <c r="QQD1241" s="5"/>
      <c r="QQE1241" s="5"/>
      <c r="QQF1241" s="5"/>
      <c r="QQG1241" s="5"/>
      <c r="QQH1241" s="5"/>
      <c r="QQI1241" s="5"/>
      <c r="QQJ1241" s="5"/>
      <c r="QQK1241" s="5"/>
      <c r="QQL1241" s="5"/>
      <c r="QQM1241" s="5"/>
      <c r="QQN1241" s="5"/>
      <c r="QQO1241" s="5"/>
      <c r="QQP1241" s="5"/>
      <c r="QQQ1241" s="5"/>
      <c r="QQR1241" s="5"/>
      <c r="QQS1241" s="5"/>
      <c r="QQT1241" s="5"/>
      <c r="QQU1241" s="5"/>
      <c r="QQV1241" s="5"/>
      <c r="QQW1241" s="5"/>
      <c r="QQX1241" s="5"/>
      <c r="QQY1241" s="5"/>
      <c r="QQZ1241" s="5"/>
      <c r="QRA1241" s="5"/>
      <c r="QRB1241" s="5"/>
      <c r="QRC1241" s="5"/>
      <c r="QRD1241" s="5"/>
      <c r="QRE1241" s="5"/>
      <c r="QRF1241" s="5"/>
      <c r="QRG1241" s="5"/>
      <c r="QRH1241" s="5"/>
      <c r="QRI1241" s="5"/>
      <c r="QRJ1241" s="5"/>
      <c r="QRK1241" s="5"/>
      <c r="QRL1241" s="5"/>
      <c r="QRM1241" s="5"/>
      <c r="QRN1241" s="5"/>
      <c r="QRO1241" s="5"/>
      <c r="QRP1241" s="5"/>
      <c r="QRQ1241" s="5"/>
      <c r="QRR1241" s="5"/>
      <c r="QRS1241" s="5"/>
      <c r="QRT1241" s="5"/>
      <c r="QRU1241" s="5"/>
      <c r="QRV1241" s="5"/>
      <c r="QRW1241" s="5"/>
      <c r="QRX1241" s="5"/>
      <c r="QRY1241" s="5"/>
      <c r="QRZ1241" s="5"/>
      <c r="QSA1241" s="5"/>
      <c r="QSB1241" s="5"/>
      <c r="QSC1241" s="5"/>
      <c r="QSD1241" s="5"/>
      <c r="QSE1241" s="5"/>
      <c r="QSF1241" s="5"/>
      <c r="QSG1241" s="5"/>
      <c r="QSH1241" s="5"/>
      <c r="QSI1241" s="5"/>
      <c r="QSJ1241" s="5"/>
      <c r="QSK1241" s="5"/>
      <c r="QSL1241" s="5"/>
      <c r="QSM1241" s="5"/>
      <c r="QSN1241" s="5"/>
      <c r="QSO1241" s="5"/>
      <c r="QSP1241" s="5"/>
      <c r="QSQ1241" s="5"/>
      <c r="QSR1241" s="5"/>
      <c r="QSS1241" s="5"/>
      <c r="QST1241" s="5"/>
      <c r="QSU1241" s="5"/>
      <c r="QSV1241" s="5"/>
      <c r="QSW1241" s="5"/>
      <c r="QSX1241" s="5"/>
      <c r="QSY1241" s="5"/>
      <c r="QSZ1241" s="5"/>
      <c r="QTA1241" s="5"/>
      <c r="QTB1241" s="5"/>
      <c r="QTC1241" s="5"/>
      <c r="QTD1241" s="5"/>
      <c r="QTE1241" s="5"/>
      <c r="QTF1241" s="5"/>
      <c r="QTG1241" s="5"/>
      <c r="QTH1241" s="5"/>
      <c r="QTI1241" s="5"/>
      <c r="QTJ1241" s="5"/>
      <c r="QTK1241" s="5"/>
      <c r="QTL1241" s="5"/>
      <c r="QTM1241" s="5"/>
      <c r="QTN1241" s="5"/>
      <c r="QTO1241" s="5"/>
      <c r="QTP1241" s="5"/>
      <c r="QTQ1241" s="5"/>
      <c r="QTR1241" s="5"/>
      <c r="QTS1241" s="5"/>
      <c r="QTT1241" s="5"/>
      <c r="QTU1241" s="5"/>
      <c r="QTV1241" s="5"/>
      <c r="QTW1241" s="5"/>
      <c r="QTX1241" s="5"/>
      <c r="QTY1241" s="5"/>
      <c r="QTZ1241" s="5"/>
      <c r="QUA1241" s="5"/>
      <c r="QUB1241" s="5"/>
      <c r="QUC1241" s="5"/>
      <c r="QUD1241" s="5"/>
      <c r="QUE1241" s="5"/>
      <c r="QUF1241" s="5"/>
      <c r="QUG1241" s="5"/>
      <c r="QUH1241" s="5"/>
      <c r="QUI1241" s="5"/>
      <c r="QUJ1241" s="5"/>
      <c r="QUK1241" s="5"/>
      <c r="QUL1241" s="5"/>
      <c r="QUM1241" s="5"/>
      <c r="QUN1241" s="5"/>
      <c r="QUO1241" s="5"/>
      <c r="QUP1241" s="5"/>
      <c r="QUQ1241" s="5"/>
      <c r="QUR1241" s="5"/>
      <c r="QUS1241" s="5"/>
      <c r="QUT1241" s="5"/>
      <c r="QUU1241" s="5"/>
      <c r="QUV1241" s="5"/>
      <c r="QUW1241" s="5"/>
      <c r="QUX1241" s="5"/>
      <c r="QUY1241" s="5"/>
      <c r="QUZ1241" s="5"/>
      <c r="QVA1241" s="5"/>
      <c r="QVB1241" s="5"/>
      <c r="QVC1241" s="5"/>
      <c r="QVD1241" s="5"/>
      <c r="QVE1241" s="5"/>
      <c r="QVF1241" s="5"/>
      <c r="QVG1241" s="5"/>
      <c r="QVH1241" s="5"/>
      <c r="QVI1241" s="5"/>
      <c r="QVJ1241" s="5"/>
      <c r="QVK1241" s="5"/>
      <c r="QVL1241" s="5"/>
      <c r="QVM1241" s="5"/>
      <c r="QVN1241" s="5"/>
      <c r="QVO1241" s="5"/>
      <c r="QVP1241" s="5"/>
      <c r="QVQ1241" s="5"/>
      <c r="QVR1241" s="5"/>
      <c r="QVS1241" s="5"/>
      <c r="QVT1241" s="5"/>
      <c r="QVU1241" s="5"/>
      <c r="QVV1241" s="5"/>
      <c r="QVW1241" s="5"/>
      <c r="QVX1241" s="5"/>
      <c r="QVY1241" s="5"/>
      <c r="QVZ1241" s="5"/>
      <c r="QWA1241" s="5"/>
      <c r="QWB1241" s="5"/>
      <c r="QWC1241" s="5"/>
      <c r="QWD1241" s="5"/>
      <c r="QWE1241" s="5"/>
      <c r="QWF1241" s="5"/>
      <c r="QWG1241" s="5"/>
      <c r="QWH1241" s="5"/>
      <c r="QWI1241" s="5"/>
      <c r="QWJ1241" s="5"/>
      <c r="QWK1241" s="5"/>
      <c r="QWL1241" s="5"/>
      <c r="QWM1241" s="5"/>
      <c r="QWN1241" s="5"/>
      <c r="QWO1241" s="5"/>
      <c r="QWP1241" s="5"/>
      <c r="QWQ1241" s="5"/>
      <c r="QWR1241" s="5"/>
      <c r="QWS1241" s="5"/>
      <c r="QWT1241" s="5"/>
      <c r="QWU1241" s="5"/>
      <c r="QWV1241" s="5"/>
      <c r="QWW1241" s="5"/>
      <c r="QWX1241" s="5"/>
      <c r="QWY1241" s="5"/>
      <c r="QWZ1241" s="5"/>
      <c r="QXA1241" s="5"/>
      <c r="QXB1241" s="5"/>
      <c r="QXC1241" s="5"/>
      <c r="QXD1241" s="5"/>
      <c r="QXE1241" s="5"/>
      <c r="QXF1241" s="5"/>
      <c r="QXG1241" s="5"/>
      <c r="QXH1241" s="5"/>
      <c r="QXI1241" s="5"/>
      <c r="QXJ1241" s="5"/>
      <c r="QXK1241" s="5"/>
      <c r="QXL1241" s="5"/>
      <c r="QXM1241" s="5"/>
      <c r="QXN1241" s="5"/>
      <c r="QXO1241" s="5"/>
      <c r="QXP1241" s="5"/>
      <c r="QXQ1241" s="5"/>
      <c r="QXR1241" s="5"/>
      <c r="QXS1241" s="5"/>
      <c r="QXT1241" s="5"/>
      <c r="QXU1241" s="5"/>
      <c r="QXV1241" s="5"/>
      <c r="QXW1241" s="5"/>
      <c r="QXX1241" s="5"/>
      <c r="QXY1241" s="5"/>
      <c r="QXZ1241" s="5"/>
      <c r="QYA1241" s="5"/>
      <c r="QYB1241" s="5"/>
      <c r="QYC1241" s="5"/>
      <c r="QYD1241" s="5"/>
      <c r="QYE1241" s="5"/>
      <c r="QYF1241" s="5"/>
      <c r="QYG1241" s="5"/>
      <c r="QYH1241" s="5"/>
      <c r="QYI1241" s="5"/>
      <c r="QYJ1241" s="5"/>
      <c r="QYK1241" s="5"/>
      <c r="QYL1241" s="5"/>
      <c r="QYM1241" s="5"/>
      <c r="QYN1241" s="5"/>
      <c r="QYO1241" s="5"/>
      <c r="QYP1241" s="5"/>
      <c r="QYQ1241" s="5"/>
      <c r="QYR1241" s="5"/>
      <c r="QYS1241" s="5"/>
      <c r="QYT1241" s="5"/>
      <c r="QYU1241" s="5"/>
      <c r="QYV1241" s="5"/>
      <c r="QYW1241" s="5"/>
      <c r="QYX1241" s="5"/>
      <c r="QYY1241" s="5"/>
      <c r="QYZ1241" s="5"/>
      <c r="QZA1241" s="5"/>
      <c r="QZB1241" s="5"/>
      <c r="QZC1241" s="5"/>
      <c r="QZD1241" s="5"/>
      <c r="QZE1241" s="5"/>
      <c r="QZF1241" s="5"/>
      <c r="QZG1241" s="5"/>
      <c r="QZH1241" s="5"/>
      <c r="QZI1241" s="5"/>
      <c r="QZJ1241" s="5"/>
      <c r="QZK1241" s="5"/>
      <c r="QZL1241" s="5"/>
      <c r="QZM1241" s="5"/>
      <c r="QZN1241" s="5"/>
      <c r="QZO1241" s="5"/>
      <c r="QZP1241" s="5"/>
      <c r="QZQ1241" s="5"/>
      <c r="QZR1241" s="5"/>
      <c r="QZS1241" s="5"/>
      <c r="QZT1241" s="5"/>
      <c r="QZU1241" s="5"/>
      <c r="QZV1241" s="5"/>
      <c r="QZW1241" s="5"/>
      <c r="QZX1241" s="5"/>
      <c r="QZY1241" s="5"/>
      <c r="QZZ1241" s="5"/>
      <c r="RAA1241" s="5"/>
      <c r="RAB1241" s="5"/>
      <c r="RAC1241" s="5"/>
      <c r="RAD1241" s="5"/>
      <c r="RAE1241" s="5"/>
      <c r="RAF1241" s="5"/>
      <c r="RAG1241" s="5"/>
      <c r="RAH1241" s="5"/>
      <c r="RAI1241" s="5"/>
      <c r="RAJ1241" s="5"/>
      <c r="RAK1241" s="5"/>
      <c r="RAL1241" s="5"/>
      <c r="RAM1241" s="5"/>
      <c r="RAN1241" s="5"/>
      <c r="RAO1241" s="5"/>
      <c r="RAP1241" s="5"/>
      <c r="RAQ1241" s="5"/>
      <c r="RAR1241" s="5"/>
      <c r="RAS1241" s="5"/>
      <c r="RAT1241" s="5"/>
      <c r="RAU1241" s="5"/>
      <c r="RAV1241" s="5"/>
      <c r="RAW1241" s="5"/>
      <c r="RAX1241" s="5"/>
      <c r="RAY1241" s="5"/>
      <c r="RAZ1241" s="5"/>
      <c r="RBA1241" s="5"/>
      <c r="RBB1241" s="5"/>
      <c r="RBC1241" s="5"/>
      <c r="RBD1241" s="5"/>
      <c r="RBE1241" s="5"/>
      <c r="RBF1241" s="5"/>
      <c r="RBG1241" s="5"/>
      <c r="RBH1241" s="5"/>
      <c r="RBI1241" s="5"/>
      <c r="RBJ1241" s="5"/>
      <c r="RBK1241" s="5"/>
      <c r="RBL1241" s="5"/>
      <c r="RBM1241" s="5"/>
      <c r="RBN1241" s="5"/>
      <c r="RBO1241" s="5"/>
      <c r="RBP1241" s="5"/>
      <c r="RBQ1241" s="5"/>
      <c r="RBR1241" s="5"/>
      <c r="RBS1241" s="5"/>
      <c r="RBT1241" s="5"/>
      <c r="RBU1241" s="5"/>
      <c r="RBV1241" s="5"/>
      <c r="RBW1241" s="5"/>
      <c r="RBX1241" s="5"/>
      <c r="RBY1241" s="5"/>
      <c r="RBZ1241" s="5"/>
      <c r="RCA1241" s="5"/>
      <c r="RCB1241" s="5"/>
      <c r="RCC1241" s="5"/>
      <c r="RCD1241" s="5"/>
      <c r="RCE1241" s="5"/>
      <c r="RCF1241" s="5"/>
      <c r="RCG1241" s="5"/>
      <c r="RCH1241" s="5"/>
      <c r="RCI1241" s="5"/>
      <c r="RCJ1241" s="5"/>
      <c r="RCK1241" s="5"/>
      <c r="RCL1241" s="5"/>
      <c r="RCM1241" s="5"/>
      <c r="RCN1241" s="5"/>
      <c r="RCO1241" s="5"/>
      <c r="RCP1241" s="5"/>
      <c r="RCQ1241" s="5"/>
      <c r="RCR1241" s="5"/>
      <c r="RCS1241" s="5"/>
      <c r="RCT1241" s="5"/>
      <c r="RCU1241" s="5"/>
      <c r="RCV1241" s="5"/>
      <c r="RCW1241" s="5"/>
      <c r="RCX1241" s="5"/>
      <c r="RCY1241" s="5"/>
      <c r="RCZ1241" s="5"/>
      <c r="RDA1241" s="5"/>
      <c r="RDB1241" s="5"/>
      <c r="RDC1241" s="5"/>
      <c r="RDD1241" s="5"/>
      <c r="RDE1241" s="5"/>
      <c r="RDF1241" s="5"/>
      <c r="RDG1241" s="5"/>
      <c r="RDH1241" s="5"/>
      <c r="RDI1241" s="5"/>
      <c r="RDJ1241" s="5"/>
      <c r="RDK1241" s="5"/>
      <c r="RDL1241" s="5"/>
      <c r="RDM1241" s="5"/>
      <c r="RDN1241" s="5"/>
      <c r="RDO1241" s="5"/>
      <c r="RDP1241" s="5"/>
      <c r="RDQ1241" s="5"/>
      <c r="RDR1241" s="5"/>
      <c r="RDS1241" s="5"/>
      <c r="RDT1241" s="5"/>
      <c r="RDU1241" s="5"/>
      <c r="RDV1241" s="5"/>
      <c r="RDW1241" s="5"/>
      <c r="RDX1241" s="5"/>
      <c r="RDY1241" s="5"/>
      <c r="RDZ1241" s="5"/>
      <c r="REA1241" s="5"/>
      <c r="REB1241" s="5"/>
      <c r="REC1241" s="5"/>
      <c r="RED1241" s="5"/>
      <c r="REE1241" s="5"/>
      <c r="REF1241" s="5"/>
      <c r="REG1241" s="5"/>
      <c r="REH1241" s="5"/>
      <c r="REI1241" s="5"/>
      <c r="REJ1241" s="5"/>
      <c r="REK1241" s="5"/>
      <c r="REL1241" s="5"/>
      <c r="REM1241" s="5"/>
      <c r="REN1241" s="5"/>
      <c r="REO1241" s="5"/>
      <c r="REP1241" s="5"/>
      <c r="REQ1241" s="5"/>
      <c r="RER1241" s="5"/>
      <c r="RES1241" s="5"/>
      <c r="RET1241" s="5"/>
      <c r="REU1241" s="5"/>
      <c r="REV1241" s="5"/>
      <c r="REW1241" s="5"/>
      <c r="REX1241" s="5"/>
      <c r="REY1241" s="5"/>
      <c r="REZ1241" s="5"/>
      <c r="RFA1241" s="5"/>
      <c r="RFB1241" s="5"/>
      <c r="RFC1241" s="5"/>
      <c r="RFD1241" s="5"/>
      <c r="RFE1241" s="5"/>
      <c r="RFF1241" s="5"/>
      <c r="RFG1241" s="5"/>
      <c r="RFH1241" s="5"/>
      <c r="RFI1241" s="5"/>
      <c r="RFJ1241" s="5"/>
      <c r="RFK1241" s="5"/>
      <c r="RFL1241" s="5"/>
      <c r="RFM1241" s="5"/>
      <c r="RFN1241" s="5"/>
      <c r="RFO1241" s="5"/>
      <c r="RFP1241" s="5"/>
      <c r="RFQ1241" s="5"/>
      <c r="RFR1241" s="5"/>
      <c r="RFS1241" s="5"/>
      <c r="RFT1241" s="5"/>
      <c r="RFU1241" s="5"/>
      <c r="RFV1241" s="5"/>
      <c r="RFW1241" s="5"/>
      <c r="RFX1241" s="5"/>
      <c r="RFY1241" s="5"/>
      <c r="RFZ1241" s="5"/>
      <c r="RGA1241" s="5"/>
      <c r="RGB1241" s="5"/>
      <c r="RGC1241" s="5"/>
      <c r="RGD1241" s="5"/>
      <c r="RGE1241" s="5"/>
      <c r="RGF1241" s="5"/>
      <c r="RGG1241" s="5"/>
      <c r="RGH1241" s="5"/>
      <c r="RGI1241" s="5"/>
      <c r="RGJ1241" s="5"/>
      <c r="RGK1241" s="5"/>
      <c r="RGL1241" s="5"/>
      <c r="RGM1241" s="5"/>
      <c r="RGN1241" s="5"/>
      <c r="RGO1241" s="5"/>
      <c r="RGP1241" s="5"/>
      <c r="RGQ1241" s="5"/>
      <c r="RGR1241" s="5"/>
      <c r="RGS1241" s="5"/>
      <c r="RGT1241" s="5"/>
      <c r="RGU1241" s="5"/>
      <c r="RGV1241" s="5"/>
      <c r="RGW1241" s="5"/>
      <c r="RGX1241" s="5"/>
      <c r="RGY1241" s="5"/>
      <c r="RGZ1241" s="5"/>
      <c r="RHA1241" s="5"/>
      <c r="RHB1241" s="5"/>
      <c r="RHC1241" s="5"/>
      <c r="RHD1241" s="5"/>
      <c r="RHE1241" s="5"/>
      <c r="RHF1241" s="5"/>
      <c r="RHG1241" s="5"/>
      <c r="RHH1241" s="5"/>
      <c r="RHI1241" s="5"/>
      <c r="RHJ1241" s="5"/>
      <c r="RHK1241" s="5"/>
      <c r="RHL1241" s="5"/>
      <c r="RHM1241" s="5"/>
      <c r="RHN1241" s="5"/>
      <c r="RHO1241" s="5"/>
      <c r="RHP1241" s="5"/>
      <c r="RHQ1241" s="5"/>
      <c r="RHR1241" s="5"/>
      <c r="RHS1241" s="5"/>
      <c r="RHT1241" s="5"/>
      <c r="RHU1241" s="5"/>
      <c r="RHV1241" s="5"/>
      <c r="RHW1241" s="5"/>
      <c r="RHX1241" s="5"/>
      <c r="RHY1241" s="5"/>
      <c r="RHZ1241" s="5"/>
      <c r="RIA1241" s="5"/>
      <c r="RIB1241" s="5"/>
      <c r="RIC1241" s="5"/>
      <c r="RID1241" s="5"/>
      <c r="RIE1241" s="5"/>
      <c r="RIF1241" s="5"/>
      <c r="RIG1241" s="5"/>
      <c r="RIH1241" s="5"/>
      <c r="RII1241" s="5"/>
      <c r="RIJ1241" s="5"/>
      <c r="RIK1241" s="5"/>
      <c r="RIL1241" s="5"/>
      <c r="RIM1241" s="5"/>
      <c r="RIN1241" s="5"/>
      <c r="RIO1241" s="5"/>
      <c r="RIP1241" s="5"/>
      <c r="RIQ1241" s="5"/>
      <c r="RIR1241" s="5"/>
      <c r="RIS1241" s="5"/>
      <c r="RIT1241" s="5"/>
      <c r="RIU1241" s="5"/>
      <c r="RIV1241" s="5"/>
      <c r="RIW1241" s="5"/>
      <c r="RIX1241" s="5"/>
      <c r="RIY1241" s="5"/>
      <c r="RIZ1241" s="5"/>
      <c r="RJA1241" s="5"/>
      <c r="RJB1241" s="5"/>
      <c r="RJC1241" s="5"/>
      <c r="RJD1241" s="5"/>
      <c r="RJE1241" s="5"/>
      <c r="RJF1241" s="5"/>
      <c r="RJG1241" s="5"/>
      <c r="RJH1241" s="5"/>
      <c r="RJI1241" s="5"/>
      <c r="RJJ1241" s="5"/>
      <c r="RJK1241" s="5"/>
      <c r="RJL1241" s="5"/>
      <c r="RJM1241" s="5"/>
      <c r="RJN1241" s="5"/>
      <c r="RJO1241" s="5"/>
      <c r="RJP1241" s="5"/>
      <c r="RJQ1241" s="5"/>
      <c r="RJR1241" s="5"/>
      <c r="RJS1241" s="5"/>
      <c r="RJT1241" s="5"/>
      <c r="RJU1241" s="5"/>
      <c r="RJV1241" s="5"/>
      <c r="RJW1241" s="5"/>
      <c r="RJX1241" s="5"/>
      <c r="RJY1241" s="5"/>
      <c r="RJZ1241" s="5"/>
      <c r="RKA1241" s="5"/>
      <c r="RKB1241" s="5"/>
      <c r="RKC1241" s="5"/>
      <c r="RKD1241" s="5"/>
      <c r="RKE1241" s="5"/>
      <c r="RKF1241" s="5"/>
      <c r="RKG1241" s="5"/>
      <c r="RKH1241" s="5"/>
      <c r="RKI1241" s="5"/>
      <c r="RKJ1241" s="5"/>
      <c r="RKK1241" s="5"/>
      <c r="RKL1241" s="5"/>
      <c r="RKM1241" s="5"/>
      <c r="RKN1241" s="5"/>
      <c r="RKO1241" s="5"/>
      <c r="RKP1241" s="5"/>
      <c r="RKQ1241" s="5"/>
      <c r="RKR1241" s="5"/>
      <c r="RKS1241" s="5"/>
      <c r="RKT1241" s="5"/>
      <c r="RKU1241" s="5"/>
      <c r="RKV1241" s="5"/>
      <c r="RKW1241" s="5"/>
      <c r="RKX1241" s="5"/>
      <c r="RKY1241" s="5"/>
      <c r="RKZ1241" s="5"/>
      <c r="RLA1241" s="5"/>
      <c r="RLB1241" s="5"/>
      <c r="RLC1241" s="5"/>
      <c r="RLD1241" s="5"/>
      <c r="RLE1241" s="5"/>
      <c r="RLF1241" s="5"/>
      <c r="RLG1241" s="5"/>
      <c r="RLH1241" s="5"/>
      <c r="RLI1241" s="5"/>
      <c r="RLJ1241" s="5"/>
      <c r="RLK1241" s="5"/>
      <c r="RLL1241" s="5"/>
      <c r="RLM1241" s="5"/>
      <c r="RLN1241" s="5"/>
      <c r="RLO1241" s="5"/>
      <c r="RLP1241" s="5"/>
      <c r="RLQ1241" s="5"/>
      <c r="RLR1241" s="5"/>
      <c r="RLS1241" s="5"/>
      <c r="RLT1241" s="5"/>
      <c r="RLU1241" s="5"/>
      <c r="RLV1241" s="5"/>
      <c r="RLW1241" s="5"/>
      <c r="RLX1241" s="5"/>
      <c r="RLY1241" s="5"/>
      <c r="RLZ1241" s="5"/>
      <c r="RMA1241" s="5"/>
      <c r="RMB1241" s="5"/>
      <c r="RMC1241" s="5"/>
      <c r="RMD1241" s="5"/>
      <c r="RME1241" s="5"/>
      <c r="RMF1241" s="5"/>
      <c r="RMG1241" s="5"/>
      <c r="RMH1241" s="5"/>
      <c r="RMI1241" s="5"/>
      <c r="RMJ1241" s="5"/>
      <c r="RMK1241" s="5"/>
      <c r="RML1241" s="5"/>
      <c r="RMM1241" s="5"/>
      <c r="RMN1241" s="5"/>
      <c r="RMO1241" s="5"/>
      <c r="RMP1241" s="5"/>
      <c r="RMQ1241" s="5"/>
      <c r="RMR1241" s="5"/>
      <c r="RMS1241" s="5"/>
      <c r="RMT1241" s="5"/>
      <c r="RMU1241" s="5"/>
      <c r="RMV1241" s="5"/>
      <c r="RMW1241" s="5"/>
      <c r="RMX1241" s="5"/>
      <c r="RMY1241" s="5"/>
      <c r="RMZ1241" s="5"/>
      <c r="RNA1241" s="5"/>
      <c r="RNB1241" s="5"/>
      <c r="RNC1241" s="5"/>
      <c r="RND1241" s="5"/>
      <c r="RNE1241" s="5"/>
      <c r="RNF1241" s="5"/>
      <c r="RNG1241" s="5"/>
      <c r="RNH1241" s="5"/>
      <c r="RNI1241" s="5"/>
      <c r="RNJ1241" s="5"/>
      <c r="RNK1241" s="5"/>
      <c r="RNL1241" s="5"/>
      <c r="RNM1241" s="5"/>
      <c r="RNN1241" s="5"/>
      <c r="RNO1241" s="5"/>
      <c r="RNP1241" s="5"/>
      <c r="RNQ1241" s="5"/>
      <c r="RNR1241" s="5"/>
      <c r="RNS1241" s="5"/>
      <c r="RNT1241" s="5"/>
      <c r="RNU1241" s="5"/>
      <c r="RNV1241" s="5"/>
      <c r="RNW1241" s="5"/>
      <c r="RNX1241" s="5"/>
      <c r="RNY1241" s="5"/>
      <c r="RNZ1241" s="5"/>
      <c r="ROA1241" s="5"/>
      <c r="ROB1241" s="5"/>
      <c r="ROC1241" s="5"/>
      <c r="ROD1241" s="5"/>
      <c r="ROE1241" s="5"/>
      <c r="ROF1241" s="5"/>
      <c r="ROG1241" s="5"/>
      <c r="ROH1241" s="5"/>
      <c r="ROI1241" s="5"/>
      <c r="ROJ1241" s="5"/>
      <c r="ROK1241" s="5"/>
      <c r="ROL1241" s="5"/>
      <c r="ROM1241" s="5"/>
      <c r="RON1241" s="5"/>
      <c r="ROO1241" s="5"/>
      <c r="ROP1241" s="5"/>
      <c r="ROQ1241" s="5"/>
      <c r="ROR1241" s="5"/>
      <c r="ROS1241" s="5"/>
      <c r="ROT1241" s="5"/>
      <c r="ROU1241" s="5"/>
      <c r="ROV1241" s="5"/>
      <c r="ROW1241" s="5"/>
      <c r="ROX1241" s="5"/>
      <c r="ROY1241" s="5"/>
      <c r="ROZ1241" s="5"/>
      <c r="RPA1241" s="5"/>
      <c r="RPB1241" s="5"/>
      <c r="RPC1241" s="5"/>
      <c r="RPD1241" s="5"/>
      <c r="RPE1241" s="5"/>
      <c r="RPF1241" s="5"/>
      <c r="RPG1241" s="5"/>
      <c r="RPH1241" s="5"/>
      <c r="RPI1241" s="5"/>
      <c r="RPJ1241" s="5"/>
      <c r="RPK1241" s="5"/>
      <c r="RPL1241" s="5"/>
      <c r="RPM1241" s="5"/>
      <c r="RPN1241" s="5"/>
      <c r="RPO1241" s="5"/>
      <c r="RPP1241" s="5"/>
      <c r="RPQ1241" s="5"/>
      <c r="RPR1241" s="5"/>
      <c r="RPS1241" s="5"/>
      <c r="RPT1241" s="5"/>
      <c r="RPU1241" s="5"/>
      <c r="RPV1241" s="5"/>
      <c r="RPW1241" s="5"/>
      <c r="RPX1241" s="5"/>
      <c r="RPY1241" s="5"/>
      <c r="RPZ1241" s="5"/>
      <c r="RQA1241" s="5"/>
      <c r="RQB1241" s="5"/>
      <c r="RQC1241" s="5"/>
      <c r="RQD1241" s="5"/>
      <c r="RQE1241" s="5"/>
      <c r="RQF1241" s="5"/>
      <c r="RQG1241" s="5"/>
      <c r="RQH1241" s="5"/>
      <c r="RQI1241" s="5"/>
      <c r="RQJ1241" s="5"/>
      <c r="RQK1241" s="5"/>
      <c r="RQL1241" s="5"/>
      <c r="RQM1241" s="5"/>
      <c r="RQN1241" s="5"/>
      <c r="RQO1241" s="5"/>
      <c r="RQP1241" s="5"/>
      <c r="RQQ1241" s="5"/>
      <c r="RQR1241" s="5"/>
      <c r="RQS1241" s="5"/>
      <c r="RQT1241" s="5"/>
      <c r="RQU1241" s="5"/>
      <c r="RQV1241" s="5"/>
      <c r="RQW1241" s="5"/>
      <c r="RQX1241" s="5"/>
      <c r="RQY1241" s="5"/>
      <c r="RQZ1241" s="5"/>
      <c r="RRA1241" s="5"/>
      <c r="RRB1241" s="5"/>
      <c r="RRC1241" s="5"/>
      <c r="RRD1241" s="5"/>
      <c r="RRE1241" s="5"/>
      <c r="RRF1241" s="5"/>
      <c r="RRG1241" s="5"/>
      <c r="RRH1241" s="5"/>
      <c r="RRI1241" s="5"/>
      <c r="RRJ1241" s="5"/>
      <c r="RRK1241" s="5"/>
      <c r="RRL1241" s="5"/>
      <c r="RRM1241" s="5"/>
      <c r="RRN1241" s="5"/>
      <c r="RRO1241" s="5"/>
      <c r="RRP1241" s="5"/>
      <c r="RRQ1241" s="5"/>
      <c r="RRR1241" s="5"/>
      <c r="RRS1241" s="5"/>
      <c r="RRT1241" s="5"/>
      <c r="RRU1241" s="5"/>
      <c r="RRV1241" s="5"/>
      <c r="RRW1241" s="5"/>
      <c r="RRX1241" s="5"/>
      <c r="RRY1241" s="5"/>
      <c r="RRZ1241" s="5"/>
      <c r="RSA1241" s="5"/>
      <c r="RSB1241" s="5"/>
      <c r="RSC1241" s="5"/>
      <c r="RSD1241" s="5"/>
      <c r="RSE1241" s="5"/>
      <c r="RSF1241" s="5"/>
      <c r="RSG1241" s="5"/>
      <c r="RSH1241" s="5"/>
      <c r="RSI1241" s="5"/>
      <c r="RSJ1241" s="5"/>
      <c r="RSK1241" s="5"/>
      <c r="RSL1241" s="5"/>
      <c r="RSM1241" s="5"/>
      <c r="RSN1241" s="5"/>
      <c r="RSO1241" s="5"/>
      <c r="RSP1241" s="5"/>
      <c r="RSQ1241" s="5"/>
      <c r="RSR1241" s="5"/>
      <c r="RSS1241" s="5"/>
      <c r="RST1241" s="5"/>
      <c r="RSU1241" s="5"/>
      <c r="RSV1241" s="5"/>
      <c r="RSW1241" s="5"/>
      <c r="RSX1241" s="5"/>
      <c r="RSY1241" s="5"/>
      <c r="RSZ1241" s="5"/>
      <c r="RTA1241" s="5"/>
      <c r="RTB1241" s="5"/>
      <c r="RTC1241" s="5"/>
      <c r="RTD1241" s="5"/>
      <c r="RTE1241" s="5"/>
      <c r="RTF1241" s="5"/>
      <c r="RTG1241" s="5"/>
      <c r="RTH1241" s="5"/>
      <c r="RTI1241" s="5"/>
      <c r="RTJ1241" s="5"/>
      <c r="RTK1241" s="5"/>
      <c r="RTL1241" s="5"/>
      <c r="RTM1241" s="5"/>
      <c r="RTN1241" s="5"/>
      <c r="RTO1241" s="5"/>
      <c r="RTP1241" s="5"/>
      <c r="RTQ1241" s="5"/>
      <c r="RTR1241" s="5"/>
      <c r="RTS1241" s="5"/>
      <c r="RTT1241" s="5"/>
      <c r="RTU1241" s="5"/>
      <c r="RTV1241" s="5"/>
      <c r="RTW1241" s="5"/>
      <c r="RTX1241" s="5"/>
      <c r="RTY1241" s="5"/>
      <c r="RTZ1241" s="5"/>
      <c r="RUA1241" s="5"/>
      <c r="RUB1241" s="5"/>
      <c r="RUC1241" s="5"/>
      <c r="RUD1241" s="5"/>
      <c r="RUE1241" s="5"/>
      <c r="RUF1241" s="5"/>
      <c r="RUG1241" s="5"/>
      <c r="RUH1241" s="5"/>
      <c r="RUI1241" s="5"/>
      <c r="RUJ1241" s="5"/>
      <c r="RUK1241" s="5"/>
      <c r="RUL1241" s="5"/>
      <c r="RUM1241" s="5"/>
      <c r="RUN1241" s="5"/>
      <c r="RUO1241" s="5"/>
      <c r="RUP1241" s="5"/>
      <c r="RUQ1241" s="5"/>
      <c r="RUR1241" s="5"/>
      <c r="RUS1241" s="5"/>
      <c r="RUT1241" s="5"/>
      <c r="RUU1241" s="5"/>
      <c r="RUV1241" s="5"/>
      <c r="RUW1241" s="5"/>
      <c r="RUX1241" s="5"/>
      <c r="RUY1241" s="5"/>
      <c r="RUZ1241" s="5"/>
      <c r="RVA1241" s="5"/>
      <c r="RVB1241" s="5"/>
      <c r="RVC1241" s="5"/>
      <c r="RVD1241" s="5"/>
      <c r="RVE1241" s="5"/>
      <c r="RVF1241" s="5"/>
      <c r="RVG1241" s="5"/>
      <c r="RVH1241" s="5"/>
      <c r="RVI1241" s="5"/>
      <c r="RVJ1241" s="5"/>
      <c r="RVK1241" s="5"/>
      <c r="RVL1241" s="5"/>
      <c r="RVM1241" s="5"/>
      <c r="RVN1241" s="5"/>
      <c r="RVO1241" s="5"/>
      <c r="RVP1241" s="5"/>
      <c r="RVQ1241" s="5"/>
      <c r="RVR1241" s="5"/>
      <c r="RVS1241" s="5"/>
      <c r="RVT1241" s="5"/>
      <c r="RVU1241" s="5"/>
      <c r="RVV1241" s="5"/>
      <c r="RVW1241" s="5"/>
      <c r="RVX1241" s="5"/>
      <c r="RVY1241" s="5"/>
      <c r="RVZ1241" s="5"/>
      <c r="RWA1241" s="5"/>
      <c r="RWB1241" s="5"/>
      <c r="RWC1241" s="5"/>
      <c r="RWD1241" s="5"/>
      <c r="RWE1241" s="5"/>
      <c r="RWF1241" s="5"/>
      <c r="RWG1241" s="5"/>
      <c r="RWH1241" s="5"/>
      <c r="RWI1241" s="5"/>
      <c r="RWJ1241" s="5"/>
      <c r="RWK1241" s="5"/>
      <c r="RWL1241" s="5"/>
      <c r="RWM1241" s="5"/>
      <c r="RWN1241" s="5"/>
      <c r="RWO1241" s="5"/>
      <c r="RWP1241" s="5"/>
      <c r="RWQ1241" s="5"/>
      <c r="RWR1241" s="5"/>
      <c r="RWS1241" s="5"/>
      <c r="RWT1241" s="5"/>
      <c r="RWU1241" s="5"/>
      <c r="RWV1241" s="5"/>
      <c r="RWW1241" s="5"/>
      <c r="RWX1241" s="5"/>
      <c r="RWY1241" s="5"/>
      <c r="RWZ1241" s="5"/>
      <c r="RXA1241" s="5"/>
      <c r="RXB1241" s="5"/>
      <c r="RXC1241" s="5"/>
      <c r="RXD1241" s="5"/>
      <c r="RXE1241" s="5"/>
      <c r="RXF1241" s="5"/>
      <c r="RXG1241" s="5"/>
      <c r="RXH1241" s="5"/>
      <c r="RXI1241" s="5"/>
      <c r="RXJ1241" s="5"/>
      <c r="RXK1241" s="5"/>
      <c r="RXL1241" s="5"/>
      <c r="RXM1241" s="5"/>
      <c r="RXN1241" s="5"/>
      <c r="RXO1241" s="5"/>
      <c r="RXP1241" s="5"/>
      <c r="RXQ1241" s="5"/>
      <c r="RXR1241" s="5"/>
      <c r="RXS1241" s="5"/>
      <c r="RXT1241" s="5"/>
      <c r="RXU1241" s="5"/>
      <c r="RXV1241" s="5"/>
      <c r="RXW1241" s="5"/>
      <c r="RXX1241" s="5"/>
      <c r="RXY1241" s="5"/>
      <c r="RXZ1241" s="5"/>
      <c r="RYA1241" s="5"/>
      <c r="RYB1241" s="5"/>
      <c r="RYC1241" s="5"/>
      <c r="RYD1241" s="5"/>
      <c r="RYE1241" s="5"/>
      <c r="RYF1241" s="5"/>
      <c r="RYG1241" s="5"/>
      <c r="RYH1241" s="5"/>
      <c r="RYI1241" s="5"/>
      <c r="RYJ1241" s="5"/>
      <c r="RYK1241" s="5"/>
      <c r="RYL1241" s="5"/>
      <c r="RYM1241" s="5"/>
      <c r="RYN1241" s="5"/>
      <c r="RYO1241" s="5"/>
      <c r="RYP1241" s="5"/>
      <c r="RYQ1241" s="5"/>
      <c r="RYR1241" s="5"/>
      <c r="RYS1241" s="5"/>
      <c r="RYT1241" s="5"/>
      <c r="RYU1241" s="5"/>
      <c r="RYV1241" s="5"/>
      <c r="RYW1241" s="5"/>
      <c r="RYX1241" s="5"/>
      <c r="RYY1241" s="5"/>
      <c r="RYZ1241" s="5"/>
      <c r="RZA1241" s="5"/>
      <c r="RZB1241" s="5"/>
      <c r="RZC1241" s="5"/>
      <c r="RZD1241" s="5"/>
      <c r="RZE1241" s="5"/>
      <c r="RZF1241" s="5"/>
      <c r="RZG1241" s="5"/>
      <c r="RZH1241" s="5"/>
      <c r="RZI1241" s="5"/>
      <c r="RZJ1241" s="5"/>
      <c r="RZK1241" s="5"/>
      <c r="RZL1241" s="5"/>
      <c r="RZM1241" s="5"/>
      <c r="RZN1241" s="5"/>
      <c r="RZO1241" s="5"/>
      <c r="RZP1241" s="5"/>
      <c r="RZQ1241" s="5"/>
      <c r="RZR1241" s="5"/>
      <c r="RZS1241" s="5"/>
      <c r="RZT1241" s="5"/>
      <c r="RZU1241" s="5"/>
      <c r="RZV1241" s="5"/>
      <c r="RZW1241" s="5"/>
      <c r="RZX1241" s="5"/>
      <c r="RZY1241" s="5"/>
      <c r="RZZ1241" s="5"/>
      <c r="SAA1241" s="5"/>
      <c r="SAB1241" s="5"/>
      <c r="SAC1241" s="5"/>
      <c r="SAD1241" s="5"/>
      <c r="SAE1241" s="5"/>
      <c r="SAF1241" s="5"/>
      <c r="SAG1241" s="5"/>
      <c r="SAH1241" s="5"/>
      <c r="SAI1241" s="5"/>
      <c r="SAJ1241" s="5"/>
      <c r="SAK1241" s="5"/>
      <c r="SAL1241" s="5"/>
      <c r="SAM1241" s="5"/>
      <c r="SAN1241" s="5"/>
      <c r="SAO1241" s="5"/>
      <c r="SAP1241" s="5"/>
      <c r="SAQ1241" s="5"/>
      <c r="SAR1241" s="5"/>
      <c r="SAS1241" s="5"/>
      <c r="SAT1241" s="5"/>
      <c r="SAU1241" s="5"/>
      <c r="SAV1241" s="5"/>
      <c r="SAW1241" s="5"/>
      <c r="SAX1241" s="5"/>
      <c r="SAY1241" s="5"/>
      <c r="SAZ1241" s="5"/>
      <c r="SBA1241" s="5"/>
      <c r="SBB1241" s="5"/>
      <c r="SBC1241" s="5"/>
      <c r="SBD1241" s="5"/>
      <c r="SBE1241" s="5"/>
      <c r="SBF1241" s="5"/>
      <c r="SBG1241" s="5"/>
      <c r="SBH1241" s="5"/>
      <c r="SBI1241" s="5"/>
      <c r="SBJ1241" s="5"/>
      <c r="SBK1241" s="5"/>
      <c r="SBL1241" s="5"/>
      <c r="SBM1241" s="5"/>
      <c r="SBN1241" s="5"/>
      <c r="SBO1241" s="5"/>
      <c r="SBP1241" s="5"/>
      <c r="SBQ1241" s="5"/>
      <c r="SBR1241" s="5"/>
      <c r="SBS1241" s="5"/>
      <c r="SBT1241" s="5"/>
      <c r="SBU1241" s="5"/>
      <c r="SBV1241" s="5"/>
      <c r="SBW1241" s="5"/>
      <c r="SBX1241" s="5"/>
      <c r="SBY1241" s="5"/>
      <c r="SBZ1241" s="5"/>
      <c r="SCA1241" s="5"/>
      <c r="SCB1241" s="5"/>
      <c r="SCC1241" s="5"/>
      <c r="SCD1241" s="5"/>
      <c r="SCE1241" s="5"/>
      <c r="SCF1241" s="5"/>
      <c r="SCG1241" s="5"/>
      <c r="SCH1241" s="5"/>
      <c r="SCI1241" s="5"/>
      <c r="SCJ1241" s="5"/>
      <c r="SCK1241" s="5"/>
      <c r="SCL1241" s="5"/>
      <c r="SCM1241" s="5"/>
      <c r="SCN1241" s="5"/>
      <c r="SCO1241" s="5"/>
      <c r="SCP1241" s="5"/>
      <c r="SCQ1241" s="5"/>
      <c r="SCR1241" s="5"/>
      <c r="SCS1241" s="5"/>
      <c r="SCT1241" s="5"/>
      <c r="SCU1241" s="5"/>
      <c r="SCV1241" s="5"/>
      <c r="SCW1241" s="5"/>
      <c r="SCX1241" s="5"/>
      <c r="SCY1241" s="5"/>
      <c r="SCZ1241" s="5"/>
      <c r="SDA1241" s="5"/>
      <c r="SDB1241" s="5"/>
      <c r="SDC1241" s="5"/>
      <c r="SDD1241" s="5"/>
      <c r="SDE1241" s="5"/>
      <c r="SDF1241" s="5"/>
      <c r="SDG1241" s="5"/>
      <c r="SDH1241" s="5"/>
      <c r="SDI1241" s="5"/>
      <c r="SDJ1241" s="5"/>
      <c r="SDK1241" s="5"/>
      <c r="SDL1241" s="5"/>
      <c r="SDM1241" s="5"/>
      <c r="SDN1241" s="5"/>
      <c r="SDO1241" s="5"/>
      <c r="SDP1241" s="5"/>
      <c r="SDQ1241" s="5"/>
      <c r="SDR1241" s="5"/>
      <c r="SDS1241" s="5"/>
      <c r="SDT1241" s="5"/>
      <c r="SDU1241" s="5"/>
      <c r="SDV1241" s="5"/>
      <c r="SDW1241" s="5"/>
      <c r="SDX1241" s="5"/>
      <c r="SDY1241" s="5"/>
      <c r="SDZ1241" s="5"/>
      <c r="SEA1241" s="5"/>
      <c r="SEB1241" s="5"/>
      <c r="SEC1241" s="5"/>
      <c r="SED1241" s="5"/>
      <c r="SEE1241" s="5"/>
      <c r="SEF1241" s="5"/>
      <c r="SEG1241" s="5"/>
      <c r="SEH1241" s="5"/>
      <c r="SEI1241" s="5"/>
      <c r="SEJ1241" s="5"/>
      <c r="SEK1241" s="5"/>
      <c r="SEL1241" s="5"/>
      <c r="SEM1241" s="5"/>
      <c r="SEN1241" s="5"/>
      <c r="SEO1241" s="5"/>
      <c r="SEP1241" s="5"/>
      <c r="SEQ1241" s="5"/>
      <c r="SER1241" s="5"/>
      <c r="SES1241" s="5"/>
      <c r="SET1241" s="5"/>
      <c r="SEU1241" s="5"/>
      <c r="SEV1241" s="5"/>
      <c r="SEW1241" s="5"/>
      <c r="SEX1241" s="5"/>
      <c r="SEY1241" s="5"/>
      <c r="SEZ1241" s="5"/>
      <c r="SFA1241" s="5"/>
      <c r="SFB1241" s="5"/>
      <c r="SFC1241" s="5"/>
      <c r="SFD1241" s="5"/>
      <c r="SFE1241" s="5"/>
      <c r="SFF1241" s="5"/>
      <c r="SFG1241" s="5"/>
      <c r="SFH1241" s="5"/>
      <c r="SFI1241" s="5"/>
      <c r="SFJ1241" s="5"/>
      <c r="SFK1241" s="5"/>
      <c r="SFL1241" s="5"/>
      <c r="SFM1241" s="5"/>
      <c r="SFN1241" s="5"/>
      <c r="SFO1241" s="5"/>
      <c r="SFP1241" s="5"/>
      <c r="SFQ1241" s="5"/>
      <c r="SFR1241" s="5"/>
      <c r="SFS1241" s="5"/>
      <c r="SFT1241" s="5"/>
      <c r="SFU1241" s="5"/>
      <c r="SFV1241" s="5"/>
      <c r="SFW1241" s="5"/>
      <c r="SFX1241" s="5"/>
      <c r="SFY1241" s="5"/>
      <c r="SFZ1241" s="5"/>
      <c r="SGA1241" s="5"/>
      <c r="SGB1241" s="5"/>
      <c r="SGC1241" s="5"/>
      <c r="SGD1241" s="5"/>
      <c r="SGE1241" s="5"/>
      <c r="SGF1241" s="5"/>
      <c r="SGG1241" s="5"/>
      <c r="SGH1241" s="5"/>
      <c r="SGI1241" s="5"/>
      <c r="SGJ1241" s="5"/>
      <c r="SGK1241" s="5"/>
      <c r="SGL1241" s="5"/>
      <c r="SGM1241" s="5"/>
      <c r="SGN1241" s="5"/>
      <c r="SGO1241" s="5"/>
      <c r="SGP1241" s="5"/>
      <c r="SGQ1241" s="5"/>
      <c r="SGR1241" s="5"/>
      <c r="SGS1241" s="5"/>
      <c r="SGT1241" s="5"/>
      <c r="SGU1241" s="5"/>
      <c r="SGV1241" s="5"/>
      <c r="SGW1241" s="5"/>
      <c r="SGX1241" s="5"/>
      <c r="SGY1241" s="5"/>
      <c r="SGZ1241" s="5"/>
      <c r="SHA1241" s="5"/>
      <c r="SHB1241" s="5"/>
      <c r="SHC1241" s="5"/>
      <c r="SHD1241" s="5"/>
      <c r="SHE1241" s="5"/>
      <c r="SHF1241" s="5"/>
      <c r="SHG1241" s="5"/>
      <c r="SHH1241" s="5"/>
      <c r="SHI1241" s="5"/>
      <c r="SHJ1241" s="5"/>
      <c r="SHK1241" s="5"/>
      <c r="SHL1241" s="5"/>
      <c r="SHM1241" s="5"/>
      <c r="SHN1241" s="5"/>
      <c r="SHO1241" s="5"/>
      <c r="SHP1241" s="5"/>
      <c r="SHQ1241" s="5"/>
      <c r="SHR1241" s="5"/>
      <c r="SHS1241" s="5"/>
      <c r="SHT1241" s="5"/>
      <c r="SHU1241" s="5"/>
      <c r="SHV1241" s="5"/>
      <c r="SHW1241" s="5"/>
      <c r="SHX1241" s="5"/>
      <c r="SHY1241" s="5"/>
      <c r="SHZ1241" s="5"/>
      <c r="SIA1241" s="5"/>
      <c r="SIB1241" s="5"/>
      <c r="SIC1241" s="5"/>
      <c r="SID1241" s="5"/>
      <c r="SIE1241" s="5"/>
      <c r="SIF1241" s="5"/>
      <c r="SIG1241" s="5"/>
      <c r="SIH1241" s="5"/>
      <c r="SII1241" s="5"/>
      <c r="SIJ1241" s="5"/>
      <c r="SIK1241" s="5"/>
      <c r="SIL1241" s="5"/>
      <c r="SIM1241" s="5"/>
      <c r="SIN1241" s="5"/>
      <c r="SIO1241" s="5"/>
      <c r="SIP1241" s="5"/>
      <c r="SIQ1241" s="5"/>
      <c r="SIR1241" s="5"/>
      <c r="SIS1241" s="5"/>
      <c r="SIT1241" s="5"/>
      <c r="SIU1241" s="5"/>
      <c r="SIV1241" s="5"/>
      <c r="SIW1241" s="5"/>
      <c r="SIX1241" s="5"/>
      <c r="SIY1241" s="5"/>
      <c r="SIZ1241" s="5"/>
      <c r="SJA1241" s="5"/>
      <c r="SJB1241" s="5"/>
      <c r="SJC1241" s="5"/>
      <c r="SJD1241" s="5"/>
      <c r="SJE1241" s="5"/>
      <c r="SJF1241" s="5"/>
      <c r="SJG1241" s="5"/>
      <c r="SJH1241" s="5"/>
      <c r="SJI1241" s="5"/>
      <c r="SJJ1241" s="5"/>
      <c r="SJK1241" s="5"/>
      <c r="SJL1241" s="5"/>
      <c r="SJM1241" s="5"/>
      <c r="SJN1241" s="5"/>
      <c r="SJO1241" s="5"/>
      <c r="SJP1241" s="5"/>
      <c r="SJQ1241" s="5"/>
      <c r="SJR1241" s="5"/>
      <c r="SJS1241" s="5"/>
      <c r="SJT1241" s="5"/>
      <c r="SJU1241" s="5"/>
      <c r="SJV1241" s="5"/>
      <c r="SJW1241" s="5"/>
      <c r="SJX1241" s="5"/>
      <c r="SJY1241" s="5"/>
      <c r="SJZ1241" s="5"/>
      <c r="SKA1241" s="5"/>
      <c r="SKB1241" s="5"/>
      <c r="SKC1241" s="5"/>
      <c r="SKD1241" s="5"/>
      <c r="SKE1241" s="5"/>
      <c r="SKF1241" s="5"/>
      <c r="SKG1241" s="5"/>
      <c r="SKH1241" s="5"/>
      <c r="SKI1241" s="5"/>
      <c r="SKJ1241" s="5"/>
      <c r="SKK1241" s="5"/>
      <c r="SKL1241" s="5"/>
      <c r="SKM1241" s="5"/>
      <c r="SKN1241" s="5"/>
      <c r="SKO1241" s="5"/>
      <c r="SKP1241" s="5"/>
      <c r="SKQ1241" s="5"/>
      <c r="SKR1241" s="5"/>
      <c r="SKS1241" s="5"/>
      <c r="SKT1241" s="5"/>
      <c r="SKU1241" s="5"/>
      <c r="SKV1241" s="5"/>
      <c r="SKW1241" s="5"/>
      <c r="SKX1241" s="5"/>
      <c r="SKY1241" s="5"/>
      <c r="SKZ1241" s="5"/>
      <c r="SLA1241" s="5"/>
      <c r="SLB1241" s="5"/>
      <c r="SLC1241" s="5"/>
      <c r="SLD1241" s="5"/>
      <c r="SLE1241" s="5"/>
      <c r="SLF1241" s="5"/>
      <c r="SLG1241" s="5"/>
      <c r="SLH1241" s="5"/>
      <c r="SLI1241" s="5"/>
      <c r="SLJ1241" s="5"/>
      <c r="SLK1241" s="5"/>
      <c r="SLL1241" s="5"/>
      <c r="SLM1241" s="5"/>
      <c r="SLN1241" s="5"/>
      <c r="SLO1241" s="5"/>
      <c r="SLP1241" s="5"/>
      <c r="SLQ1241" s="5"/>
      <c r="SLR1241" s="5"/>
      <c r="SLS1241" s="5"/>
      <c r="SLT1241" s="5"/>
      <c r="SLU1241" s="5"/>
      <c r="SLV1241" s="5"/>
      <c r="SLW1241" s="5"/>
      <c r="SLX1241" s="5"/>
      <c r="SLY1241" s="5"/>
      <c r="SLZ1241" s="5"/>
      <c r="SMA1241" s="5"/>
      <c r="SMB1241" s="5"/>
      <c r="SMC1241" s="5"/>
      <c r="SMD1241" s="5"/>
      <c r="SME1241" s="5"/>
      <c r="SMF1241" s="5"/>
      <c r="SMG1241" s="5"/>
      <c r="SMH1241" s="5"/>
      <c r="SMI1241" s="5"/>
      <c r="SMJ1241" s="5"/>
      <c r="SMK1241" s="5"/>
      <c r="SML1241" s="5"/>
      <c r="SMM1241" s="5"/>
      <c r="SMN1241" s="5"/>
      <c r="SMO1241" s="5"/>
      <c r="SMP1241" s="5"/>
      <c r="SMQ1241" s="5"/>
      <c r="SMR1241" s="5"/>
      <c r="SMS1241" s="5"/>
      <c r="SMT1241" s="5"/>
      <c r="SMU1241" s="5"/>
      <c r="SMV1241" s="5"/>
      <c r="SMW1241" s="5"/>
      <c r="SMX1241" s="5"/>
      <c r="SMY1241" s="5"/>
      <c r="SMZ1241" s="5"/>
      <c r="SNA1241" s="5"/>
      <c r="SNB1241" s="5"/>
      <c r="SNC1241" s="5"/>
      <c r="SND1241" s="5"/>
      <c r="SNE1241" s="5"/>
      <c r="SNF1241" s="5"/>
      <c r="SNG1241" s="5"/>
      <c r="SNH1241" s="5"/>
      <c r="SNI1241" s="5"/>
      <c r="SNJ1241" s="5"/>
      <c r="SNK1241" s="5"/>
      <c r="SNL1241" s="5"/>
      <c r="SNM1241" s="5"/>
      <c r="SNN1241" s="5"/>
      <c r="SNO1241" s="5"/>
      <c r="SNP1241" s="5"/>
      <c r="SNQ1241" s="5"/>
      <c r="SNR1241" s="5"/>
      <c r="SNS1241" s="5"/>
      <c r="SNT1241" s="5"/>
      <c r="SNU1241" s="5"/>
      <c r="SNV1241" s="5"/>
      <c r="SNW1241" s="5"/>
      <c r="SNX1241" s="5"/>
      <c r="SNY1241" s="5"/>
      <c r="SNZ1241" s="5"/>
      <c r="SOA1241" s="5"/>
      <c r="SOB1241" s="5"/>
      <c r="SOC1241" s="5"/>
      <c r="SOD1241" s="5"/>
      <c r="SOE1241" s="5"/>
      <c r="SOF1241" s="5"/>
      <c r="SOG1241" s="5"/>
      <c r="SOH1241" s="5"/>
      <c r="SOI1241" s="5"/>
      <c r="SOJ1241" s="5"/>
      <c r="SOK1241" s="5"/>
      <c r="SOL1241" s="5"/>
      <c r="SOM1241" s="5"/>
      <c r="SON1241" s="5"/>
      <c r="SOO1241" s="5"/>
      <c r="SOP1241" s="5"/>
      <c r="SOQ1241" s="5"/>
      <c r="SOR1241" s="5"/>
      <c r="SOS1241" s="5"/>
      <c r="SOT1241" s="5"/>
      <c r="SOU1241" s="5"/>
      <c r="SOV1241" s="5"/>
      <c r="SOW1241" s="5"/>
      <c r="SOX1241" s="5"/>
      <c r="SOY1241" s="5"/>
      <c r="SOZ1241" s="5"/>
      <c r="SPA1241" s="5"/>
      <c r="SPB1241" s="5"/>
      <c r="SPC1241" s="5"/>
      <c r="SPD1241" s="5"/>
      <c r="SPE1241" s="5"/>
      <c r="SPF1241" s="5"/>
      <c r="SPG1241" s="5"/>
      <c r="SPH1241" s="5"/>
      <c r="SPI1241" s="5"/>
      <c r="SPJ1241" s="5"/>
      <c r="SPK1241" s="5"/>
      <c r="SPL1241" s="5"/>
      <c r="SPM1241" s="5"/>
      <c r="SPN1241" s="5"/>
      <c r="SPO1241" s="5"/>
      <c r="SPP1241" s="5"/>
      <c r="SPQ1241" s="5"/>
      <c r="SPR1241" s="5"/>
      <c r="SPS1241" s="5"/>
      <c r="SPT1241" s="5"/>
      <c r="SPU1241" s="5"/>
      <c r="SPV1241" s="5"/>
      <c r="SPW1241" s="5"/>
      <c r="SPX1241" s="5"/>
      <c r="SPY1241" s="5"/>
      <c r="SPZ1241" s="5"/>
      <c r="SQA1241" s="5"/>
      <c r="SQB1241" s="5"/>
      <c r="SQC1241" s="5"/>
      <c r="SQD1241" s="5"/>
      <c r="SQE1241" s="5"/>
      <c r="SQF1241" s="5"/>
      <c r="SQG1241" s="5"/>
      <c r="SQH1241" s="5"/>
      <c r="SQI1241" s="5"/>
      <c r="SQJ1241" s="5"/>
      <c r="SQK1241" s="5"/>
      <c r="SQL1241" s="5"/>
      <c r="SQM1241" s="5"/>
      <c r="SQN1241" s="5"/>
      <c r="SQO1241" s="5"/>
      <c r="SQP1241" s="5"/>
      <c r="SQQ1241" s="5"/>
      <c r="SQR1241" s="5"/>
      <c r="SQS1241" s="5"/>
      <c r="SQT1241" s="5"/>
      <c r="SQU1241" s="5"/>
      <c r="SQV1241" s="5"/>
      <c r="SQW1241" s="5"/>
      <c r="SQX1241" s="5"/>
      <c r="SQY1241" s="5"/>
      <c r="SQZ1241" s="5"/>
      <c r="SRA1241" s="5"/>
      <c r="SRB1241" s="5"/>
      <c r="SRC1241" s="5"/>
      <c r="SRD1241" s="5"/>
      <c r="SRE1241" s="5"/>
      <c r="SRF1241" s="5"/>
      <c r="SRG1241" s="5"/>
      <c r="SRH1241" s="5"/>
      <c r="SRI1241" s="5"/>
      <c r="SRJ1241" s="5"/>
      <c r="SRK1241" s="5"/>
      <c r="SRL1241" s="5"/>
      <c r="SRM1241" s="5"/>
      <c r="SRN1241" s="5"/>
      <c r="SRO1241" s="5"/>
      <c r="SRP1241" s="5"/>
      <c r="SRQ1241" s="5"/>
      <c r="SRR1241" s="5"/>
      <c r="SRS1241" s="5"/>
      <c r="SRT1241" s="5"/>
      <c r="SRU1241" s="5"/>
      <c r="SRV1241" s="5"/>
      <c r="SRW1241" s="5"/>
      <c r="SRX1241" s="5"/>
      <c r="SRY1241" s="5"/>
      <c r="SRZ1241" s="5"/>
      <c r="SSA1241" s="5"/>
      <c r="SSB1241" s="5"/>
      <c r="SSC1241" s="5"/>
      <c r="SSD1241" s="5"/>
      <c r="SSE1241" s="5"/>
      <c r="SSF1241" s="5"/>
      <c r="SSG1241" s="5"/>
      <c r="SSH1241" s="5"/>
      <c r="SSI1241" s="5"/>
      <c r="SSJ1241" s="5"/>
      <c r="SSK1241" s="5"/>
      <c r="SSL1241" s="5"/>
      <c r="SSM1241" s="5"/>
      <c r="SSN1241" s="5"/>
      <c r="SSO1241" s="5"/>
      <c r="SSP1241" s="5"/>
      <c r="SSQ1241" s="5"/>
      <c r="SSR1241" s="5"/>
      <c r="SSS1241" s="5"/>
      <c r="SST1241" s="5"/>
      <c r="SSU1241" s="5"/>
      <c r="SSV1241" s="5"/>
      <c r="SSW1241" s="5"/>
      <c r="SSX1241" s="5"/>
      <c r="SSY1241" s="5"/>
      <c r="SSZ1241" s="5"/>
      <c r="STA1241" s="5"/>
      <c r="STB1241" s="5"/>
      <c r="STC1241" s="5"/>
      <c r="STD1241" s="5"/>
      <c r="STE1241" s="5"/>
      <c r="STF1241" s="5"/>
      <c r="STG1241" s="5"/>
      <c r="STH1241" s="5"/>
      <c r="STI1241" s="5"/>
      <c r="STJ1241" s="5"/>
      <c r="STK1241" s="5"/>
      <c r="STL1241" s="5"/>
      <c r="STM1241" s="5"/>
      <c r="STN1241" s="5"/>
      <c r="STO1241" s="5"/>
      <c r="STP1241" s="5"/>
      <c r="STQ1241" s="5"/>
      <c r="STR1241" s="5"/>
      <c r="STS1241" s="5"/>
      <c r="STT1241" s="5"/>
      <c r="STU1241" s="5"/>
      <c r="STV1241" s="5"/>
      <c r="STW1241" s="5"/>
      <c r="STX1241" s="5"/>
      <c r="STY1241" s="5"/>
      <c r="STZ1241" s="5"/>
      <c r="SUA1241" s="5"/>
      <c r="SUB1241" s="5"/>
      <c r="SUC1241" s="5"/>
      <c r="SUD1241" s="5"/>
      <c r="SUE1241" s="5"/>
      <c r="SUF1241" s="5"/>
      <c r="SUG1241" s="5"/>
      <c r="SUH1241" s="5"/>
      <c r="SUI1241" s="5"/>
      <c r="SUJ1241" s="5"/>
      <c r="SUK1241" s="5"/>
      <c r="SUL1241" s="5"/>
      <c r="SUM1241" s="5"/>
      <c r="SUN1241" s="5"/>
      <c r="SUO1241" s="5"/>
      <c r="SUP1241" s="5"/>
      <c r="SUQ1241" s="5"/>
      <c r="SUR1241" s="5"/>
      <c r="SUS1241" s="5"/>
      <c r="SUT1241" s="5"/>
      <c r="SUU1241" s="5"/>
      <c r="SUV1241" s="5"/>
      <c r="SUW1241" s="5"/>
      <c r="SUX1241" s="5"/>
      <c r="SUY1241" s="5"/>
      <c r="SUZ1241" s="5"/>
      <c r="SVA1241" s="5"/>
      <c r="SVB1241" s="5"/>
      <c r="SVC1241" s="5"/>
      <c r="SVD1241" s="5"/>
      <c r="SVE1241" s="5"/>
      <c r="SVF1241" s="5"/>
      <c r="SVG1241" s="5"/>
      <c r="SVH1241" s="5"/>
      <c r="SVI1241" s="5"/>
      <c r="SVJ1241" s="5"/>
      <c r="SVK1241" s="5"/>
      <c r="SVL1241" s="5"/>
      <c r="SVM1241" s="5"/>
      <c r="SVN1241" s="5"/>
      <c r="SVO1241" s="5"/>
      <c r="SVP1241" s="5"/>
      <c r="SVQ1241" s="5"/>
      <c r="SVR1241" s="5"/>
      <c r="SVS1241" s="5"/>
      <c r="SVT1241" s="5"/>
      <c r="SVU1241" s="5"/>
      <c r="SVV1241" s="5"/>
      <c r="SVW1241" s="5"/>
      <c r="SVX1241" s="5"/>
      <c r="SVY1241" s="5"/>
      <c r="SVZ1241" s="5"/>
      <c r="SWA1241" s="5"/>
      <c r="SWB1241" s="5"/>
      <c r="SWC1241" s="5"/>
      <c r="SWD1241" s="5"/>
      <c r="SWE1241" s="5"/>
      <c r="SWF1241" s="5"/>
      <c r="SWG1241" s="5"/>
      <c r="SWH1241" s="5"/>
      <c r="SWI1241" s="5"/>
      <c r="SWJ1241" s="5"/>
      <c r="SWK1241" s="5"/>
      <c r="SWL1241" s="5"/>
      <c r="SWM1241" s="5"/>
      <c r="SWN1241" s="5"/>
      <c r="SWO1241" s="5"/>
      <c r="SWP1241" s="5"/>
      <c r="SWQ1241" s="5"/>
      <c r="SWR1241" s="5"/>
      <c r="SWS1241" s="5"/>
      <c r="SWT1241" s="5"/>
      <c r="SWU1241" s="5"/>
      <c r="SWV1241" s="5"/>
      <c r="SWW1241" s="5"/>
      <c r="SWX1241" s="5"/>
      <c r="SWY1241" s="5"/>
      <c r="SWZ1241" s="5"/>
      <c r="SXA1241" s="5"/>
      <c r="SXB1241" s="5"/>
      <c r="SXC1241" s="5"/>
      <c r="SXD1241" s="5"/>
      <c r="SXE1241" s="5"/>
      <c r="SXF1241" s="5"/>
      <c r="SXG1241" s="5"/>
      <c r="SXH1241" s="5"/>
      <c r="SXI1241" s="5"/>
      <c r="SXJ1241" s="5"/>
      <c r="SXK1241" s="5"/>
      <c r="SXL1241" s="5"/>
      <c r="SXM1241" s="5"/>
      <c r="SXN1241" s="5"/>
      <c r="SXO1241" s="5"/>
      <c r="SXP1241" s="5"/>
      <c r="SXQ1241" s="5"/>
      <c r="SXR1241" s="5"/>
      <c r="SXS1241" s="5"/>
      <c r="SXT1241" s="5"/>
      <c r="SXU1241" s="5"/>
      <c r="SXV1241" s="5"/>
      <c r="SXW1241" s="5"/>
      <c r="SXX1241" s="5"/>
      <c r="SXY1241" s="5"/>
      <c r="SXZ1241" s="5"/>
      <c r="SYA1241" s="5"/>
      <c r="SYB1241" s="5"/>
      <c r="SYC1241" s="5"/>
      <c r="SYD1241" s="5"/>
      <c r="SYE1241" s="5"/>
      <c r="SYF1241" s="5"/>
      <c r="SYG1241" s="5"/>
      <c r="SYH1241" s="5"/>
      <c r="SYI1241" s="5"/>
      <c r="SYJ1241" s="5"/>
      <c r="SYK1241" s="5"/>
      <c r="SYL1241" s="5"/>
      <c r="SYM1241" s="5"/>
      <c r="SYN1241" s="5"/>
      <c r="SYO1241" s="5"/>
      <c r="SYP1241" s="5"/>
      <c r="SYQ1241" s="5"/>
      <c r="SYR1241" s="5"/>
      <c r="SYS1241" s="5"/>
      <c r="SYT1241" s="5"/>
      <c r="SYU1241" s="5"/>
      <c r="SYV1241" s="5"/>
      <c r="SYW1241" s="5"/>
      <c r="SYX1241" s="5"/>
      <c r="SYY1241" s="5"/>
      <c r="SYZ1241" s="5"/>
      <c r="SZA1241" s="5"/>
      <c r="SZB1241" s="5"/>
      <c r="SZC1241" s="5"/>
      <c r="SZD1241" s="5"/>
      <c r="SZE1241" s="5"/>
      <c r="SZF1241" s="5"/>
      <c r="SZG1241" s="5"/>
      <c r="SZH1241" s="5"/>
      <c r="SZI1241" s="5"/>
      <c r="SZJ1241" s="5"/>
      <c r="SZK1241" s="5"/>
      <c r="SZL1241" s="5"/>
      <c r="SZM1241" s="5"/>
      <c r="SZN1241" s="5"/>
      <c r="SZO1241" s="5"/>
      <c r="SZP1241" s="5"/>
      <c r="SZQ1241" s="5"/>
      <c r="SZR1241" s="5"/>
      <c r="SZS1241" s="5"/>
      <c r="SZT1241" s="5"/>
      <c r="SZU1241" s="5"/>
      <c r="SZV1241" s="5"/>
      <c r="SZW1241" s="5"/>
      <c r="SZX1241" s="5"/>
      <c r="SZY1241" s="5"/>
      <c r="SZZ1241" s="5"/>
      <c r="TAA1241" s="5"/>
      <c r="TAB1241" s="5"/>
      <c r="TAC1241" s="5"/>
      <c r="TAD1241" s="5"/>
      <c r="TAE1241" s="5"/>
      <c r="TAF1241" s="5"/>
      <c r="TAG1241" s="5"/>
      <c r="TAH1241" s="5"/>
      <c r="TAI1241" s="5"/>
      <c r="TAJ1241" s="5"/>
      <c r="TAK1241" s="5"/>
      <c r="TAL1241" s="5"/>
      <c r="TAM1241" s="5"/>
      <c r="TAN1241" s="5"/>
      <c r="TAO1241" s="5"/>
      <c r="TAP1241" s="5"/>
      <c r="TAQ1241" s="5"/>
      <c r="TAR1241" s="5"/>
      <c r="TAS1241" s="5"/>
      <c r="TAT1241" s="5"/>
      <c r="TAU1241" s="5"/>
      <c r="TAV1241" s="5"/>
      <c r="TAW1241" s="5"/>
      <c r="TAX1241" s="5"/>
      <c r="TAY1241" s="5"/>
      <c r="TAZ1241" s="5"/>
      <c r="TBA1241" s="5"/>
      <c r="TBB1241" s="5"/>
      <c r="TBC1241" s="5"/>
      <c r="TBD1241" s="5"/>
      <c r="TBE1241" s="5"/>
      <c r="TBF1241" s="5"/>
      <c r="TBG1241" s="5"/>
      <c r="TBH1241" s="5"/>
      <c r="TBI1241" s="5"/>
      <c r="TBJ1241" s="5"/>
      <c r="TBK1241" s="5"/>
      <c r="TBL1241" s="5"/>
      <c r="TBM1241" s="5"/>
      <c r="TBN1241" s="5"/>
      <c r="TBO1241" s="5"/>
      <c r="TBP1241" s="5"/>
      <c r="TBQ1241" s="5"/>
      <c r="TBR1241" s="5"/>
      <c r="TBS1241" s="5"/>
      <c r="TBT1241" s="5"/>
      <c r="TBU1241" s="5"/>
      <c r="TBV1241" s="5"/>
      <c r="TBW1241" s="5"/>
      <c r="TBX1241" s="5"/>
      <c r="TBY1241" s="5"/>
      <c r="TBZ1241" s="5"/>
      <c r="TCA1241" s="5"/>
      <c r="TCB1241" s="5"/>
      <c r="TCC1241" s="5"/>
      <c r="TCD1241" s="5"/>
      <c r="TCE1241" s="5"/>
      <c r="TCF1241" s="5"/>
      <c r="TCG1241" s="5"/>
      <c r="TCH1241" s="5"/>
      <c r="TCI1241" s="5"/>
      <c r="TCJ1241" s="5"/>
      <c r="TCK1241" s="5"/>
      <c r="TCL1241" s="5"/>
      <c r="TCM1241" s="5"/>
      <c r="TCN1241" s="5"/>
      <c r="TCO1241" s="5"/>
      <c r="TCP1241" s="5"/>
      <c r="TCQ1241" s="5"/>
      <c r="TCR1241" s="5"/>
      <c r="TCS1241" s="5"/>
      <c r="TCT1241" s="5"/>
      <c r="TCU1241" s="5"/>
      <c r="TCV1241" s="5"/>
      <c r="TCW1241" s="5"/>
      <c r="TCX1241" s="5"/>
      <c r="TCY1241" s="5"/>
      <c r="TCZ1241" s="5"/>
      <c r="TDA1241" s="5"/>
      <c r="TDB1241" s="5"/>
      <c r="TDC1241" s="5"/>
      <c r="TDD1241" s="5"/>
      <c r="TDE1241" s="5"/>
      <c r="TDF1241" s="5"/>
      <c r="TDG1241" s="5"/>
      <c r="TDH1241" s="5"/>
      <c r="TDI1241" s="5"/>
      <c r="TDJ1241" s="5"/>
      <c r="TDK1241" s="5"/>
      <c r="TDL1241" s="5"/>
      <c r="TDM1241" s="5"/>
      <c r="TDN1241" s="5"/>
      <c r="TDO1241" s="5"/>
      <c r="TDP1241" s="5"/>
      <c r="TDQ1241" s="5"/>
      <c r="TDR1241" s="5"/>
      <c r="TDS1241" s="5"/>
      <c r="TDT1241" s="5"/>
      <c r="TDU1241" s="5"/>
      <c r="TDV1241" s="5"/>
      <c r="TDW1241" s="5"/>
      <c r="TDX1241" s="5"/>
      <c r="TDY1241" s="5"/>
      <c r="TDZ1241" s="5"/>
      <c r="TEA1241" s="5"/>
      <c r="TEB1241" s="5"/>
      <c r="TEC1241" s="5"/>
      <c r="TED1241" s="5"/>
      <c r="TEE1241" s="5"/>
      <c r="TEF1241" s="5"/>
      <c r="TEG1241" s="5"/>
      <c r="TEH1241" s="5"/>
      <c r="TEI1241" s="5"/>
      <c r="TEJ1241" s="5"/>
      <c r="TEK1241" s="5"/>
      <c r="TEL1241" s="5"/>
      <c r="TEM1241" s="5"/>
      <c r="TEN1241" s="5"/>
      <c r="TEO1241" s="5"/>
      <c r="TEP1241" s="5"/>
      <c r="TEQ1241" s="5"/>
      <c r="TER1241" s="5"/>
      <c r="TES1241" s="5"/>
      <c r="TET1241" s="5"/>
      <c r="TEU1241" s="5"/>
      <c r="TEV1241" s="5"/>
      <c r="TEW1241" s="5"/>
      <c r="TEX1241" s="5"/>
      <c r="TEY1241" s="5"/>
      <c r="TEZ1241" s="5"/>
      <c r="TFA1241" s="5"/>
      <c r="TFB1241" s="5"/>
      <c r="TFC1241" s="5"/>
      <c r="TFD1241" s="5"/>
      <c r="TFE1241" s="5"/>
      <c r="TFF1241" s="5"/>
      <c r="TFG1241" s="5"/>
      <c r="TFH1241" s="5"/>
      <c r="TFI1241" s="5"/>
      <c r="TFJ1241" s="5"/>
      <c r="TFK1241" s="5"/>
      <c r="TFL1241" s="5"/>
      <c r="TFM1241" s="5"/>
      <c r="TFN1241" s="5"/>
      <c r="TFO1241" s="5"/>
      <c r="TFP1241" s="5"/>
      <c r="TFQ1241" s="5"/>
      <c r="TFR1241" s="5"/>
      <c r="TFS1241" s="5"/>
      <c r="TFT1241" s="5"/>
      <c r="TFU1241" s="5"/>
      <c r="TFV1241" s="5"/>
      <c r="TFW1241" s="5"/>
      <c r="TFX1241" s="5"/>
      <c r="TFY1241" s="5"/>
      <c r="TFZ1241" s="5"/>
      <c r="TGA1241" s="5"/>
      <c r="TGB1241" s="5"/>
      <c r="TGC1241" s="5"/>
      <c r="TGD1241" s="5"/>
      <c r="TGE1241" s="5"/>
      <c r="TGF1241" s="5"/>
      <c r="TGG1241" s="5"/>
      <c r="TGH1241" s="5"/>
      <c r="TGI1241" s="5"/>
      <c r="TGJ1241" s="5"/>
      <c r="TGK1241" s="5"/>
      <c r="TGL1241" s="5"/>
      <c r="TGM1241" s="5"/>
      <c r="TGN1241" s="5"/>
      <c r="TGO1241" s="5"/>
      <c r="TGP1241" s="5"/>
      <c r="TGQ1241" s="5"/>
      <c r="TGR1241" s="5"/>
      <c r="TGS1241" s="5"/>
      <c r="TGT1241" s="5"/>
      <c r="TGU1241" s="5"/>
      <c r="TGV1241" s="5"/>
      <c r="TGW1241" s="5"/>
      <c r="TGX1241" s="5"/>
      <c r="TGY1241" s="5"/>
      <c r="TGZ1241" s="5"/>
      <c r="THA1241" s="5"/>
      <c r="THB1241" s="5"/>
      <c r="THC1241" s="5"/>
      <c r="THD1241" s="5"/>
      <c r="THE1241" s="5"/>
      <c r="THF1241" s="5"/>
      <c r="THG1241" s="5"/>
      <c r="THH1241" s="5"/>
      <c r="THI1241" s="5"/>
      <c r="THJ1241" s="5"/>
      <c r="THK1241" s="5"/>
      <c r="THL1241" s="5"/>
      <c r="THM1241" s="5"/>
      <c r="THN1241" s="5"/>
      <c r="THO1241" s="5"/>
      <c r="THP1241" s="5"/>
      <c r="THQ1241" s="5"/>
      <c r="THR1241" s="5"/>
      <c r="THS1241" s="5"/>
      <c r="THT1241" s="5"/>
      <c r="THU1241" s="5"/>
      <c r="THV1241" s="5"/>
      <c r="THW1241" s="5"/>
      <c r="THX1241" s="5"/>
      <c r="THY1241" s="5"/>
      <c r="THZ1241" s="5"/>
      <c r="TIA1241" s="5"/>
      <c r="TIB1241" s="5"/>
      <c r="TIC1241" s="5"/>
      <c r="TID1241" s="5"/>
      <c r="TIE1241" s="5"/>
      <c r="TIF1241" s="5"/>
      <c r="TIG1241" s="5"/>
      <c r="TIH1241" s="5"/>
      <c r="TII1241" s="5"/>
      <c r="TIJ1241" s="5"/>
      <c r="TIK1241" s="5"/>
      <c r="TIL1241" s="5"/>
      <c r="TIM1241" s="5"/>
      <c r="TIN1241" s="5"/>
      <c r="TIO1241" s="5"/>
      <c r="TIP1241" s="5"/>
      <c r="TIQ1241" s="5"/>
      <c r="TIR1241" s="5"/>
      <c r="TIS1241" s="5"/>
      <c r="TIT1241" s="5"/>
      <c r="TIU1241" s="5"/>
      <c r="TIV1241" s="5"/>
      <c r="TIW1241" s="5"/>
      <c r="TIX1241" s="5"/>
      <c r="TIY1241" s="5"/>
      <c r="TIZ1241" s="5"/>
      <c r="TJA1241" s="5"/>
      <c r="TJB1241" s="5"/>
      <c r="TJC1241" s="5"/>
      <c r="TJD1241" s="5"/>
      <c r="TJE1241" s="5"/>
      <c r="TJF1241" s="5"/>
      <c r="TJG1241" s="5"/>
      <c r="TJH1241" s="5"/>
      <c r="TJI1241" s="5"/>
      <c r="TJJ1241" s="5"/>
      <c r="TJK1241" s="5"/>
      <c r="TJL1241" s="5"/>
      <c r="TJM1241" s="5"/>
      <c r="TJN1241" s="5"/>
      <c r="TJO1241" s="5"/>
      <c r="TJP1241" s="5"/>
      <c r="TJQ1241" s="5"/>
      <c r="TJR1241" s="5"/>
      <c r="TJS1241" s="5"/>
      <c r="TJT1241" s="5"/>
      <c r="TJU1241" s="5"/>
      <c r="TJV1241" s="5"/>
      <c r="TJW1241" s="5"/>
      <c r="TJX1241" s="5"/>
      <c r="TJY1241" s="5"/>
      <c r="TJZ1241" s="5"/>
      <c r="TKA1241" s="5"/>
      <c r="TKB1241" s="5"/>
      <c r="TKC1241" s="5"/>
      <c r="TKD1241" s="5"/>
      <c r="TKE1241" s="5"/>
      <c r="TKF1241" s="5"/>
      <c r="TKG1241" s="5"/>
      <c r="TKH1241" s="5"/>
      <c r="TKI1241" s="5"/>
      <c r="TKJ1241" s="5"/>
      <c r="TKK1241" s="5"/>
      <c r="TKL1241" s="5"/>
      <c r="TKM1241" s="5"/>
      <c r="TKN1241" s="5"/>
      <c r="TKO1241" s="5"/>
      <c r="TKP1241" s="5"/>
      <c r="TKQ1241" s="5"/>
      <c r="TKR1241" s="5"/>
      <c r="TKS1241" s="5"/>
      <c r="TKT1241" s="5"/>
      <c r="TKU1241" s="5"/>
      <c r="TKV1241" s="5"/>
      <c r="TKW1241" s="5"/>
      <c r="TKX1241" s="5"/>
      <c r="TKY1241" s="5"/>
      <c r="TKZ1241" s="5"/>
      <c r="TLA1241" s="5"/>
      <c r="TLB1241" s="5"/>
      <c r="TLC1241" s="5"/>
      <c r="TLD1241" s="5"/>
      <c r="TLE1241" s="5"/>
      <c r="TLF1241" s="5"/>
      <c r="TLG1241" s="5"/>
      <c r="TLH1241" s="5"/>
      <c r="TLI1241" s="5"/>
      <c r="TLJ1241" s="5"/>
      <c r="TLK1241" s="5"/>
      <c r="TLL1241" s="5"/>
      <c r="TLM1241" s="5"/>
      <c r="TLN1241" s="5"/>
      <c r="TLO1241" s="5"/>
      <c r="TLP1241" s="5"/>
      <c r="TLQ1241" s="5"/>
      <c r="TLR1241" s="5"/>
      <c r="TLS1241" s="5"/>
      <c r="TLT1241" s="5"/>
      <c r="TLU1241" s="5"/>
      <c r="TLV1241" s="5"/>
      <c r="TLW1241" s="5"/>
      <c r="TLX1241" s="5"/>
      <c r="TLY1241" s="5"/>
      <c r="TLZ1241" s="5"/>
      <c r="TMA1241" s="5"/>
      <c r="TMB1241" s="5"/>
      <c r="TMC1241" s="5"/>
      <c r="TMD1241" s="5"/>
      <c r="TME1241" s="5"/>
      <c r="TMF1241" s="5"/>
      <c r="TMG1241" s="5"/>
      <c r="TMH1241" s="5"/>
      <c r="TMI1241" s="5"/>
      <c r="TMJ1241" s="5"/>
      <c r="TMK1241" s="5"/>
      <c r="TML1241" s="5"/>
      <c r="TMM1241" s="5"/>
      <c r="TMN1241" s="5"/>
      <c r="TMO1241" s="5"/>
      <c r="TMP1241" s="5"/>
      <c r="TMQ1241" s="5"/>
      <c r="TMR1241" s="5"/>
      <c r="TMS1241" s="5"/>
      <c r="TMT1241" s="5"/>
      <c r="TMU1241" s="5"/>
      <c r="TMV1241" s="5"/>
      <c r="TMW1241" s="5"/>
      <c r="TMX1241" s="5"/>
      <c r="TMY1241" s="5"/>
      <c r="TMZ1241" s="5"/>
      <c r="TNA1241" s="5"/>
      <c r="TNB1241" s="5"/>
      <c r="TNC1241" s="5"/>
      <c r="TND1241" s="5"/>
      <c r="TNE1241" s="5"/>
      <c r="TNF1241" s="5"/>
      <c r="TNG1241" s="5"/>
      <c r="TNH1241" s="5"/>
      <c r="TNI1241" s="5"/>
      <c r="TNJ1241" s="5"/>
      <c r="TNK1241" s="5"/>
      <c r="TNL1241" s="5"/>
      <c r="TNM1241" s="5"/>
      <c r="TNN1241" s="5"/>
      <c r="TNO1241" s="5"/>
      <c r="TNP1241" s="5"/>
      <c r="TNQ1241" s="5"/>
      <c r="TNR1241" s="5"/>
      <c r="TNS1241" s="5"/>
      <c r="TNT1241" s="5"/>
      <c r="TNU1241" s="5"/>
      <c r="TNV1241" s="5"/>
      <c r="TNW1241" s="5"/>
      <c r="TNX1241" s="5"/>
      <c r="TNY1241" s="5"/>
      <c r="TNZ1241" s="5"/>
      <c r="TOA1241" s="5"/>
      <c r="TOB1241" s="5"/>
      <c r="TOC1241" s="5"/>
      <c r="TOD1241" s="5"/>
      <c r="TOE1241" s="5"/>
      <c r="TOF1241" s="5"/>
      <c r="TOG1241" s="5"/>
      <c r="TOH1241" s="5"/>
      <c r="TOI1241" s="5"/>
      <c r="TOJ1241" s="5"/>
      <c r="TOK1241" s="5"/>
      <c r="TOL1241" s="5"/>
      <c r="TOM1241" s="5"/>
      <c r="TON1241" s="5"/>
      <c r="TOO1241" s="5"/>
      <c r="TOP1241" s="5"/>
      <c r="TOQ1241" s="5"/>
      <c r="TOR1241" s="5"/>
      <c r="TOS1241" s="5"/>
      <c r="TOT1241" s="5"/>
      <c r="TOU1241" s="5"/>
      <c r="TOV1241" s="5"/>
      <c r="TOW1241" s="5"/>
      <c r="TOX1241" s="5"/>
      <c r="TOY1241" s="5"/>
      <c r="TOZ1241" s="5"/>
      <c r="TPA1241" s="5"/>
      <c r="TPB1241" s="5"/>
      <c r="TPC1241" s="5"/>
      <c r="TPD1241" s="5"/>
      <c r="TPE1241" s="5"/>
      <c r="TPF1241" s="5"/>
      <c r="TPG1241" s="5"/>
      <c r="TPH1241" s="5"/>
      <c r="TPI1241" s="5"/>
      <c r="TPJ1241" s="5"/>
      <c r="TPK1241" s="5"/>
      <c r="TPL1241" s="5"/>
      <c r="TPM1241" s="5"/>
      <c r="TPN1241" s="5"/>
      <c r="TPO1241" s="5"/>
      <c r="TPP1241" s="5"/>
      <c r="TPQ1241" s="5"/>
      <c r="TPR1241" s="5"/>
      <c r="TPS1241" s="5"/>
      <c r="TPT1241" s="5"/>
      <c r="TPU1241" s="5"/>
      <c r="TPV1241" s="5"/>
      <c r="TPW1241" s="5"/>
      <c r="TPX1241" s="5"/>
      <c r="TPY1241" s="5"/>
      <c r="TPZ1241" s="5"/>
      <c r="TQA1241" s="5"/>
      <c r="TQB1241" s="5"/>
      <c r="TQC1241" s="5"/>
      <c r="TQD1241" s="5"/>
      <c r="TQE1241" s="5"/>
      <c r="TQF1241" s="5"/>
      <c r="TQG1241" s="5"/>
      <c r="TQH1241" s="5"/>
      <c r="TQI1241" s="5"/>
      <c r="TQJ1241" s="5"/>
      <c r="TQK1241" s="5"/>
      <c r="TQL1241" s="5"/>
      <c r="TQM1241" s="5"/>
      <c r="TQN1241" s="5"/>
      <c r="TQO1241" s="5"/>
      <c r="TQP1241" s="5"/>
      <c r="TQQ1241" s="5"/>
      <c r="TQR1241" s="5"/>
      <c r="TQS1241" s="5"/>
      <c r="TQT1241" s="5"/>
      <c r="TQU1241" s="5"/>
      <c r="TQV1241" s="5"/>
      <c r="TQW1241" s="5"/>
      <c r="TQX1241" s="5"/>
      <c r="TQY1241" s="5"/>
      <c r="TQZ1241" s="5"/>
      <c r="TRA1241" s="5"/>
      <c r="TRB1241" s="5"/>
      <c r="TRC1241" s="5"/>
      <c r="TRD1241" s="5"/>
      <c r="TRE1241" s="5"/>
      <c r="TRF1241" s="5"/>
      <c r="TRG1241" s="5"/>
      <c r="TRH1241" s="5"/>
      <c r="TRI1241" s="5"/>
      <c r="TRJ1241" s="5"/>
      <c r="TRK1241" s="5"/>
      <c r="TRL1241" s="5"/>
      <c r="TRM1241" s="5"/>
      <c r="TRN1241" s="5"/>
      <c r="TRO1241" s="5"/>
      <c r="TRP1241" s="5"/>
      <c r="TRQ1241" s="5"/>
      <c r="TRR1241" s="5"/>
      <c r="TRS1241" s="5"/>
      <c r="TRT1241" s="5"/>
      <c r="TRU1241" s="5"/>
      <c r="TRV1241" s="5"/>
      <c r="TRW1241" s="5"/>
      <c r="TRX1241" s="5"/>
      <c r="TRY1241" s="5"/>
      <c r="TRZ1241" s="5"/>
      <c r="TSA1241" s="5"/>
      <c r="TSB1241" s="5"/>
      <c r="TSC1241" s="5"/>
      <c r="TSD1241" s="5"/>
      <c r="TSE1241" s="5"/>
      <c r="TSF1241" s="5"/>
      <c r="TSG1241" s="5"/>
      <c r="TSH1241" s="5"/>
      <c r="TSI1241" s="5"/>
      <c r="TSJ1241" s="5"/>
      <c r="TSK1241" s="5"/>
      <c r="TSL1241" s="5"/>
      <c r="TSM1241" s="5"/>
      <c r="TSN1241" s="5"/>
      <c r="TSO1241" s="5"/>
      <c r="TSP1241" s="5"/>
      <c r="TSQ1241" s="5"/>
      <c r="TSR1241" s="5"/>
      <c r="TSS1241" s="5"/>
      <c r="TST1241" s="5"/>
      <c r="TSU1241" s="5"/>
      <c r="TSV1241" s="5"/>
      <c r="TSW1241" s="5"/>
      <c r="TSX1241" s="5"/>
      <c r="TSY1241" s="5"/>
      <c r="TSZ1241" s="5"/>
      <c r="TTA1241" s="5"/>
      <c r="TTB1241" s="5"/>
      <c r="TTC1241" s="5"/>
      <c r="TTD1241" s="5"/>
      <c r="TTE1241" s="5"/>
      <c r="TTF1241" s="5"/>
      <c r="TTG1241" s="5"/>
      <c r="TTH1241" s="5"/>
      <c r="TTI1241" s="5"/>
      <c r="TTJ1241" s="5"/>
      <c r="TTK1241" s="5"/>
      <c r="TTL1241" s="5"/>
      <c r="TTM1241" s="5"/>
      <c r="TTN1241" s="5"/>
      <c r="TTO1241" s="5"/>
      <c r="TTP1241" s="5"/>
      <c r="TTQ1241" s="5"/>
      <c r="TTR1241" s="5"/>
      <c r="TTS1241" s="5"/>
      <c r="TTT1241" s="5"/>
      <c r="TTU1241" s="5"/>
      <c r="TTV1241" s="5"/>
      <c r="TTW1241" s="5"/>
      <c r="TTX1241" s="5"/>
      <c r="TTY1241" s="5"/>
      <c r="TTZ1241" s="5"/>
      <c r="TUA1241" s="5"/>
      <c r="TUB1241" s="5"/>
      <c r="TUC1241" s="5"/>
      <c r="TUD1241" s="5"/>
      <c r="TUE1241" s="5"/>
      <c r="TUF1241" s="5"/>
      <c r="TUG1241" s="5"/>
      <c r="TUH1241" s="5"/>
      <c r="TUI1241" s="5"/>
      <c r="TUJ1241" s="5"/>
      <c r="TUK1241" s="5"/>
      <c r="TUL1241" s="5"/>
      <c r="TUM1241" s="5"/>
      <c r="TUN1241" s="5"/>
      <c r="TUO1241" s="5"/>
      <c r="TUP1241" s="5"/>
      <c r="TUQ1241" s="5"/>
      <c r="TUR1241" s="5"/>
      <c r="TUS1241" s="5"/>
      <c r="TUT1241" s="5"/>
      <c r="TUU1241" s="5"/>
      <c r="TUV1241" s="5"/>
      <c r="TUW1241" s="5"/>
      <c r="TUX1241" s="5"/>
      <c r="TUY1241" s="5"/>
      <c r="TUZ1241" s="5"/>
      <c r="TVA1241" s="5"/>
      <c r="TVB1241" s="5"/>
      <c r="TVC1241" s="5"/>
      <c r="TVD1241" s="5"/>
      <c r="TVE1241" s="5"/>
      <c r="TVF1241" s="5"/>
      <c r="TVG1241" s="5"/>
      <c r="TVH1241" s="5"/>
      <c r="TVI1241" s="5"/>
      <c r="TVJ1241" s="5"/>
      <c r="TVK1241" s="5"/>
      <c r="TVL1241" s="5"/>
      <c r="TVM1241" s="5"/>
      <c r="TVN1241" s="5"/>
      <c r="TVO1241" s="5"/>
      <c r="TVP1241" s="5"/>
      <c r="TVQ1241" s="5"/>
      <c r="TVR1241" s="5"/>
      <c r="TVS1241" s="5"/>
      <c r="TVT1241" s="5"/>
      <c r="TVU1241" s="5"/>
      <c r="TVV1241" s="5"/>
      <c r="TVW1241" s="5"/>
      <c r="TVX1241" s="5"/>
      <c r="TVY1241" s="5"/>
      <c r="TVZ1241" s="5"/>
      <c r="TWA1241" s="5"/>
      <c r="TWB1241" s="5"/>
      <c r="TWC1241" s="5"/>
      <c r="TWD1241" s="5"/>
      <c r="TWE1241" s="5"/>
      <c r="TWF1241" s="5"/>
      <c r="TWG1241" s="5"/>
      <c r="TWH1241" s="5"/>
      <c r="TWI1241" s="5"/>
      <c r="TWJ1241" s="5"/>
      <c r="TWK1241" s="5"/>
      <c r="TWL1241" s="5"/>
      <c r="TWM1241" s="5"/>
      <c r="TWN1241" s="5"/>
      <c r="TWO1241" s="5"/>
      <c r="TWP1241" s="5"/>
      <c r="TWQ1241" s="5"/>
      <c r="TWR1241" s="5"/>
      <c r="TWS1241" s="5"/>
      <c r="TWT1241" s="5"/>
      <c r="TWU1241" s="5"/>
      <c r="TWV1241" s="5"/>
      <c r="TWW1241" s="5"/>
      <c r="TWX1241" s="5"/>
      <c r="TWY1241" s="5"/>
      <c r="TWZ1241" s="5"/>
      <c r="TXA1241" s="5"/>
      <c r="TXB1241" s="5"/>
      <c r="TXC1241" s="5"/>
      <c r="TXD1241" s="5"/>
      <c r="TXE1241" s="5"/>
      <c r="TXF1241" s="5"/>
      <c r="TXG1241" s="5"/>
      <c r="TXH1241" s="5"/>
      <c r="TXI1241" s="5"/>
      <c r="TXJ1241" s="5"/>
      <c r="TXK1241" s="5"/>
      <c r="TXL1241" s="5"/>
      <c r="TXM1241" s="5"/>
      <c r="TXN1241" s="5"/>
      <c r="TXO1241" s="5"/>
      <c r="TXP1241" s="5"/>
      <c r="TXQ1241" s="5"/>
      <c r="TXR1241" s="5"/>
      <c r="TXS1241" s="5"/>
      <c r="TXT1241" s="5"/>
      <c r="TXU1241" s="5"/>
      <c r="TXV1241" s="5"/>
      <c r="TXW1241" s="5"/>
      <c r="TXX1241" s="5"/>
      <c r="TXY1241" s="5"/>
      <c r="TXZ1241" s="5"/>
      <c r="TYA1241" s="5"/>
      <c r="TYB1241" s="5"/>
      <c r="TYC1241" s="5"/>
      <c r="TYD1241" s="5"/>
      <c r="TYE1241" s="5"/>
      <c r="TYF1241" s="5"/>
      <c r="TYG1241" s="5"/>
      <c r="TYH1241" s="5"/>
      <c r="TYI1241" s="5"/>
      <c r="TYJ1241" s="5"/>
      <c r="TYK1241" s="5"/>
      <c r="TYL1241" s="5"/>
      <c r="TYM1241" s="5"/>
      <c r="TYN1241" s="5"/>
      <c r="TYO1241" s="5"/>
      <c r="TYP1241" s="5"/>
      <c r="TYQ1241" s="5"/>
      <c r="TYR1241" s="5"/>
      <c r="TYS1241" s="5"/>
      <c r="TYT1241" s="5"/>
      <c r="TYU1241" s="5"/>
      <c r="TYV1241" s="5"/>
      <c r="TYW1241" s="5"/>
      <c r="TYX1241" s="5"/>
      <c r="TYY1241" s="5"/>
      <c r="TYZ1241" s="5"/>
      <c r="TZA1241" s="5"/>
      <c r="TZB1241" s="5"/>
      <c r="TZC1241" s="5"/>
      <c r="TZD1241" s="5"/>
      <c r="TZE1241" s="5"/>
      <c r="TZF1241" s="5"/>
      <c r="TZG1241" s="5"/>
      <c r="TZH1241" s="5"/>
      <c r="TZI1241" s="5"/>
      <c r="TZJ1241" s="5"/>
      <c r="TZK1241" s="5"/>
      <c r="TZL1241" s="5"/>
      <c r="TZM1241" s="5"/>
      <c r="TZN1241" s="5"/>
      <c r="TZO1241" s="5"/>
      <c r="TZP1241" s="5"/>
      <c r="TZQ1241" s="5"/>
      <c r="TZR1241" s="5"/>
      <c r="TZS1241" s="5"/>
      <c r="TZT1241" s="5"/>
      <c r="TZU1241" s="5"/>
      <c r="TZV1241" s="5"/>
      <c r="TZW1241" s="5"/>
      <c r="TZX1241" s="5"/>
      <c r="TZY1241" s="5"/>
      <c r="TZZ1241" s="5"/>
      <c r="UAA1241" s="5"/>
      <c r="UAB1241" s="5"/>
      <c r="UAC1241" s="5"/>
      <c r="UAD1241" s="5"/>
      <c r="UAE1241" s="5"/>
      <c r="UAF1241" s="5"/>
      <c r="UAG1241" s="5"/>
      <c r="UAH1241" s="5"/>
      <c r="UAI1241" s="5"/>
      <c r="UAJ1241" s="5"/>
      <c r="UAK1241" s="5"/>
      <c r="UAL1241" s="5"/>
      <c r="UAM1241" s="5"/>
      <c r="UAN1241" s="5"/>
      <c r="UAO1241" s="5"/>
      <c r="UAP1241" s="5"/>
      <c r="UAQ1241" s="5"/>
      <c r="UAR1241" s="5"/>
      <c r="UAS1241" s="5"/>
      <c r="UAT1241" s="5"/>
      <c r="UAU1241" s="5"/>
      <c r="UAV1241" s="5"/>
      <c r="UAW1241" s="5"/>
      <c r="UAX1241" s="5"/>
      <c r="UAY1241" s="5"/>
      <c r="UAZ1241" s="5"/>
      <c r="UBA1241" s="5"/>
      <c r="UBB1241" s="5"/>
      <c r="UBC1241" s="5"/>
      <c r="UBD1241" s="5"/>
      <c r="UBE1241" s="5"/>
      <c r="UBF1241" s="5"/>
      <c r="UBG1241" s="5"/>
      <c r="UBH1241" s="5"/>
      <c r="UBI1241" s="5"/>
      <c r="UBJ1241" s="5"/>
      <c r="UBK1241" s="5"/>
      <c r="UBL1241" s="5"/>
      <c r="UBM1241" s="5"/>
      <c r="UBN1241" s="5"/>
      <c r="UBO1241" s="5"/>
      <c r="UBP1241" s="5"/>
      <c r="UBQ1241" s="5"/>
      <c r="UBR1241" s="5"/>
      <c r="UBS1241" s="5"/>
      <c r="UBT1241" s="5"/>
      <c r="UBU1241" s="5"/>
      <c r="UBV1241" s="5"/>
      <c r="UBW1241" s="5"/>
      <c r="UBX1241" s="5"/>
      <c r="UBY1241" s="5"/>
      <c r="UBZ1241" s="5"/>
      <c r="UCA1241" s="5"/>
      <c r="UCB1241" s="5"/>
      <c r="UCC1241" s="5"/>
      <c r="UCD1241" s="5"/>
      <c r="UCE1241" s="5"/>
      <c r="UCF1241" s="5"/>
      <c r="UCG1241" s="5"/>
      <c r="UCH1241" s="5"/>
      <c r="UCI1241" s="5"/>
      <c r="UCJ1241" s="5"/>
      <c r="UCK1241" s="5"/>
      <c r="UCL1241" s="5"/>
      <c r="UCM1241" s="5"/>
      <c r="UCN1241" s="5"/>
      <c r="UCO1241" s="5"/>
      <c r="UCP1241" s="5"/>
      <c r="UCQ1241" s="5"/>
      <c r="UCR1241" s="5"/>
      <c r="UCS1241" s="5"/>
      <c r="UCT1241" s="5"/>
      <c r="UCU1241" s="5"/>
      <c r="UCV1241" s="5"/>
      <c r="UCW1241" s="5"/>
      <c r="UCX1241" s="5"/>
      <c r="UCY1241" s="5"/>
      <c r="UCZ1241" s="5"/>
      <c r="UDA1241" s="5"/>
      <c r="UDB1241" s="5"/>
      <c r="UDC1241" s="5"/>
      <c r="UDD1241" s="5"/>
      <c r="UDE1241" s="5"/>
      <c r="UDF1241" s="5"/>
      <c r="UDG1241" s="5"/>
      <c r="UDH1241" s="5"/>
      <c r="UDI1241" s="5"/>
      <c r="UDJ1241" s="5"/>
      <c r="UDK1241" s="5"/>
      <c r="UDL1241" s="5"/>
      <c r="UDM1241" s="5"/>
      <c r="UDN1241" s="5"/>
      <c r="UDO1241" s="5"/>
      <c r="UDP1241" s="5"/>
      <c r="UDQ1241" s="5"/>
      <c r="UDR1241" s="5"/>
      <c r="UDS1241" s="5"/>
      <c r="UDT1241" s="5"/>
      <c r="UDU1241" s="5"/>
      <c r="UDV1241" s="5"/>
      <c r="UDW1241" s="5"/>
      <c r="UDX1241" s="5"/>
      <c r="UDY1241" s="5"/>
      <c r="UDZ1241" s="5"/>
      <c r="UEA1241" s="5"/>
      <c r="UEB1241" s="5"/>
      <c r="UEC1241" s="5"/>
      <c r="UED1241" s="5"/>
      <c r="UEE1241" s="5"/>
      <c r="UEF1241" s="5"/>
      <c r="UEG1241" s="5"/>
      <c r="UEH1241" s="5"/>
      <c r="UEI1241" s="5"/>
      <c r="UEJ1241" s="5"/>
      <c r="UEK1241" s="5"/>
      <c r="UEL1241" s="5"/>
      <c r="UEM1241" s="5"/>
      <c r="UEN1241" s="5"/>
      <c r="UEO1241" s="5"/>
      <c r="UEP1241" s="5"/>
      <c r="UEQ1241" s="5"/>
      <c r="UER1241" s="5"/>
      <c r="UES1241" s="5"/>
      <c r="UET1241" s="5"/>
      <c r="UEU1241" s="5"/>
      <c r="UEV1241" s="5"/>
      <c r="UEW1241" s="5"/>
      <c r="UEX1241" s="5"/>
      <c r="UEY1241" s="5"/>
      <c r="UEZ1241" s="5"/>
      <c r="UFA1241" s="5"/>
      <c r="UFB1241" s="5"/>
      <c r="UFC1241" s="5"/>
      <c r="UFD1241" s="5"/>
      <c r="UFE1241" s="5"/>
      <c r="UFF1241" s="5"/>
      <c r="UFG1241" s="5"/>
      <c r="UFH1241" s="5"/>
      <c r="UFI1241" s="5"/>
      <c r="UFJ1241" s="5"/>
      <c r="UFK1241" s="5"/>
      <c r="UFL1241" s="5"/>
      <c r="UFM1241" s="5"/>
      <c r="UFN1241" s="5"/>
      <c r="UFO1241" s="5"/>
      <c r="UFP1241" s="5"/>
      <c r="UFQ1241" s="5"/>
      <c r="UFR1241" s="5"/>
      <c r="UFS1241" s="5"/>
      <c r="UFT1241" s="5"/>
      <c r="UFU1241" s="5"/>
      <c r="UFV1241" s="5"/>
      <c r="UFW1241" s="5"/>
      <c r="UFX1241" s="5"/>
      <c r="UFY1241" s="5"/>
      <c r="UFZ1241" s="5"/>
      <c r="UGA1241" s="5"/>
      <c r="UGB1241" s="5"/>
      <c r="UGC1241" s="5"/>
      <c r="UGD1241" s="5"/>
      <c r="UGE1241" s="5"/>
      <c r="UGF1241" s="5"/>
      <c r="UGG1241" s="5"/>
      <c r="UGH1241" s="5"/>
      <c r="UGI1241" s="5"/>
      <c r="UGJ1241" s="5"/>
      <c r="UGK1241" s="5"/>
      <c r="UGL1241" s="5"/>
      <c r="UGM1241" s="5"/>
      <c r="UGN1241" s="5"/>
      <c r="UGO1241" s="5"/>
      <c r="UGP1241" s="5"/>
      <c r="UGQ1241" s="5"/>
      <c r="UGR1241" s="5"/>
      <c r="UGS1241" s="5"/>
      <c r="UGT1241" s="5"/>
      <c r="UGU1241" s="5"/>
      <c r="UGV1241" s="5"/>
      <c r="UGW1241" s="5"/>
      <c r="UGX1241" s="5"/>
      <c r="UGY1241" s="5"/>
      <c r="UGZ1241" s="5"/>
      <c r="UHA1241" s="5"/>
      <c r="UHB1241" s="5"/>
      <c r="UHC1241" s="5"/>
      <c r="UHD1241" s="5"/>
      <c r="UHE1241" s="5"/>
      <c r="UHF1241" s="5"/>
      <c r="UHG1241" s="5"/>
      <c r="UHH1241" s="5"/>
      <c r="UHI1241" s="5"/>
      <c r="UHJ1241" s="5"/>
      <c r="UHK1241" s="5"/>
      <c r="UHL1241" s="5"/>
      <c r="UHM1241" s="5"/>
      <c r="UHN1241" s="5"/>
      <c r="UHO1241" s="5"/>
      <c r="UHP1241" s="5"/>
      <c r="UHQ1241" s="5"/>
      <c r="UHR1241" s="5"/>
      <c r="UHS1241" s="5"/>
      <c r="UHT1241" s="5"/>
      <c r="UHU1241" s="5"/>
      <c r="UHV1241" s="5"/>
      <c r="UHW1241" s="5"/>
      <c r="UHX1241" s="5"/>
      <c r="UHY1241" s="5"/>
      <c r="UHZ1241" s="5"/>
      <c r="UIA1241" s="5"/>
      <c r="UIB1241" s="5"/>
      <c r="UIC1241" s="5"/>
      <c r="UID1241" s="5"/>
      <c r="UIE1241" s="5"/>
      <c r="UIF1241" s="5"/>
      <c r="UIG1241" s="5"/>
      <c r="UIH1241" s="5"/>
      <c r="UII1241" s="5"/>
      <c r="UIJ1241" s="5"/>
      <c r="UIK1241" s="5"/>
      <c r="UIL1241" s="5"/>
      <c r="UIM1241" s="5"/>
      <c r="UIN1241" s="5"/>
      <c r="UIO1241" s="5"/>
      <c r="UIP1241" s="5"/>
      <c r="UIQ1241" s="5"/>
      <c r="UIR1241" s="5"/>
      <c r="UIS1241" s="5"/>
      <c r="UIT1241" s="5"/>
      <c r="UIU1241" s="5"/>
      <c r="UIV1241" s="5"/>
      <c r="UIW1241" s="5"/>
      <c r="UIX1241" s="5"/>
      <c r="UIY1241" s="5"/>
      <c r="UIZ1241" s="5"/>
      <c r="UJA1241" s="5"/>
      <c r="UJB1241" s="5"/>
      <c r="UJC1241" s="5"/>
      <c r="UJD1241" s="5"/>
      <c r="UJE1241" s="5"/>
      <c r="UJF1241" s="5"/>
      <c r="UJG1241" s="5"/>
      <c r="UJH1241" s="5"/>
      <c r="UJI1241" s="5"/>
      <c r="UJJ1241" s="5"/>
      <c r="UJK1241" s="5"/>
      <c r="UJL1241" s="5"/>
      <c r="UJM1241" s="5"/>
      <c r="UJN1241" s="5"/>
      <c r="UJO1241" s="5"/>
      <c r="UJP1241" s="5"/>
      <c r="UJQ1241" s="5"/>
      <c r="UJR1241" s="5"/>
      <c r="UJS1241" s="5"/>
      <c r="UJT1241" s="5"/>
      <c r="UJU1241" s="5"/>
      <c r="UJV1241" s="5"/>
      <c r="UJW1241" s="5"/>
      <c r="UJX1241" s="5"/>
      <c r="UJY1241" s="5"/>
      <c r="UJZ1241" s="5"/>
      <c r="UKA1241" s="5"/>
      <c r="UKB1241" s="5"/>
      <c r="UKC1241" s="5"/>
      <c r="UKD1241" s="5"/>
      <c r="UKE1241" s="5"/>
      <c r="UKF1241" s="5"/>
      <c r="UKG1241" s="5"/>
      <c r="UKH1241" s="5"/>
      <c r="UKI1241" s="5"/>
      <c r="UKJ1241" s="5"/>
      <c r="UKK1241" s="5"/>
      <c r="UKL1241" s="5"/>
      <c r="UKM1241" s="5"/>
      <c r="UKN1241" s="5"/>
      <c r="UKO1241" s="5"/>
      <c r="UKP1241" s="5"/>
      <c r="UKQ1241" s="5"/>
      <c r="UKR1241" s="5"/>
      <c r="UKS1241" s="5"/>
      <c r="UKT1241" s="5"/>
      <c r="UKU1241" s="5"/>
      <c r="UKV1241" s="5"/>
      <c r="UKW1241" s="5"/>
      <c r="UKX1241" s="5"/>
      <c r="UKY1241" s="5"/>
      <c r="UKZ1241" s="5"/>
      <c r="ULA1241" s="5"/>
      <c r="ULB1241" s="5"/>
      <c r="ULC1241" s="5"/>
      <c r="ULD1241" s="5"/>
      <c r="ULE1241" s="5"/>
      <c r="ULF1241" s="5"/>
      <c r="ULG1241" s="5"/>
      <c r="ULH1241" s="5"/>
      <c r="ULI1241" s="5"/>
      <c r="ULJ1241" s="5"/>
      <c r="ULK1241" s="5"/>
      <c r="ULL1241" s="5"/>
      <c r="ULM1241" s="5"/>
      <c r="ULN1241" s="5"/>
      <c r="ULO1241" s="5"/>
      <c r="ULP1241" s="5"/>
      <c r="ULQ1241" s="5"/>
      <c r="ULR1241" s="5"/>
      <c r="ULS1241" s="5"/>
      <c r="ULT1241" s="5"/>
      <c r="ULU1241" s="5"/>
      <c r="ULV1241" s="5"/>
      <c r="ULW1241" s="5"/>
      <c r="ULX1241" s="5"/>
      <c r="ULY1241" s="5"/>
      <c r="ULZ1241" s="5"/>
      <c r="UMA1241" s="5"/>
      <c r="UMB1241" s="5"/>
      <c r="UMC1241" s="5"/>
      <c r="UMD1241" s="5"/>
      <c r="UME1241" s="5"/>
      <c r="UMF1241" s="5"/>
      <c r="UMG1241" s="5"/>
      <c r="UMH1241" s="5"/>
      <c r="UMI1241" s="5"/>
      <c r="UMJ1241" s="5"/>
      <c r="UMK1241" s="5"/>
      <c r="UML1241" s="5"/>
      <c r="UMM1241" s="5"/>
      <c r="UMN1241" s="5"/>
      <c r="UMO1241" s="5"/>
      <c r="UMP1241" s="5"/>
      <c r="UMQ1241" s="5"/>
      <c r="UMR1241" s="5"/>
      <c r="UMS1241" s="5"/>
      <c r="UMT1241" s="5"/>
      <c r="UMU1241" s="5"/>
      <c r="UMV1241" s="5"/>
      <c r="UMW1241" s="5"/>
      <c r="UMX1241" s="5"/>
      <c r="UMY1241" s="5"/>
      <c r="UMZ1241" s="5"/>
      <c r="UNA1241" s="5"/>
      <c r="UNB1241" s="5"/>
      <c r="UNC1241" s="5"/>
      <c r="UND1241" s="5"/>
      <c r="UNE1241" s="5"/>
      <c r="UNF1241" s="5"/>
      <c r="UNG1241" s="5"/>
      <c r="UNH1241" s="5"/>
      <c r="UNI1241" s="5"/>
      <c r="UNJ1241" s="5"/>
      <c r="UNK1241" s="5"/>
      <c r="UNL1241" s="5"/>
      <c r="UNM1241" s="5"/>
      <c r="UNN1241" s="5"/>
      <c r="UNO1241" s="5"/>
      <c r="UNP1241" s="5"/>
      <c r="UNQ1241" s="5"/>
      <c r="UNR1241" s="5"/>
      <c r="UNS1241" s="5"/>
      <c r="UNT1241" s="5"/>
      <c r="UNU1241" s="5"/>
      <c r="UNV1241" s="5"/>
      <c r="UNW1241" s="5"/>
      <c r="UNX1241" s="5"/>
      <c r="UNY1241" s="5"/>
      <c r="UNZ1241" s="5"/>
      <c r="UOA1241" s="5"/>
      <c r="UOB1241" s="5"/>
      <c r="UOC1241" s="5"/>
      <c r="UOD1241" s="5"/>
      <c r="UOE1241" s="5"/>
      <c r="UOF1241" s="5"/>
      <c r="UOG1241" s="5"/>
      <c r="UOH1241" s="5"/>
      <c r="UOI1241" s="5"/>
      <c r="UOJ1241" s="5"/>
      <c r="UOK1241" s="5"/>
      <c r="UOL1241" s="5"/>
      <c r="UOM1241" s="5"/>
      <c r="UON1241" s="5"/>
      <c r="UOO1241" s="5"/>
      <c r="UOP1241" s="5"/>
      <c r="UOQ1241" s="5"/>
      <c r="UOR1241" s="5"/>
      <c r="UOS1241" s="5"/>
      <c r="UOT1241" s="5"/>
      <c r="UOU1241" s="5"/>
      <c r="UOV1241" s="5"/>
      <c r="UOW1241" s="5"/>
      <c r="UOX1241" s="5"/>
      <c r="UOY1241" s="5"/>
      <c r="UOZ1241" s="5"/>
      <c r="UPA1241" s="5"/>
      <c r="UPB1241" s="5"/>
      <c r="UPC1241" s="5"/>
      <c r="UPD1241" s="5"/>
      <c r="UPE1241" s="5"/>
      <c r="UPF1241" s="5"/>
      <c r="UPG1241" s="5"/>
      <c r="UPH1241" s="5"/>
      <c r="UPI1241" s="5"/>
      <c r="UPJ1241" s="5"/>
      <c r="UPK1241" s="5"/>
      <c r="UPL1241" s="5"/>
      <c r="UPM1241" s="5"/>
      <c r="UPN1241" s="5"/>
      <c r="UPO1241" s="5"/>
      <c r="UPP1241" s="5"/>
      <c r="UPQ1241" s="5"/>
      <c r="UPR1241" s="5"/>
      <c r="UPS1241" s="5"/>
      <c r="UPT1241" s="5"/>
      <c r="UPU1241" s="5"/>
      <c r="UPV1241" s="5"/>
      <c r="UPW1241" s="5"/>
      <c r="UPX1241" s="5"/>
      <c r="UPY1241" s="5"/>
      <c r="UPZ1241" s="5"/>
      <c r="UQA1241" s="5"/>
      <c r="UQB1241" s="5"/>
      <c r="UQC1241" s="5"/>
      <c r="UQD1241" s="5"/>
      <c r="UQE1241" s="5"/>
      <c r="UQF1241" s="5"/>
      <c r="UQG1241" s="5"/>
      <c r="UQH1241" s="5"/>
      <c r="UQI1241" s="5"/>
      <c r="UQJ1241" s="5"/>
      <c r="UQK1241" s="5"/>
      <c r="UQL1241" s="5"/>
      <c r="UQM1241" s="5"/>
      <c r="UQN1241" s="5"/>
      <c r="UQO1241" s="5"/>
      <c r="UQP1241" s="5"/>
      <c r="UQQ1241" s="5"/>
      <c r="UQR1241" s="5"/>
      <c r="UQS1241" s="5"/>
      <c r="UQT1241" s="5"/>
      <c r="UQU1241" s="5"/>
      <c r="UQV1241" s="5"/>
      <c r="UQW1241" s="5"/>
      <c r="UQX1241" s="5"/>
      <c r="UQY1241" s="5"/>
      <c r="UQZ1241" s="5"/>
      <c r="URA1241" s="5"/>
      <c r="URB1241" s="5"/>
      <c r="URC1241" s="5"/>
      <c r="URD1241" s="5"/>
      <c r="URE1241" s="5"/>
      <c r="URF1241" s="5"/>
      <c r="URG1241" s="5"/>
      <c r="URH1241" s="5"/>
      <c r="URI1241" s="5"/>
      <c r="URJ1241" s="5"/>
      <c r="URK1241" s="5"/>
      <c r="URL1241" s="5"/>
      <c r="URM1241" s="5"/>
      <c r="URN1241" s="5"/>
      <c r="URO1241" s="5"/>
      <c r="URP1241" s="5"/>
      <c r="URQ1241" s="5"/>
      <c r="URR1241" s="5"/>
      <c r="URS1241" s="5"/>
      <c r="URT1241" s="5"/>
      <c r="URU1241" s="5"/>
      <c r="URV1241" s="5"/>
      <c r="URW1241" s="5"/>
      <c r="URX1241" s="5"/>
      <c r="URY1241" s="5"/>
      <c r="URZ1241" s="5"/>
      <c r="USA1241" s="5"/>
      <c r="USB1241" s="5"/>
      <c r="USC1241" s="5"/>
      <c r="USD1241" s="5"/>
      <c r="USE1241" s="5"/>
      <c r="USF1241" s="5"/>
      <c r="USG1241" s="5"/>
      <c r="USH1241" s="5"/>
      <c r="USI1241" s="5"/>
      <c r="USJ1241" s="5"/>
      <c r="USK1241" s="5"/>
      <c r="USL1241" s="5"/>
      <c r="USM1241" s="5"/>
      <c r="USN1241" s="5"/>
      <c r="USO1241" s="5"/>
      <c r="USP1241" s="5"/>
      <c r="USQ1241" s="5"/>
      <c r="USR1241" s="5"/>
      <c r="USS1241" s="5"/>
      <c r="UST1241" s="5"/>
      <c r="USU1241" s="5"/>
      <c r="USV1241" s="5"/>
      <c r="USW1241" s="5"/>
      <c r="USX1241" s="5"/>
      <c r="USY1241" s="5"/>
      <c r="USZ1241" s="5"/>
      <c r="UTA1241" s="5"/>
      <c r="UTB1241" s="5"/>
      <c r="UTC1241" s="5"/>
      <c r="UTD1241" s="5"/>
      <c r="UTE1241" s="5"/>
      <c r="UTF1241" s="5"/>
      <c r="UTG1241" s="5"/>
      <c r="UTH1241" s="5"/>
      <c r="UTI1241" s="5"/>
      <c r="UTJ1241" s="5"/>
      <c r="UTK1241" s="5"/>
      <c r="UTL1241" s="5"/>
      <c r="UTM1241" s="5"/>
      <c r="UTN1241" s="5"/>
      <c r="UTO1241" s="5"/>
      <c r="UTP1241" s="5"/>
      <c r="UTQ1241" s="5"/>
      <c r="UTR1241" s="5"/>
      <c r="UTS1241" s="5"/>
      <c r="UTT1241" s="5"/>
      <c r="UTU1241" s="5"/>
      <c r="UTV1241" s="5"/>
      <c r="UTW1241" s="5"/>
      <c r="UTX1241" s="5"/>
      <c r="UTY1241" s="5"/>
      <c r="UTZ1241" s="5"/>
      <c r="UUA1241" s="5"/>
      <c r="UUB1241" s="5"/>
      <c r="UUC1241" s="5"/>
      <c r="UUD1241" s="5"/>
      <c r="UUE1241" s="5"/>
      <c r="UUF1241" s="5"/>
      <c r="UUG1241" s="5"/>
      <c r="UUH1241" s="5"/>
      <c r="UUI1241" s="5"/>
      <c r="UUJ1241" s="5"/>
      <c r="UUK1241" s="5"/>
      <c r="UUL1241" s="5"/>
      <c r="UUM1241" s="5"/>
      <c r="UUN1241" s="5"/>
      <c r="UUO1241" s="5"/>
      <c r="UUP1241" s="5"/>
      <c r="UUQ1241" s="5"/>
      <c r="UUR1241" s="5"/>
      <c r="UUS1241" s="5"/>
      <c r="UUT1241" s="5"/>
      <c r="UUU1241" s="5"/>
      <c r="UUV1241" s="5"/>
      <c r="UUW1241" s="5"/>
      <c r="UUX1241" s="5"/>
      <c r="UUY1241" s="5"/>
      <c r="UUZ1241" s="5"/>
      <c r="UVA1241" s="5"/>
      <c r="UVB1241" s="5"/>
      <c r="UVC1241" s="5"/>
      <c r="UVD1241" s="5"/>
      <c r="UVE1241" s="5"/>
      <c r="UVF1241" s="5"/>
      <c r="UVG1241" s="5"/>
      <c r="UVH1241" s="5"/>
      <c r="UVI1241" s="5"/>
      <c r="UVJ1241" s="5"/>
      <c r="UVK1241" s="5"/>
      <c r="UVL1241" s="5"/>
      <c r="UVM1241" s="5"/>
      <c r="UVN1241" s="5"/>
      <c r="UVO1241" s="5"/>
      <c r="UVP1241" s="5"/>
      <c r="UVQ1241" s="5"/>
      <c r="UVR1241" s="5"/>
      <c r="UVS1241" s="5"/>
      <c r="UVT1241" s="5"/>
      <c r="UVU1241" s="5"/>
      <c r="UVV1241" s="5"/>
      <c r="UVW1241" s="5"/>
      <c r="UVX1241" s="5"/>
      <c r="UVY1241" s="5"/>
      <c r="UVZ1241" s="5"/>
      <c r="UWA1241" s="5"/>
      <c r="UWB1241" s="5"/>
      <c r="UWC1241" s="5"/>
      <c r="UWD1241" s="5"/>
      <c r="UWE1241" s="5"/>
      <c r="UWF1241" s="5"/>
      <c r="UWG1241" s="5"/>
      <c r="UWH1241" s="5"/>
      <c r="UWI1241" s="5"/>
      <c r="UWJ1241" s="5"/>
      <c r="UWK1241" s="5"/>
      <c r="UWL1241" s="5"/>
      <c r="UWM1241" s="5"/>
      <c r="UWN1241" s="5"/>
      <c r="UWO1241" s="5"/>
      <c r="UWP1241" s="5"/>
      <c r="UWQ1241" s="5"/>
      <c r="UWR1241" s="5"/>
      <c r="UWS1241" s="5"/>
      <c r="UWT1241" s="5"/>
      <c r="UWU1241" s="5"/>
      <c r="UWV1241" s="5"/>
      <c r="UWW1241" s="5"/>
      <c r="UWX1241" s="5"/>
      <c r="UWY1241" s="5"/>
      <c r="UWZ1241" s="5"/>
      <c r="UXA1241" s="5"/>
      <c r="UXB1241" s="5"/>
      <c r="UXC1241" s="5"/>
      <c r="UXD1241" s="5"/>
      <c r="UXE1241" s="5"/>
      <c r="UXF1241" s="5"/>
      <c r="UXG1241" s="5"/>
      <c r="UXH1241" s="5"/>
      <c r="UXI1241" s="5"/>
      <c r="UXJ1241" s="5"/>
      <c r="UXK1241" s="5"/>
      <c r="UXL1241" s="5"/>
      <c r="UXM1241" s="5"/>
      <c r="UXN1241" s="5"/>
      <c r="UXO1241" s="5"/>
      <c r="UXP1241" s="5"/>
      <c r="UXQ1241" s="5"/>
      <c r="UXR1241" s="5"/>
      <c r="UXS1241" s="5"/>
      <c r="UXT1241" s="5"/>
      <c r="UXU1241" s="5"/>
      <c r="UXV1241" s="5"/>
      <c r="UXW1241" s="5"/>
      <c r="UXX1241" s="5"/>
      <c r="UXY1241" s="5"/>
      <c r="UXZ1241" s="5"/>
      <c r="UYA1241" s="5"/>
      <c r="UYB1241" s="5"/>
      <c r="UYC1241" s="5"/>
      <c r="UYD1241" s="5"/>
      <c r="UYE1241" s="5"/>
      <c r="UYF1241" s="5"/>
      <c r="UYG1241" s="5"/>
      <c r="UYH1241" s="5"/>
      <c r="UYI1241" s="5"/>
      <c r="UYJ1241" s="5"/>
      <c r="UYK1241" s="5"/>
      <c r="UYL1241" s="5"/>
      <c r="UYM1241" s="5"/>
      <c r="UYN1241" s="5"/>
      <c r="UYO1241" s="5"/>
      <c r="UYP1241" s="5"/>
      <c r="UYQ1241" s="5"/>
      <c r="UYR1241" s="5"/>
      <c r="UYS1241" s="5"/>
      <c r="UYT1241" s="5"/>
      <c r="UYU1241" s="5"/>
      <c r="UYV1241" s="5"/>
      <c r="UYW1241" s="5"/>
      <c r="UYX1241" s="5"/>
      <c r="UYY1241" s="5"/>
      <c r="UYZ1241" s="5"/>
      <c r="UZA1241" s="5"/>
      <c r="UZB1241" s="5"/>
      <c r="UZC1241" s="5"/>
      <c r="UZD1241" s="5"/>
      <c r="UZE1241" s="5"/>
      <c r="UZF1241" s="5"/>
      <c r="UZG1241" s="5"/>
      <c r="UZH1241" s="5"/>
      <c r="UZI1241" s="5"/>
      <c r="UZJ1241" s="5"/>
      <c r="UZK1241" s="5"/>
      <c r="UZL1241" s="5"/>
      <c r="UZM1241" s="5"/>
      <c r="UZN1241" s="5"/>
      <c r="UZO1241" s="5"/>
      <c r="UZP1241" s="5"/>
      <c r="UZQ1241" s="5"/>
      <c r="UZR1241" s="5"/>
      <c r="UZS1241" s="5"/>
      <c r="UZT1241" s="5"/>
      <c r="UZU1241" s="5"/>
      <c r="UZV1241" s="5"/>
      <c r="UZW1241" s="5"/>
      <c r="UZX1241" s="5"/>
      <c r="UZY1241" s="5"/>
      <c r="UZZ1241" s="5"/>
      <c r="VAA1241" s="5"/>
      <c r="VAB1241" s="5"/>
      <c r="VAC1241" s="5"/>
      <c r="VAD1241" s="5"/>
      <c r="VAE1241" s="5"/>
      <c r="VAF1241" s="5"/>
      <c r="VAG1241" s="5"/>
      <c r="VAH1241" s="5"/>
      <c r="VAI1241" s="5"/>
      <c r="VAJ1241" s="5"/>
      <c r="VAK1241" s="5"/>
      <c r="VAL1241" s="5"/>
      <c r="VAM1241" s="5"/>
      <c r="VAN1241" s="5"/>
      <c r="VAO1241" s="5"/>
      <c r="VAP1241" s="5"/>
      <c r="VAQ1241" s="5"/>
      <c r="VAR1241" s="5"/>
      <c r="VAS1241" s="5"/>
      <c r="VAT1241" s="5"/>
      <c r="VAU1241" s="5"/>
      <c r="VAV1241" s="5"/>
      <c r="VAW1241" s="5"/>
      <c r="VAX1241" s="5"/>
      <c r="VAY1241" s="5"/>
      <c r="VAZ1241" s="5"/>
      <c r="VBA1241" s="5"/>
      <c r="VBB1241" s="5"/>
      <c r="VBC1241" s="5"/>
      <c r="VBD1241" s="5"/>
      <c r="VBE1241" s="5"/>
      <c r="VBF1241" s="5"/>
      <c r="VBG1241" s="5"/>
      <c r="VBH1241" s="5"/>
      <c r="VBI1241" s="5"/>
      <c r="VBJ1241" s="5"/>
      <c r="VBK1241" s="5"/>
      <c r="VBL1241" s="5"/>
      <c r="VBM1241" s="5"/>
      <c r="VBN1241" s="5"/>
      <c r="VBO1241" s="5"/>
      <c r="VBP1241" s="5"/>
      <c r="VBQ1241" s="5"/>
      <c r="VBR1241" s="5"/>
      <c r="VBS1241" s="5"/>
      <c r="VBT1241" s="5"/>
      <c r="VBU1241" s="5"/>
      <c r="VBV1241" s="5"/>
      <c r="VBW1241" s="5"/>
      <c r="VBX1241" s="5"/>
      <c r="VBY1241" s="5"/>
      <c r="VBZ1241" s="5"/>
      <c r="VCA1241" s="5"/>
      <c r="VCB1241" s="5"/>
      <c r="VCC1241" s="5"/>
      <c r="VCD1241" s="5"/>
      <c r="VCE1241" s="5"/>
      <c r="VCF1241" s="5"/>
      <c r="VCG1241" s="5"/>
      <c r="VCH1241" s="5"/>
      <c r="VCI1241" s="5"/>
      <c r="VCJ1241" s="5"/>
      <c r="VCK1241" s="5"/>
      <c r="VCL1241" s="5"/>
      <c r="VCM1241" s="5"/>
      <c r="VCN1241" s="5"/>
      <c r="VCO1241" s="5"/>
      <c r="VCP1241" s="5"/>
      <c r="VCQ1241" s="5"/>
      <c r="VCR1241" s="5"/>
      <c r="VCS1241" s="5"/>
      <c r="VCT1241" s="5"/>
      <c r="VCU1241" s="5"/>
      <c r="VCV1241" s="5"/>
      <c r="VCW1241" s="5"/>
      <c r="VCX1241" s="5"/>
      <c r="VCY1241" s="5"/>
      <c r="VCZ1241" s="5"/>
      <c r="VDA1241" s="5"/>
      <c r="VDB1241" s="5"/>
      <c r="VDC1241" s="5"/>
      <c r="VDD1241" s="5"/>
      <c r="VDE1241" s="5"/>
      <c r="VDF1241" s="5"/>
      <c r="VDG1241" s="5"/>
      <c r="VDH1241" s="5"/>
      <c r="VDI1241" s="5"/>
      <c r="VDJ1241" s="5"/>
      <c r="VDK1241" s="5"/>
      <c r="VDL1241" s="5"/>
      <c r="VDM1241" s="5"/>
      <c r="VDN1241" s="5"/>
      <c r="VDO1241" s="5"/>
      <c r="VDP1241" s="5"/>
      <c r="VDQ1241" s="5"/>
      <c r="VDR1241" s="5"/>
      <c r="VDS1241" s="5"/>
      <c r="VDT1241" s="5"/>
      <c r="VDU1241" s="5"/>
      <c r="VDV1241" s="5"/>
      <c r="VDW1241" s="5"/>
      <c r="VDX1241" s="5"/>
      <c r="VDY1241" s="5"/>
      <c r="VDZ1241" s="5"/>
      <c r="VEA1241" s="5"/>
      <c r="VEB1241" s="5"/>
      <c r="VEC1241" s="5"/>
      <c r="VED1241" s="5"/>
      <c r="VEE1241" s="5"/>
      <c r="VEF1241" s="5"/>
      <c r="VEG1241" s="5"/>
      <c r="VEH1241" s="5"/>
      <c r="VEI1241" s="5"/>
      <c r="VEJ1241" s="5"/>
      <c r="VEK1241" s="5"/>
      <c r="VEL1241" s="5"/>
      <c r="VEM1241" s="5"/>
      <c r="VEN1241" s="5"/>
      <c r="VEO1241" s="5"/>
      <c r="VEP1241" s="5"/>
      <c r="VEQ1241" s="5"/>
      <c r="VER1241" s="5"/>
      <c r="VES1241" s="5"/>
      <c r="VET1241" s="5"/>
      <c r="VEU1241" s="5"/>
      <c r="VEV1241" s="5"/>
      <c r="VEW1241" s="5"/>
      <c r="VEX1241" s="5"/>
      <c r="VEY1241" s="5"/>
      <c r="VEZ1241" s="5"/>
      <c r="VFA1241" s="5"/>
      <c r="VFB1241" s="5"/>
      <c r="VFC1241" s="5"/>
      <c r="VFD1241" s="5"/>
      <c r="VFE1241" s="5"/>
      <c r="VFF1241" s="5"/>
      <c r="VFG1241" s="5"/>
      <c r="VFH1241" s="5"/>
      <c r="VFI1241" s="5"/>
      <c r="VFJ1241" s="5"/>
      <c r="VFK1241" s="5"/>
      <c r="VFL1241" s="5"/>
      <c r="VFM1241" s="5"/>
      <c r="VFN1241" s="5"/>
      <c r="VFO1241" s="5"/>
      <c r="VFP1241" s="5"/>
      <c r="VFQ1241" s="5"/>
      <c r="VFR1241" s="5"/>
      <c r="VFS1241" s="5"/>
      <c r="VFT1241" s="5"/>
      <c r="VFU1241" s="5"/>
      <c r="VFV1241" s="5"/>
      <c r="VFW1241" s="5"/>
      <c r="VFX1241" s="5"/>
      <c r="VFY1241" s="5"/>
      <c r="VFZ1241" s="5"/>
      <c r="VGA1241" s="5"/>
      <c r="VGB1241" s="5"/>
      <c r="VGC1241" s="5"/>
      <c r="VGD1241" s="5"/>
      <c r="VGE1241" s="5"/>
      <c r="VGF1241" s="5"/>
      <c r="VGG1241" s="5"/>
      <c r="VGH1241" s="5"/>
      <c r="VGI1241" s="5"/>
      <c r="VGJ1241" s="5"/>
      <c r="VGK1241" s="5"/>
      <c r="VGL1241" s="5"/>
      <c r="VGM1241" s="5"/>
      <c r="VGN1241" s="5"/>
      <c r="VGO1241" s="5"/>
      <c r="VGP1241" s="5"/>
      <c r="VGQ1241" s="5"/>
      <c r="VGR1241" s="5"/>
      <c r="VGS1241" s="5"/>
      <c r="VGT1241" s="5"/>
      <c r="VGU1241" s="5"/>
      <c r="VGV1241" s="5"/>
      <c r="VGW1241" s="5"/>
      <c r="VGX1241" s="5"/>
      <c r="VGY1241" s="5"/>
      <c r="VGZ1241" s="5"/>
      <c r="VHA1241" s="5"/>
      <c r="VHB1241" s="5"/>
      <c r="VHC1241" s="5"/>
      <c r="VHD1241" s="5"/>
      <c r="VHE1241" s="5"/>
      <c r="VHF1241" s="5"/>
      <c r="VHG1241" s="5"/>
      <c r="VHH1241" s="5"/>
      <c r="VHI1241" s="5"/>
      <c r="VHJ1241" s="5"/>
      <c r="VHK1241" s="5"/>
      <c r="VHL1241" s="5"/>
      <c r="VHM1241" s="5"/>
      <c r="VHN1241" s="5"/>
      <c r="VHO1241" s="5"/>
      <c r="VHP1241" s="5"/>
      <c r="VHQ1241" s="5"/>
      <c r="VHR1241" s="5"/>
      <c r="VHS1241" s="5"/>
      <c r="VHT1241" s="5"/>
      <c r="VHU1241" s="5"/>
      <c r="VHV1241" s="5"/>
      <c r="VHW1241" s="5"/>
      <c r="VHX1241" s="5"/>
      <c r="VHY1241" s="5"/>
      <c r="VHZ1241" s="5"/>
      <c r="VIA1241" s="5"/>
      <c r="VIB1241" s="5"/>
      <c r="VIC1241" s="5"/>
      <c r="VID1241" s="5"/>
      <c r="VIE1241" s="5"/>
      <c r="VIF1241" s="5"/>
      <c r="VIG1241" s="5"/>
      <c r="VIH1241" s="5"/>
      <c r="VII1241" s="5"/>
      <c r="VIJ1241" s="5"/>
      <c r="VIK1241" s="5"/>
      <c r="VIL1241" s="5"/>
      <c r="VIM1241" s="5"/>
      <c r="VIN1241" s="5"/>
      <c r="VIO1241" s="5"/>
      <c r="VIP1241" s="5"/>
      <c r="VIQ1241" s="5"/>
      <c r="VIR1241" s="5"/>
      <c r="VIS1241" s="5"/>
      <c r="VIT1241" s="5"/>
      <c r="VIU1241" s="5"/>
      <c r="VIV1241" s="5"/>
      <c r="VIW1241" s="5"/>
      <c r="VIX1241" s="5"/>
      <c r="VIY1241" s="5"/>
      <c r="VIZ1241" s="5"/>
      <c r="VJA1241" s="5"/>
      <c r="VJB1241" s="5"/>
      <c r="VJC1241" s="5"/>
      <c r="VJD1241" s="5"/>
      <c r="VJE1241" s="5"/>
      <c r="VJF1241" s="5"/>
      <c r="VJG1241" s="5"/>
      <c r="VJH1241" s="5"/>
      <c r="VJI1241" s="5"/>
      <c r="VJJ1241" s="5"/>
      <c r="VJK1241" s="5"/>
      <c r="VJL1241" s="5"/>
      <c r="VJM1241" s="5"/>
      <c r="VJN1241" s="5"/>
      <c r="VJO1241" s="5"/>
      <c r="VJP1241" s="5"/>
      <c r="VJQ1241" s="5"/>
      <c r="VJR1241" s="5"/>
      <c r="VJS1241" s="5"/>
      <c r="VJT1241" s="5"/>
      <c r="VJU1241" s="5"/>
      <c r="VJV1241" s="5"/>
      <c r="VJW1241" s="5"/>
      <c r="VJX1241" s="5"/>
      <c r="VJY1241" s="5"/>
      <c r="VJZ1241" s="5"/>
      <c r="VKA1241" s="5"/>
      <c r="VKB1241" s="5"/>
      <c r="VKC1241" s="5"/>
      <c r="VKD1241" s="5"/>
      <c r="VKE1241" s="5"/>
      <c r="VKF1241" s="5"/>
      <c r="VKG1241" s="5"/>
      <c r="VKH1241" s="5"/>
      <c r="VKI1241" s="5"/>
      <c r="VKJ1241" s="5"/>
      <c r="VKK1241" s="5"/>
      <c r="VKL1241" s="5"/>
      <c r="VKM1241" s="5"/>
      <c r="VKN1241" s="5"/>
      <c r="VKO1241" s="5"/>
      <c r="VKP1241" s="5"/>
      <c r="VKQ1241" s="5"/>
      <c r="VKR1241" s="5"/>
      <c r="VKS1241" s="5"/>
      <c r="VKT1241" s="5"/>
      <c r="VKU1241" s="5"/>
      <c r="VKV1241" s="5"/>
      <c r="VKW1241" s="5"/>
      <c r="VKX1241" s="5"/>
      <c r="VKY1241" s="5"/>
      <c r="VKZ1241" s="5"/>
      <c r="VLA1241" s="5"/>
      <c r="VLB1241" s="5"/>
      <c r="VLC1241" s="5"/>
      <c r="VLD1241" s="5"/>
      <c r="VLE1241" s="5"/>
      <c r="VLF1241" s="5"/>
      <c r="VLG1241" s="5"/>
      <c r="VLH1241" s="5"/>
      <c r="VLI1241" s="5"/>
      <c r="VLJ1241" s="5"/>
      <c r="VLK1241" s="5"/>
      <c r="VLL1241" s="5"/>
      <c r="VLM1241" s="5"/>
      <c r="VLN1241" s="5"/>
      <c r="VLO1241" s="5"/>
      <c r="VLP1241" s="5"/>
      <c r="VLQ1241" s="5"/>
      <c r="VLR1241" s="5"/>
      <c r="VLS1241" s="5"/>
      <c r="VLT1241" s="5"/>
      <c r="VLU1241" s="5"/>
      <c r="VLV1241" s="5"/>
      <c r="VLW1241" s="5"/>
      <c r="VLX1241" s="5"/>
      <c r="VLY1241" s="5"/>
      <c r="VLZ1241" s="5"/>
      <c r="VMA1241" s="5"/>
      <c r="VMB1241" s="5"/>
      <c r="VMC1241" s="5"/>
      <c r="VMD1241" s="5"/>
      <c r="VME1241" s="5"/>
      <c r="VMF1241" s="5"/>
      <c r="VMG1241" s="5"/>
      <c r="VMH1241" s="5"/>
      <c r="VMI1241" s="5"/>
      <c r="VMJ1241" s="5"/>
      <c r="VMK1241" s="5"/>
      <c r="VML1241" s="5"/>
      <c r="VMM1241" s="5"/>
      <c r="VMN1241" s="5"/>
      <c r="VMO1241" s="5"/>
      <c r="VMP1241" s="5"/>
      <c r="VMQ1241" s="5"/>
      <c r="VMR1241" s="5"/>
      <c r="VMS1241" s="5"/>
      <c r="VMT1241" s="5"/>
      <c r="VMU1241" s="5"/>
      <c r="VMV1241" s="5"/>
      <c r="VMW1241" s="5"/>
      <c r="VMX1241" s="5"/>
      <c r="VMY1241" s="5"/>
      <c r="VMZ1241" s="5"/>
      <c r="VNA1241" s="5"/>
      <c r="VNB1241" s="5"/>
      <c r="VNC1241" s="5"/>
      <c r="VND1241" s="5"/>
      <c r="VNE1241" s="5"/>
      <c r="VNF1241" s="5"/>
      <c r="VNG1241" s="5"/>
      <c r="VNH1241" s="5"/>
      <c r="VNI1241" s="5"/>
      <c r="VNJ1241" s="5"/>
      <c r="VNK1241" s="5"/>
      <c r="VNL1241" s="5"/>
      <c r="VNM1241" s="5"/>
      <c r="VNN1241" s="5"/>
      <c r="VNO1241" s="5"/>
      <c r="VNP1241" s="5"/>
      <c r="VNQ1241" s="5"/>
      <c r="VNR1241" s="5"/>
      <c r="VNS1241" s="5"/>
      <c r="VNT1241" s="5"/>
      <c r="VNU1241" s="5"/>
      <c r="VNV1241" s="5"/>
      <c r="VNW1241" s="5"/>
      <c r="VNX1241" s="5"/>
      <c r="VNY1241" s="5"/>
      <c r="VNZ1241" s="5"/>
      <c r="VOA1241" s="5"/>
      <c r="VOB1241" s="5"/>
      <c r="VOC1241" s="5"/>
      <c r="VOD1241" s="5"/>
      <c r="VOE1241" s="5"/>
      <c r="VOF1241" s="5"/>
      <c r="VOG1241" s="5"/>
      <c r="VOH1241" s="5"/>
      <c r="VOI1241" s="5"/>
      <c r="VOJ1241" s="5"/>
      <c r="VOK1241" s="5"/>
      <c r="VOL1241" s="5"/>
      <c r="VOM1241" s="5"/>
      <c r="VON1241" s="5"/>
      <c r="VOO1241" s="5"/>
      <c r="VOP1241" s="5"/>
      <c r="VOQ1241" s="5"/>
      <c r="VOR1241" s="5"/>
      <c r="VOS1241" s="5"/>
      <c r="VOT1241" s="5"/>
      <c r="VOU1241" s="5"/>
      <c r="VOV1241" s="5"/>
      <c r="VOW1241" s="5"/>
      <c r="VOX1241" s="5"/>
      <c r="VOY1241" s="5"/>
      <c r="VOZ1241" s="5"/>
      <c r="VPA1241" s="5"/>
      <c r="VPB1241" s="5"/>
      <c r="VPC1241" s="5"/>
      <c r="VPD1241" s="5"/>
      <c r="VPE1241" s="5"/>
      <c r="VPF1241" s="5"/>
      <c r="VPG1241" s="5"/>
      <c r="VPH1241" s="5"/>
      <c r="VPI1241" s="5"/>
      <c r="VPJ1241" s="5"/>
      <c r="VPK1241" s="5"/>
      <c r="VPL1241" s="5"/>
      <c r="VPM1241" s="5"/>
      <c r="VPN1241" s="5"/>
      <c r="VPO1241" s="5"/>
      <c r="VPP1241" s="5"/>
      <c r="VPQ1241" s="5"/>
      <c r="VPR1241" s="5"/>
      <c r="VPS1241" s="5"/>
      <c r="VPT1241" s="5"/>
      <c r="VPU1241" s="5"/>
      <c r="VPV1241" s="5"/>
      <c r="VPW1241" s="5"/>
      <c r="VPX1241" s="5"/>
      <c r="VPY1241" s="5"/>
      <c r="VPZ1241" s="5"/>
      <c r="VQA1241" s="5"/>
      <c r="VQB1241" s="5"/>
      <c r="VQC1241" s="5"/>
      <c r="VQD1241" s="5"/>
      <c r="VQE1241" s="5"/>
      <c r="VQF1241" s="5"/>
      <c r="VQG1241" s="5"/>
      <c r="VQH1241" s="5"/>
      <c r="VQI1241" s="5"/>
      <c r="VQJ1241" s="5"/>
      <c r="VQK1241" s="5"/>
      <c r="VQL1241" s="5"/>
      <c r="VQM1241" s="5"/>
      <c r="VQN1241" s="5"/>
      <c r="VQO1241" s="5"/>
      <c r="VQP1241" s="5"/>
      <c r="VQQ1241" s="5"/>
      <c r="VQR1241" s="5"/>
      <c r="VQS1241" s="5"/>
      <c r="VQT1241" s="5"/>
      <c r="VQU1241" s="5"/>
      <c r="VQV1241" s="5"/>
      <c r="VQW1241" s="5"/>
      <c r="VQX1241" s="5"/>
      <c r="VQY1241" s="5"/>
      <c r="VQZ1241" s="5"/>
      <c r="VRA1241" s="5"/>
      <c r="VRB1241" s="5"/>
      <c r="VRC1241" s="5"/>
      <c r="VRD1241" s="5"/>
      <c r="VRE1241" s="5"/>
      <c r="VRF1241" s="5"/>
      <c r="VRG1241" s="5"/>
      <c r="VRH1241" s="5"/>
      <c r="VRI1241" s="5"/>
      <c r="VRJ1241" s="5"/>
      <c r="VRK1241" s="5"/>
      <c r="VRL1241" s="5"/>
      <c r="VRM1241" s="5"/>
      <c r="VRN1241" s="5"/>
      <c r="VRO1241" s="5"/>
      <c r="VRP1241" s="5"/>
      <c r="VRQ1241" s="5"/>
      <c r="VRR1241" s="5"/>
      <c r="VRS1241" s="5"/>
      <c r="VRT1241" s="5"/>
      <c r="VRU1241" s="5"/>
      <c r="VRV1241" s="5"/>
      <c r="VRW1241" s="5"/>
      <c r="VRX1241" s="5"/>
      <c r="VRY1241" s="5"/>
      <c r="VRZ1241" s="5"/>
      <c r="VSA1241" s="5"/>
      <c r="VSB1241" s="5"/>
      <c r="VSC1241" s="5"/>
      <c r="VSD1241" s="5"/>
      <c r="VSE1241" s="5"/>
      <c r="VSF1241" s="5"/>
      <c r="VSG1241" s="5"/>
      <c r="VSH1241" s="5"/>
      <c r="VSI1241" s="5"/>
      <c r="VSJ1241" s="5"/>
      <c r="VSK1241" s="5"/>
      <c r="VSL1241" s="5"/>
      <c r="VSM1241" s="5"/>
      <c r="VSN1241" s="5"/>
      <c r="VSO1241" s="5"/>
      <c r="VSP1241" s="5"/>
      <c r="VSQ1241" s="5"/>
      <c r="VSR1241" s="5"/>
      <c r="VSS1241" s="5"/>
      <c r="VST1241" s="5"/>
      <c r="VSU1241" s="5"/>
      <c r="VSV1241" s="5"/>
      <c r="VSW1241" s="5"/>
      <c r="VSX1241" s="5"/>
      <c r="VSY1241" s="5"/>
      <c r="VSZ1241" s="5"/>
      <c r="VTA1241" s="5"/>
      <c r="VTB1241" s="5"/>
      <c r="VTC1241" s="5"/>
      <c r="VTD1241" s="5"/>
      <c r="VTE1241" s="5"/>
      <c r="VTF1241" s="5"/>
      <c r="VTG1241" s="5"/>
      <c r="VTH1241" s="5"/>
      <c r="VTI1241" s="5"/>
      <c r="VTJ1241" s="5"/>
      <c r="VTK1241" s="5"/>
      <c r="VTL1241" s="5"/>
      <c r="VTM1241" s="5"/>
      <c r="VTN1241" s="5"/>
      <c r="VTO1241" s="5"/>
      <c r="VTP1241" s="5"/>
      <c r="VTQ1241" s="5"/>
      <c r="VTR1241" s="5"/>
      <c r="VTS1241" s="5"/>
      <c r="VTT1241" s="5"/>
      <c r="VTU1241" s="5"/>
      <c r="VTV1241" s="5"/>
      <c r="VTW1241" s="5"/>
      <c r="VTX1241" s="5"/>
      <c r="VTY1241" s="5"/>
      <c r="VTZ1241" s="5"/>
      <c r="VUA1241" s="5"/>
      <c r="VUB1241" s="5"/>
      <c r="VUC1241" s="5"/>
      <c r="VUD1241" s="5"/>
      <c r="VUE1241" s="5"/>
      <c r="VUF1241" s="5"/>
      <c r="VUG1241" s="5"/>
      <c r="VUH1241" s="5"/>
      <c r="VUI1241" s="5"/>
      <c r="VUJ1241" s="5"/>
      <c r="VUK1241" s="5"/>
      <c r="VUL1241" s="5"/>
      <c r="VUM1241" s="5"/>
      <c r="VUN1241" s="5"/>
      <c r="VUO1241" s="5"/>
      <c r="VUP1241" s="5"/>
      <c r="VUQ1241" s="5"/>
      <c r="VUR1241" s="5"/>
      <c r="VUS1241" s="5"/>
      <c r="VUT1241" s="5"/>
      <c r="VUU1241" s="5"/>
      <c r="VUV1241" s="5"/>
      <c r="VUW1241" s="5"/>
      <c r="VUX1241" s="5"/>
      <c r="VUY1241" s="5"/>
      <c r="VUZ1241" s="5"/>
      <c r="VVA1241" s="5"/>
      <c r="VVB1241" s="5"/>
      <c r="VVC1241" s="5"/>
      <c r="VVD1241" s="5"/>
      <c r="VVE1241" s="5"/>
      <c r="VVF1241" s="5"/>
      <c r="VVG1241" s="5"/>
      <c r="VVH1241" s="5"/>
      <c r="VVI1241" s="5"/>
      <c r="VVJ1241" s="5"/>
      <c r="VVK1241" s="5"/>
      <c r="VVL1241" s="5"/>
      <c r="VVM1241" s="5"/>
      <c r="VVN1241" s="5"/>
      <c r="VVO1241" s="5"/>
      <c r="VVP1241" s="5"/>
      <c r="VVQ1241" s="5"/>
      <c r="VVR1241" s="5"/>
      <c r="VVS1241" s="5"/>
      <c r="VVT1241" s="5"/>
      <c r="VVU1241" s="5"/>
      <c r="VVV1241" s="5"/>
      <c r="VVW1241" s="5"/>
      <c r="VVX1241" s="5"/>
      <c r="VVY1241" s="5"/>
      <c r="VVZ1241" s="5"/>
      <c r="VWA1241" s="5"/>
      <c r="VWB1241" s="5"/>
      <c r="VWC1241" s="5"/>
      <c r="VWD1241" s="5"/>
      <c r="VWE1241" s="5"/>
      <c r="VWF1241" s="5"/>
      <c r="VWG1241" s="5"/>
      <c r="VWH1241" s="5"/>
      <c r="VWI1241" s="5"/>
      <c r="VWJ1241" s="5"/>
      <c r="VWK1241" s="5"/>
      <c r="VWL1241" s="5"/>
      <c r="VWM1241" s="5"/>
      <c r="VWN1241" s="5"/>
      <c r="VWO1241" s="5"/>
      <c r="VWP1241" s="5"/>
      <c r="VWQ1241" s="5"/>
      <c r="VWR1241" s="5"/>
      <c r="VWS1241" s="5"/>
      <c r="VWT1241" s="5"/>
      <c r="VWU1241" s="5"/>
      <c r="VWV1241" s="5"/>
      <c r="VWW1241" s="5"/>
      <c r="VWX1241" s="5"/>
      <c r="VWY1241" s="5"/>
      <c r="VWZ1241" s="5"/>
      <c r="VXA1241" s="5"/>
      <c r="VXB1241" s="5"/>
      <c r="VXC1241" s="5"/>
      <c r="VXD1241" s="5"/>
      <c r="VXE1241" s="5"/>
      <c r="VXF1241" s="5"/>
      <c r="VXG1241" s="5"/>
      <c r="VXH1241" s="5"/>
      <c r="VXI1241" s="5"/>
      <c r="VXJ1241" s="5"/>
      <c r="VXK1241" s="5"/>
      <c r="VXL1241" s="5"/>
      <c r="VXM1241" s="5"/>
      <c r="VXN1241" s="5"/>
      <c r="VXO1241" s="5"/>
      <c r="VXP1241" s="5"/>
      <c r="VXQ1241" s="5"/>
      <c r="VXR1241" s="5"/>
      <c r="VXS1241" s="5"/>
      <c r="VXT1241" s="5"/>
      <c r="VXU1241" s="5"/>
      <c r="VXV1241" s="5"/>
      <c r="VXW1241" s="5"/>
      <c r="VXX1241" s="5"/>
      <c r="VXY1241" s="5"/>
      <c r="VXZ1241" s="5"/>
      <c r="VYA1241" s="5"/>
      <c r="VYB1241" s="5"/>
      <c r="VYC1241" s="5"/>
      <c r="VYD1241" s="5"/>
      <c r="VYE1241" s="5"/>
      <c r="VYF1241" s="5"/>
      <c r="VYG1241" s="5"/>
      <c r="VYH1241" s="5"/>
      <c r="VYI1241" s="5"/>
      <c r="VYJ1241" s="5"/>
      <c r="VYK1241" s="5"/>
      <c r="VYL1241" s="5"/>
      <c r="VYM1241" s="5"/>
      <c r="VYN1241" s="5"/>
      <c r="VYO1241" s="5"/>
      <c r="VYP1241" s="5"/>
      <c r="VYQ1241" s="5"/>
      <c r="VYR1241" s="5"/>
      <c r="VYS1241" s="5"/>
      <c r="VYT1241" s="5"/>
      <c r="VYU1241" s="5"/>
      <c r="VYV1241" s="5"/>
      <c r="VYW1241" s="5"/>
      <c r="VYX1241" s="5"/>
      <c r="VYY1241" s="5"/>
      <c r="VYZ1241" s="5"/>
      <c r="VZA1241" s="5"/>
      <c r="VZB1241" s="5"/>
      <c r="VZC1241" s="5"/>
      <c r="VZD1241" s="5"/>
      <c r="VZE1241" s="5"/>
      <c r="VZF1241" s="5"/>
      <c r="VZG1241" s="5"/>
      <c r="VZH1241" s="5"/>
      <c r="VZI1241" s="5"/>
      <c r="VZJ1241" s="5"/>
      <c r="VZK1241" s="5"/>
      <c r="VZL1241" s="5"/>
      <c r="VZM1241" s="5"/>
      <c r="VZN1241" s="5"/>
      <c r="VZO1241" s="5"/>
      <c r="VZP1241" s="5"/>
      <c r="VZQ1241" s="5"/>
      <c r="VZR1241" s="5"/>
      <c r="VZS1241" s="5"/>
      <c r="VZT1241" s="5"/>
      <c r="VZU1241" s="5"/>
      <c r="VZV1241" s="5"/>
      <c r="VZW1241" s="5"/>
      <c r="VZX1241" s="5"/>
      <c r="VZY1241" s="5"/>
      <c r="VZZ1241" s="5"/>
      <c r="WAA1241" s="5"/>
      <c r="WAB1241" s="5"/>
      <c r="WAC1241" s="5"/>
      <c r="WAD1241" s="5"/>
      <c r="WAE1241" s="5"/>
      <c r="WAF1241" s="5"/>
      <c r="WAG1241" s="5"/>
      <c r="WAH1241" s="5"/>
      <c r="WAI1241" s="5"/>
      <c r="WAJ1241" s="5"/>
      <c r="WAK1241" s="5"/>
      <c r="WAL1241" s="5"/>
      <c r="WAM1241" s="5"/>
      <c r="WAN1241" s="5"/>
      <c r="WAO1241" s="5"/>
      <c r="WAP1241" s="5"/>
      <c r="WAQ1241" s="5"/>
      <c r="WAR1241" s="5"/>
      <c r="WAS1241" s="5"/>
      <c r="WAT1241" s="5"/>
      <c r="WAU1241" s="5"/>
      <c r="WAV1241" s="5"/>
      <c r="WAW1241" s="5"/>
      <c r="WAX1241" s="5"/>
      <c r="WAY1241" s="5"/>
      <c r="WAZ1241" s="5"/>
      <c r="WBA1241" s="5"/>
      <c r="WBB1241" s="5"/>
      <c r="WBC1241" s="5"/>
      <c r="WBD1241" s="5"/>
      <c r="WBE1241" s="5"/>
      <c r="WBF1241" s="5"/>
      <c r="WBG1241" s="5"/>
      <c r="WBH1241" s="5"/>
      <c r="WBI1241" s="5"/>
      <c r="WBJ1241" s="5"/>
      <c r="WBK1241" s="5"/>
      <c r="WBL1241" s="5"/>
      <c r="WBM1241" s="5"/>
      <c r="WBN1241" s="5"/>
      <c r="WBO1241" s="5"/>
      <c r="WBP1241" s="5"/>
      <c r="WBQ1241" s="5"/>
      <c r="WBR1241" s="5"/>
      <c r="WBS1241" s="5"/>
      <c r="WBT1241" s="5"/>
      <c r="WBU1241" s="5"/>
      <c r="WBV1241" s="5"/>
      <c r="WBW1241" s="5"/>
      <c r="WBX1241" s="5"/>
      <c r="WBY1241" s="5"/>
      <c r="WBZ1241" s="5"/>
      <c r="WCA1241" s="5"/>
      <c r="WCB1241" s="5"/>
      <c r="WCC1241" s="5"/>
      <c r="WCD1241" s="5"/>
      <c r="WCE1241" s="5"/>
      <c r="WCF1241" s="5"/>
      <c r="WCG1241" s="5"/>
      <c r="WCH1241" s="5"/>
      <c r="WCI1241" s="5"/>
      <c r="WCJ1241" s="5"/>
      <c r="WCK1241" s="5"/>
      <c r="WCL1241" s="5"/>
      <c r="WCM1241" s="5"/>
      <c r="WCN1241" s="5"/>
      <c r="WCO1241" s="5"/>
      <c r="WCP1241" s="5"/>
      <c r="WCQ1241" s="5"/>
      <c r="WCR1241" s="5"/>
      <c r="WCS1241" s="5"/>
      <c r="WCT1241" s="5"/>
      <c r="WCU1241" s="5"/>
      <c r="WCV1241" s="5"/>
      <c r="WCW1241" s="5"/>
      <c r="WCX1241" s="5"/>
      <c r="WCY1241" s="5"/>
      <c r="WCZ1241" s="5"/>
      <c r="WDA1241" s="5"/>
      <c r="WDB1241" s="5"/>
      <c r="WDC1241" s="5"/>
      <c r="WDD1241" s="5"/>
      <c r="WDE1241" s="5"/>
      <c r="WDF1241" s="5"/>
      <c r="WDG1241" s="5"/>
      <c r="WDH1241" s="5"/>
      <c r="WDI1241" s="5"/>
      <c r="WDJ1241" s="5"/>
      <c r="WDK1241" s="5"/>
      <c r="WDL1241" s="5"/>
      <c r="WDM1241" s="5"/>
      <c r="WDN1241" s="5"/>
      <c r="WDO1241" s="5"/>
      <c r="WDP1241" s="5"/>
      <c r="WDQ1241" s="5"/>
      <c r="WDR1241" s="5"/>
      <c r="WDS1241" s="5"/>
      <c r="WDT1241" s="5"/>
      <c r="WDU1241" s="5"/>
      <c r="WDV1241" s="5"/>
      <c r="WDW1241" s="5"/>
      <c r="WDX1241" s="5"/>
      <c r="WDY1241" s="5"/>
      <c r="WDZ1241" s="5"/>
      <c r="WEA1241" s="5"/>
      <c r="WEB1241" s="5"/>
      <c r="WEC1241" s="5"/>
      <c r="WED1241" s="5"/>
      <c r="WEE1241" s="5"/>
      <c r="WEF1241" s="5"/>
      <c r="WEG1241" s="5"/>
      <c r="WEH1241" s="5"/>
      <c r="WEI1241" s="5"/>
      <c r="WEJ1241" s="5"/>
      <c r="WEK1241" s="5"/>
      <c r="WEL1241" s="5"/>
      <c r="WEM1241" s="5"/>
      <c r="WEN1241" s="5"/>
      <c r="WEO1241" s="5"/>
      <c r="WEP1241" s="5"/>
      <c r="WEQ1241" s="5"/>
      <c r="WER1241" s="5"/>
      <c r="WES1241" s="5"/>
      <c r="WET1241" s="5"/>
      <c r="WEU1241" s="5"/>
      <c r="WEV1241" s="5"/>
      <c r="WEW1241" s="5"/>
      <c r="WEX1241" s="5"/>
      <c r="WEY1241" s="5"/>
      <c r="WEZ1241" s="5"/>
      <c r="WFA1241" s="5"/>
      <c r="WFB1241" s="5"/>
      <c r="WFC1241" s="5"/>
      <c r="WFD1241" s="5"/>
      <c r="WFE1241" s="5"/>
      <c r="WFF1241" s="5"/>
      <c r="WFG1241" s="5"/>
      <c r="WFH1241" s="5"/>
      <c r="WFI1241" s="5"/>
      <c r="WFJ1241" s="5"/>
      <c r="WFK1241" s="5"/>
      <c r="WFL1241" s="5"/>
      <c r="WFM1241" s="5"/>
      <c r="WFN1241" s="5"/>
      <c r="WFO1241" s="5"/>
      <c r="WFP1241" s="5"/>
      <c r="WFQ1241" s="5"/>
      <c r="WFR1241" s="5"/>
      <c r="WFS1241" s="5"/>
      <c r="WFT1241" s="5"/>
      <c r="WFU1241" s="5"/>
      <c r="WFV1241" s="5"/>
      <c r="WFW1241" s="5"/>
      <c r="WFX1241" s="5"/>
      <c r="WFY1241" s="5"/>
      <c r="WFZ1241" s="5"/>
      <c r="WGA1241" s="5"/>
      <c r="WGB1241" s="5"/>
      <c r="WGC1241" s="5"/>
      <c r="WGD1241" s="5"/>
      <c r="WGE1241" s="5"/>
      <c r="WGF1241" s="5"/>
      <c r="WGG1241" s="5"/>
      <c r="WGH1241" s="5"/>
      <c r="WGI1241" s="5"/>
      <c r="WGJ1241" s="5"/>
      <c r="WGK1241" s="5"/>
      <c r="WGL1241" s="5"/>
      <c r="WGM1241" s="5"/>
      <c r="WGN1241" s="5"/>
      <c r="WGO1241" s="5"/>
      <c r="WGP1241" s="5"/>
      <c r="WGQ1241" s="5"/>
      <c r="WGR1241" s="5"/>
      <c r="WGS1241" s="5"/>
      <c r="WGT1241" s="5"/>
      <c r="WGU1241" s="5"/>
      <c r="WGV1241" s="5"/>
      <c r="WGW1241" s="5"/>
      <c r="WGX1241" s="5"/>
      <c r="WGY1241" s="5"/>
      <c r="WGZ1241" s="5"/>
      <c r="WHA1241" s="5"/>
      <c r="WHB1241" s="5"/>
      <c r="WHC1241" s="5"/>
      <c r="WHD1241" s="5"/>
      <c r="WHE1241" s="5"/>
      <c r="WHF1241" s="5"/>
      <c r="WHG1241" s="5"/>
      <c r="WHH1241" s="5"/>
      <c r="WHI1241" s="5"/>
      <c r="WHJ1241" s="5"/>
      <c r="WHK1241" s="5"/>
      <c r="WHL1241" s="5"/>
      <c r="WHM1241" s="5"/>
      <c r="WHN1241" s="5"/>
      <c r="WHO1241" s="5"/>
      <c r="WHP1241" s="5"/>
      <c r="WHQ1241" s="5"/>
      <c r="WHR1241" s="5"/>
      <c r="WHS1241" s="5"/>
      <c r="WHT1241" s="5"/>
      <c r="WHU1241" s="5"/>
      <c r="WHV1241" s="5"/>
      <c r="WHW1241" s="5"/>
      <c r="WHX1241" s="5"/>
      <c r="WHY1241" s="5"/>
      <c r="WHZ1241" s="5"/>
      <c r="WIA1241" s="5"/>
      <c r="WIB1241" s="5"/>
      <c r="WIC1241" s="5"/>
      <c r="WID1241" s="5"/>
      <c r="WIE1241" s="5"/>
      <c r="WIF1241" s="5"/>
      <c r="WIG1241" s="5"/>
      <c r="WIH1241" s="5"/>
      <c r="WII1241" s="5"/>
      <c r="WIJ1241" s="5"/>
      <c r="WIK1241" s="5"/>
      <c r="WIL1241" s="5"/>
      <c r="WIM1241" s="5"/>
      <c r="WIN1241" s="5"/>
      <c r="WIO1241" s="5"/>
      <c r="WIP1241" s="5"/>
      <c r="WIQ1241" s="5"/>
      <c r="WIR1241" s="5"/>
      <c r="WIS1241" s="5"/>
      <c r="WIT1241" s="5"/>
      <c r="WIU1241" s="5"/>
      <c r="WIV1241" s="5"/>
      <c r="WIW1241" s="5"/>
      <c r="WIX1241" s="5"/>
      <c r="WIY1241" s="5"/>
      <c r="WIZ1241" s="5"/>
      <c r="WJA1241" s="5"/>
      <c r="WJB1241" s="5"/>
      <c r="WJC1241" s="5"/>
      <c r="WJD1241" s="5"/>
      <c r="WJE1241" s="5"/>
      <c r="WJF1241" s="5"/>
      <c r="WJG1241" s="5"/>
      <c r="WJH1241" s="5"/>
      <c r="WJI1241" s="5"/>
      <c r="WJJ1241" s="5"/>
      <c r="WJK1241" s="5"/>
      <c r="WJL1241" s="5"/>
      <c r="WJM1241" s="5"/>
      <c r="WJN1241" s="5"/>
      <c r="WJO1241" s="5"/>
      <c r="WJP1241" s="5"/>
      <c r="WJQ1241" s="5"/>
      <c r="WJR1241" s="5"/>
      <c r="WJS1241" s="5"/>
      <c r="WJT1241" s="5"/>
      <c r="WJU1241" s="5"/>
      <c r="WJV1241" s="5"/>
      <c r="WJW1241" s="5"/>
      <c r="WJX1241" s="5"/>
      <c r="WJY1241" s="5"/>
      <c r="WJZ1241" s="5"/>
      <c r="WKA1241" s="5"/>
      <c r="WKB1241" s="5"/>
      <c r="WKC1241" s="5"/>
      <c r="WKD1241" s="5"/>
      <c r="WKE1241" s="5"/>
      <c r="WKF1241" s="5"/>
      <c r="WKG1241" s="5"/>
      <c r="WKH1241" s="5"/>
      <c r="WKI1241" s="5"/>
      <c r="WKJ1241" s="5"/>
      <c r="WKK1241" s="5"/>
      <c r="WKL1241" s="5"/>
      <c r="WKM1241" s="5"/>
      <c r="WKN1241" s="5"/>
      <c r="WKO1241" s="5"/>
      <c r="WKP1241" s="5"/>
      <c r="WKQ1241" s="5"/>
      <c r="WKR1241" s="5"/>
      <c r="WKS1241" s="5"/>
      <c r="WKT1241" s="5"/>
      <c r="WKU1241" s="5"/>
      <c r="WKV1241" s="5"/>
      <c r="WKW1241" s="5"/>
      <c r="WKX1241" s="5"/>
      <c r="WKY1241" s="5"/>
      <c r="WKZ1241" s="5"/>
      <c r="WLA1241" s="5"/>
      <c r="WLB1241" s="5"/>
      <c r="WLC1241" s="5"/>
      <c r="WLD1241" s="5"/>
      <c r="WLE1241" s="5"/>
      <c r="WLF1241" s="5"/>
      <c r="WLG1241" s="5"/>
      <c r="WLH1241" s="5"/>
      <c r="WLI1241" s="5"/>
      <c r="WLJ1241" s="5"/>
      <c r="WLK1241" s="5"/>
      <c r="WLL1241" s="5"/>
      <c r="WLM1241" s="5"/>
      <c r="WLN1241" s="5"/>
      <c r="WLO1241" s="5"/>
      <c r="WLP1241" s="5"/>
      <c r="WLQ1241" s="5"/>
      <c r="WLR1241" s="5"/>
      <c r="WLS1241" s="5"/>
      <c r="WLT1241" s="5"/>
      <c r="WLU1241" s="5"/>
      <c r="WLV1241" s="5"/>
      <c r="WLW1241" s="5"/>
      <c r="WLX1241" s="5"/>
      <c r="WLY1241" s="5"/>
      <c r="WLZ1241" s="5"/>
      <c r="WMA1241" s="5"/>
      <c r="WMB1241" s="5"/>
      <c r="WMC1241" s="5"/>
      <c r="WMD1241" s="5"/>
      <c r="WME1241" s="5"/>
      <c r="WMF1241" s="5"/>
      <c r="WMG1241" s="5"/>
      <c r="WMH1241" s="5"/>
      <c r="WMI1241" s="5"/>
      <c r="WMJ1241" s="5"/>
      <c r="WMK1241" s="5"/>
      <c r="WML1241" s="5"/>
      <c r="WMM1241" s="5"/>
      <c r="WMN1241" s="5"/>
      <c r="WMO1241" s="5"/>
      <c r="WMP1241" s="5"/>
      <c r="WMQ1241" s="5"/>
      <c r="WMR1241" s="5"/>
      <c r="WMS1241" s="5"/>
      <c r="WMT1241" s="5"/>
      <c r="WMU1241" s="5"/>
      <c r="WMV1241" s="5"/>
      <c r="WMW1241" s="5"/>
      <c r="WMX1241" s="5"/>
      <c r="WMY1241" s="5"/>
      <c r="WMZ1241" s="5"/>
      <c r="WNA1241" s="5"/>
      <c r="WNB1241" s="5"/>
      <c r="WNC1241" s="5"/>
      <c r="WND1241" s="5"/>
      <c r="WNE1241" s="5"/>
      <c r="WNF1241" s="5"/>
      <c r="WNG1241" s="5"/>
      <c r="WNH1241" s="5"/>
      <c r="WNI1241" s="5"/>
      <c r="WNJ1241" s="5"/>
      <c r="WNK1241" s="5"/>
      <c r="WNL1241" s="5"/>
      <c r="WNM1241" s="5"/>
      <c r="WNN1241" s="5"/>
      <c r="WNO1241" s="5"/>
      <c r="WNP1241" s="5"/>
      <c r="WNQ1241" s="5"/>
      <c r="WNR1241" s="5"/>
      <c r="WNS1241" s="5"/>
      <c r="WNT1241" s="5"/>
      <c r="WNU1241" s="5"/>
      <c r="WNV1241" s="5"/>
      <c r="WNW1241" s="5"/>
      <c r="WNX1241" s="5"/>
      <c r="WNY1241" s="5"/>
      <c r="WNZ1241" s="5"/>
      <c r="WOA1241" s="5"/>
      <c r="WOB1241" s="5"/>
      <c r="WOC1241" s="5"/>
      <c r="WOD1241" s="5"/>
      <c r="WOE1241" s="5"/>
      <c r="WOF1241" s="5"/>
      <c r="WOG1241" s="5"/>
      <c r="WOH1241" s="5"/>
      <c r="WOI1241" s="5"/>
      <c r="WOJ1241" s="5"/>
      <c r="WOK1241" s="5"/>
      <c r="WOL1241" s="5"/>
      <c r="WOM1241" s="5"/>
      <c r="WON1241" s="5"/>
      <c r="WOO1241" s="5"/>
      <c r="WOP1241" s="5"/>
      <c r="WOQ1241" s="5"/>
      <c r="WOR1241" s="5"/>
      <c r="WOS1241" s="5"/>
      <c r="WOT1241" s="5"/>
      <c r="WOU1241" s="5"/>
      <c r="WOV1241" s="5"/>
      <c r="WOW1241" s="5"/>
      <c r="WOX1241" s="5"/>
      <c r="WOY1241" s="5"/>
      <c r="WOZ1241" s="5"/>
      <c r="WPA1241" s="5"/>
      <c r="WPB1241" s="5"/>
      <c r="WPC1241" s="5"/>
      <c r="WPD1241" s="5"/>
      <c r="WPE1241" s="5"/>
      <c r="WPF1241" s="5"/>
      <c r="WPG1241" s="5"/>
      <c r="WPH1241" s="5"/>
      <c r="WPI1241" s="5"/>
      <c r="WPJ1241" s="5"/>
      <c r="WPK1241" s="5"/>
      <c r="WPL1241" s="5"/>
      <c r="WPM1241" s="5"/>
      <c r="WPN1241" s="5"/>
      <c r="WPO1241" s="5"/>
      <c r="WPP1241" s="5"/>
      <c r="WPQ1241" s="5"/>
      <c r="WPR1241" s="5"/>
      <c r="WPS1241" s="5"/>
      <c r="WPT1241" s="5"/>
      <c r="WPU1241" s="5"/>
      <c r="WPV1241" s="5"/>
      <c r="WPW1241" s="5"/>
      <c r="WPX1241" s="5"/>
      <c r="WPY1241" s="5"/>
      <c r="WPZ1241" s="5"/>
      <c r="WQA1241" s="5"/>
      <c r="WQB1241" s="5"/>
      <c r="WQC1241" s="5"/>
      <c r="WQD1241" s="5"/>
      <c r="WQE1241" s="5"/>
      <c r="WQF1241" s="5"/>
      <c r="WQG1241" s="5"/>
      <c r="WQH1241" s="5"/>
      <c r="WQI1241" s="5"/>
      <c r="WQJ1241" s="5"/>
      <c r="WQK1241" s="5"/>
      <c r="WQL1241" s="5"/>
      <c r="WQM1241" s="5"/>
      <c r="WQN1241" s="5"/>
      <c r="WQO1241" s="5"/>
      <c r="WQP1241" s="5"/>
      <c r="WQQ1241" s="5"/>
      <c r="WQR1241" s="5"/>
      <c r="WQS1241" s="5"/>
      <c r="WQT1241" s="5"/>
      <c r="WQU1241" s="5"/>
      <c r="WQV1241" s="5"/>
      <c r="WQW1241" s="5"/>
      <c r="WQX1241" s="5"/>
      <c r="WQY1241" s="5"/>
      <c r="WQZ1241" s="5"/>
      <c r="WRA1241" s="5"/>
      <c r="WRB1241" s="5"/>
      <c r="WRC1241" s="5"/>
      <c r="WRD1241" s="5"/>
      <c r="WRE1241" s="5"/>
      <c r="WRF1241" s="5"/>
      <c r="WRG1241" s="5"/>
      <c r="WRH1241" s="5"/>
      <c r="WRI1241" s="5"/>
      <c r="WRJ1241" s="5"/>
      <c r="WRK1241" s="5"/>
      <c r="WRL1241" s="5"/>
      <c r="WRM1241" s="5"/>
      <c r="WRN1241" s="5"/>
      <c r="WRO1241" s="5"/>
      <c r="WRP1241" s="5"/>
      <c r="WRQ1241" s="5"/>
      <c r="WRR1241" s="5"/>
      <c r="WRS1241" s="5"/>
      <c r="WRT1241" s="5"/>
      <c r="WRU1241" s="5"/>
      <c r="WRV1241" s="5"/>
      <c r="WRW1241" s="5"/>
      <c r="WRX1241" s="5"/>
      <c r="WRY1241" s="5"/>
      <c r="WRZ1241" s="5"/>
      <c r="WSA1241" s="5"/>
      <c r="WSB1241" s="5"/>
      <c r="WSC1241" s="5"/>
      <c r="WSD1241" s="5"/>
      <c r="WSE1241" s="5"/>
      <c r="WSF1241" s="5"/>
      <c r="WSG1241" s="5"/>
      <c r="WSH1241" s="5"/>
      <c r="WSI1241" s="5"/>
      <c r="WSJ1241" s="5"/>
      <c r="WSK1241" s="5"/>
      <c r="WSL1241" s="5"/>
      <c r="WSM1241" s="5"/>
      <c r="WSN1241" s="5"/>
      <c r="WSO1241" s="5"/>
      <c r="WSP1241" s="5"/>
      <c r="WSQ1241" s="5"/>
      <c r="WSR1241" s="5"/>
      <c r="WSS1241" s="5"/>
      <c r="WST1241" s="5"/>
      <c r="WSU1241" s="5"/>
      <c r="WSV1241" s="5"/>
      <c r="WSW1241" s="5"/>
      <c r="WSX1241" s="5"/>
      <c r="WSY1241" s="5"/>
      <c r="WSZ1241" s="5"/>
      <c r="WTA1241" s="5"/>
      <c r="WTB1241" s="5"/>
      <c r="WTC1241" s="5"/>
      <c r="WTD1241" s="5"/>
      <c r="WTE1241" s="5"/>
      <c r="WTF1241" s="5"/>
      <c r="WTG1241" s="5"/>
      <c r="WTH1241" s="5"/>
      <c r="WTI1241" s="5"/>
      <c r="WTJ1241" s="5"/>
      <c r="WTK1241" s="5"/>
      <c r="WTL1241" s="5"/>
      <c r="WTM1241" s="5"/>
      <c r="WTN1241" s="5"/>
      <c r="WTO1241" s="5"/>
      <c r="WTP1241" s="5"/>
      <c r="WTQ1241" s="5"/>
      <c r="WTR1241" s="5"/>
      <c r="WTS1241" s="5"/>
      <c r="WTT1241" s="5"/>
      <c r="WTU1241" s="5"/>
      <c r="WTV1241" s="5"/>
      <c r="WTW1241" s="5"/>
      <c r="WTX1241" s="5"/>
      <c r="WTY1241" s="5"/>
      <c r="WTZ1241" s="5"/>
      <c r="WUA1241" s="5"/>
      <c r="WUB1241" s="5"/>
      <c r="WUC1241" s="5"/>
      <c r="WUD1241" s="5"/>
      <c r="WUE1241" s="5"/>
      <c r="WUF1241" s="5"/>
      <c r="WUG1241" s="5"/>
      <c r="WUH1241" s="5"/>
      <c r="WUI1241" s="5"/>
      <c r="WUJ1241" s="5"/>
      <c r="WUK1241" s="5"/>
      <c r="WUL1241" s="5"/>
      <c r="WUM1241" s="5"/>
      <c r="WUN1241" s="5"/>
      <c r="WUO1241" s="5"/>
      <c r="WUP1241" s="5"/>
      <c r="WUQ1241" s="5"/>
      <c r="WUR1241" s="5"/>
      <c r="WUS1241" s="5"/>
      <c r="WUT1241" s="5"/>
      <c r="WUU1241" s="5"/>
      <c r="WUV1241" s="5"/>
      <c r="WUW1241" s="5"/>
      <c r="WUX1241" s="5"/>
      <c r="WUY1241" s="5"/>
      <c r="WUZ1241" s="5"/>
      <c r="WVA1241" s="5"/>
      <c r="WVB1241" s="5"/>
      <c r="WVC1241" s="5"/>
      <c r="WVD1241" s="5"/>
      <c r="WVE1241" s="5"/>
      <c r="WVF1241" s="5"/>
      <c r="WVG1241" s="5"/>
      <c r="WVH1241" s="5"/>
      <c r="WVI1241" s="5"/>
      <c r="WVJ1241" s="5"/>
      <c r="WVK1241" s="5"/>
      <c r="WVL1241" s="5"/>
      <c r="WVM1241" s="5"/>
      <c r="WVN1241" s="5"/>
      <c r="WVO1241" s="5"/>
      <c r="WVP1241" s="5"/>
      <c r="WVQ1241" s="5"/>
      <c r="WVR1241" s="5"/>
      <c r="WVS1241" s="5"/>
      <c r="WVT1241" s="5"/>
      <c r="WVU1241" s="5"/>
      <c r="WVV1241" s="5"/>
      <c r="WVW1241" s="5"/>
      <c r="WVX1241" s="5"/>
      <c r="WVY1241" s="5"/>
      <c r="WVZ1241" s="5"/>
      <c r="WWA1241" s="5"/>
      <c r="WWB1241" s="5"/>
      <c r="WWC1241" s="5"/>
      <c r="WWD1241" s="5"/>
      <c r="WWE1241" s="5"/>
      <c r="WWF1241" s="5"/>
      <c r="WWG1241" s="5"/>
      <c r="WWH1241" s="5"/>
      <c r="WWI1241" s="5"/>
      <c r="WWJ1241" s="5"/>
      <c r="WWK1241" s="5"/>
      <c r="WWL1241" s="5"/>
      <c r="WWM1241" s="5"/>
      <c r="WWN1241" s="5"/>
      <c r="WWO1241" s="5"/>
      <c r="WWP1241" s="5"/>
      <c r="WWQ1241" s="5"/>
      <c r="WWR1241" s="5"/>
      <c r="WWS1241" s="5"/>
      <c r="WWT1241" s="5"/>
      <c r="WWU1241" s="5"/>
      <c r="WWV1241" s="5"/>
      <c r="WWW1241" s="5"/>
      <c r="WWX1241" s="5"/>
      <c r="WWY1241" s="5"/>
      <c r="WWZ1241" s="5"/>
      <c r="WXA1241" s="5"/>
      <c r="WXB1241" s="5"/>
      <c r="WXC1241" s="5"/>
      <c r="WXD1241" s="5"/>
      <c r="WXE1241" s="5"/>
      <c r="WXF1241" s="5"/>
      <c r="WXG1241" s="5"/>
      <c r="WXH1241" s="5"/>
      <c r="WXI1241" s="5"/>
      <c r="WXJ1241" s="5"/>
      <c r="WXK1241" s="5"/>
      <c r="WXL1241" s="5"/>
      <c r="WXM1241" s="5"/>
      <c r="WXN1241" s="5"/>
      <c r="WXO1241" s="5"/>
      <c r="WXP1241" s="5"/>
      <c r="WXQ1241" s="5"/>
      <c r="WXR1241" s="5"/>
      <c r="WXS1241" s="5"/>
      <c r="WXT1241" s="5"/>
      <c r="WXU1241" s="5"/>
      <c r="WXV1241" s="5"/>
      <c r="WXW1241" s="5"/>
      <c r="WXX1241" s="5"/>
      <c r="WXY1241" s="5"/>
      <c r="WXZ1241" s="5"/>
      <c r="WYA1241" s="5"/>
      <c r="WYB1241" s="5"/>
      <c r="WYC1241" s="5"/>
      <c r="WYD1241" s="5"/>
      <c r="WYE1241" s="5"/>
      <c r="WYF1241" s="5"/>
      <c r="WYG1241" s="5"/>
      <c r="WYH1241" s="5"/>
      <c r="WYI1241" s="5"/>
      <c r="WYJ1241" s="5"/>
      <c r="WYK1241" s="5"/>
      <c r="WYL1241" s="5"/>
      <c r="WYM1241" s="5"/>
      <c r="WYN1241" s="5"/>
      <c r="WYO1241" s="5"/>
      <c r="WYP1241" s="5"/>
      <c r="WYQ1241" s="5"/>
      <c r="WYR1241" s="5"/>
      <c r="WYS1241" s="5"/>
      <c r="WYT1241" s="5"/>
      <c r="WYU1241" s="5"/>
      <c r="WYV1241" s="5"/>
      <c r="WYW1241" s="5"/>
      <c r="WYX1241" s="5"/>
      <c r="WYY1241" s="5"/>
      <c r="WYZ1241" s="5"/>
      <c r="WZA1241" s="5"/>
      <c r="WZB1241" s="5"/>
      <c r="WZC1241" s="5"/>
      <c r="WZD1241" s="5"/>
      <c r="WZE1241" s="5"/>
      <c r="WZF1241" s="5"/>
      <c r="WZG1241" s="5"/>
      <c r="WZH1241" s="5"/>
      <c r="WZI1241" s="5"/>
      <c r="WZJ1241" s="5"/>
      <c r="WZK1241" s="5"/>
      <c r="WZL1241" s="5"/>
      <c r="WZM1241" s="5"/>
      <c r="WZN1241" s="5"/>
      <c r="WZO1241" s="5"/>
      <c r="WZP1241" s="5"/>
      <c r="WZQ1241" s="5"/>
      <c r="WZR1241" s="5"/>
      <c r="WZS1241" s="5"/>
      <c r="WZT1241" s="5"/>
      <c r="WZU1241" s="5"/>
      <c r="WZV1241" s="5"/>
      <c r="WZW1241" s="5"/>
      <c r="WZX1241" s="5"/>
      <c r="WZY1241" s="5"/>
      <c r="WZZ1241" s="5"/>
      <c r="XAA1241" s="5"/>
      <c r="XAB1241" s="5"/>
      <c r="XAC1241" s="5"/>
      <c r="XAD1241" s="5"/>
      <c r="XAE1241" s="5"/>
      <c r="XAF1241" s="5"/>
      <c r="XAG1241" s="5"/>
      <c r="XAH1241" s="5"/>
      <c r="XAI1241" s="5"/>
      <c r="XAJ1241" s="5"/>
      <c r="XAK1241" s="5"/>
      <c r="XAL1241" s="5"/>
      <c r="XAM1241" s="5"/>
      <c r="XAN1241" s="5"/>
      <c r="XAO1241" s="5"/>
      <c r="XAP1241" s="5"/>
      <c r="XAQ1241" s="5"/>
      <c r="XAR1241" s="5"/>
      <c r="XAS1241" s="5"/>
      <c r="XAT1241" s="5"/>
      <c r="XAU1241" s="5"/>
      <c r="XAV1241" s="5"/>
      <c r="XAW1241" s="5"/>
      <c r="XAX1241" s="5"/>
      <c r="XAY1241" s="5"/>
      <c r="XAZ1241" s="5"/>
      <c r="XBA1241" s="5"/>
      <c r="XBB1241" s="5"/>
      <c r="XBC1241" s="5"/>
      <c r="XBD1241" s="5"/>
      <c r="XBE1241" s="5"/>
      <c r="XBF1241" s="5"/>
      <c r="XBG1241" s="5"/>
      <c r="XBH1241" s="5"/>
      <c r="XBI1241" s="5"/>
      <c r="XBJ1241" s="5"/>
      <c r="XBK1241" s="5"/>
      <c r="XBL1241" s="5"/>
      <c r="XBM1241" s="5"/>
      <c r="XBN1241" s="5"/>
      <c r="XBO1241" s="5"/>
      <c r="XBP1241" s="5"/>
      <c r="XBQ1241" s="5"/>
      <c r="XBR1241" s="5"/>
      <c r="XBS1241" s="5"/>
      <c r="XBT1241" s="5"/>
      <c r="XBU1241" s="5"/>
      <c r="XBV1241" s="5"/>
      <c r="XBW1241" s="5"/>
      <c r="XBX1241" s="5"/>
      <c r="XBY1241" s="5"/>
      <c r="XBZ1241" s="5"/>
      <c r="XCA1241" s="5"/>
      <c r="XCB1241" s="5"/>
      <c r="XCC1241" s="5"/>
      <c r="XCD1241" s="5"/>
      <c r="XCE1241" s="5"/>
      <c r="XCF1241" s="5"/>
      <c r="XCG1241" s="5"/>
      <c r="XCH1241" s="5"/>
      <c r="XCI1241" s="5"/>
      <c r="XCJ1241" s="5"/>
      <c r="XCK1241" s="5"/>
      <c r="XCL1241" s="5"/>
      <c r="XCM1241" s="5"/>
      <c r="XCN1241" s="5"/>
      <c r="XCO1241" s="5"/>
      <c r="XCP1241" s="5"/>
      <c r="XCQ1241" s="5"/>
      <c r="XCR1241" s="5"/>
      <c r="XCS1241" s="5"/>
      <c r="XCT1241" s="5"/>
      <c r="XCU1241" s="5"/>
      <c r="XCV1241" s="5"/>
      <c r="XCW1241" s="5"/>
      <c r="XCX1241" s="5"/>
      <c r="XCY1241" s="5"/>
      <c r="XCZ1241" s="5"/>
      <c r="XDA1241" s="5"/>
      <c r="XDB1241" s="5"/>
      <c r="XDC1241" s="5"/>
      <c r="XDD1241" s="5"/>
      <c r="XDE1241" s="5"/>
      <c r="XDF1241" s="5"/>
      <c r="XDG1241" s="5"/>
      <c r="XDH1241" s="5"/>
      <c r="XDI1241" s="5"/>
      <c r="XDJ1241" s="5"/>
      <c r="XDK1241" s="5"/>
      <c r="XDL1241" s="5"/>
      <c r="XDM1241" s="5"/>
      <c r="XDN1241" s="5"/>
      <c r="XDO1241" s="5"/>
      <c r="XDP1241" s="5"/>
      <c r="XDQ1241" s="5"/>
      <c r="XDR1241" s="5"/>
      <c r="XDS1241" s="5"/>
      <c r="XDT1241" s="5"/>
      <c r="XDU1241" s="5"/>
      <c r="XDV1241" s="5"/>
      <c r="XDW1241" s="5"/>
      <c r="XDX1241" s="5"/>
      <c r="XDY1241" s="5"/>
      <c r="XDZ1241" s="5"/>
      <c r="XEA1241" s="5"/>
      <c r="XEB1241" s="5"/>
      <c r="XEC1241" s="5"/>
      <c r="XED1241" s="5"/>
      <c r="XEE1241" s="5"/>
      <c r="XEF1241" s="5"/>
      <c r="XEG1241" s="5"/>
      <c r="XEH1241" s="5"/>
      <c r="XEI1241" s="5"/>
      <c r="XEJ1241" s="5"/>
      <c r="XEK1241" s="5"/>
      <c r="XEL1241" s="5"/>
      <c r="XEM1241" s="5"/>
      <c r="XEN1241" s="5"/>
    </row>
    <row r="1242" spans="1:16368" s="55" customFormat="1" ht="47.05" x14ac:dyDescent="0.25">
      <c r="A1242" s="6" t="s">
        <v>616</v>
      </c>
      <c r="B1242" s="126" t="s">
        <v>509</v>
      </c>
      <c r="C1242" s="127"/>
      <c r="D1242" s="77">
        <f>D1243</f>
        <v>160278</v>
      </c>
      <c r="E1242" s="77">
        <f>E1243</f>
        <v>165625</v>
      </c>
    </row>
    <row r="1243" spans="1:16368" s="5" customFormat="1" ht="31.4" x14ac:dyDescent="0.25">
      <c r="A1243" s="187" t="s">
        <v>55</v>
      </c>
      <c r="B1243" s="130" t="s">
        <v>510</v>
      </c>
      <c r="C1243" s="136"/>
      <c r="D1243" s="79">
        <f>D1244+D1249+D1255</f>
        <v>160278</v>
      </c>
      <c r="E1243" s="79">
        <f>E1244+E1249+E1255</f>
        <v>165625</v>
      </c>
    </row>
    <row r="1244" spans="1:16368" s="5" customFormat="1" ht="15.7" x14ac:dyDescent="0.25">
      <c r="A1244" s="187" t="s">
        <v>511</v>
      </c>
      <c r="B1244" s="130" t="s">
        <v>512</v>
      </c>
      <c r="C1244" s="136"/>
      <c r="D1244" s="79">
        <f t="shared" ref="D1244:E1245" si="350">D1245</f>
        <v>26932</v>
      </c>
      <c r="E1244" s="79">
        <f t="shared" si="350"/>
        <v>26932</v>
      </c>
    </row>
    <row r="1245" spans="1:16368" s="5" customFormat="1" ht="47.05" x14ac:dyDescent="0.25">
      <c r="A1245" s="9" t="s">
        <v>30</v>
      </c>
      <c r="B1245" s="131" t="s">
        <v>512</v>
      </c>
      <c r="C1245" s="131" t="s">
        <v>31</v>
      </c>
      <c r="D1245" s="73">
        <f t="shared" si="350"/>
        <v>26932</v>
      </c>
      <c r="E1245" s="73">
        <f t="shared" si="350"/>
        <v>26932</v>
      </c>
    </row>
    <row r="1246" spans="1:16368" s="5" customFormat="1" ht="15.7" x14ac:dyDescent="0.25">
      <c r="A1246" s="9" t="s">
        <v>33</v>
      </c>
      <c r="B1246" s="131" t="s">
        <v>512</v>
      </c>
      <c r="C1246" s="131" t="s">
        <v>32</v>
      </c>
      <c r="D1246" s="73">
        <f>D1247+D1248</f>
        <v>26932</v>
      </c>
      <c r="E1246" s="73">
        <f>E1247+E1248</f>
        <v>26932</v>
      </c>
    </row>
    <row r="1247" spans="1:16368" s="5" customFormat="1" ht="15.7" x14ac:dyDescent="0.25">
      <c r="A1247" s="188" t="s">
        <v>257</v>
      </c>
      <c r="B1247" s="131" t="s">
        <v>512</v>
      </c>
      <c r="C1247" s="131" t="s">
        <v>88</v>
      </c>
      <c r="D1247" s="73">
        <v>20685</v>
      </c>
      <c r="E1247" s="73">
        <v>20685</v>
      </c>
    </row>
    <row r="1248" spans="1:16368" s="5" customFormat="1" ht="31.4" x14ac:dyDescent="0.25">
      <c r="A1248" s="188" t="s">
        <v>155</v>
      </c>
      <c r="B1248" s="131" t="s">
        <v>512</v>
      </c>
      <c r="C1248" s="131" t="s">
        <v>154</v>
      </c>
      <c r="D1248" s="73">
        <v>6247</v>
      </c>
      <c r="E1248" s="73">
        <v>6247</v>
      </c>
    </row>
    <row r="1249" spans="1:5 16368:16368" s="5" customFormat="1" ht="15.7" x14ac:dyDescent="0.25">
      <c r="A1249" s="187" t="s">
        <v>513</v>
      </c>
      <c r="B1249" s="130" t="s">
        <v>514</v>
      </c>
      <c r="C1249" s="136"/>
      <c r="D1249" s="79">
        <f t="shared" ref="D1249:E1250" si="351">D1250</f>
        <v>109326</v>
      </c>
      <c r="E1249" s="79">
        <f t="shared" si="351"/>
        <v>109326</v>
      </c>
    </row>
    <row r="1250" spans="1:5 16368:16368" s="5" customFormat="1" ht="47.05" x14ac:dyDescent="0.25">
      <c r="A1250" s="9" t="s">
        <v>30</v>
      </c>
      <c r="B1250" s="131" t="s">
        <v>514</v>
      </c>
      <c r="C1250" s="131" t="s">
        <v>31</v>
      </c>
      <c r="D1250" s="73">
        <f t="shared" si="351"/>
        <v>109326</v>
      </c>
      <c r="E1250" s="73">
        <f t="shared" si="351"/>
        <v>109326</v>
      </c>
    </row>
    <row r="1251" spans="1:5 16368:16368" s="5" customFormat="1" ht="15.7" x14ac:dyDescent="0.25">
      <c r="A1251" s="9" t="s">
        <v>33</v>
      </c>
      <c r="B1251" s="131" t="s">
        <v>514</v>
      </c>
      <c r="C1251" s="131" t="s">
        <v>32</v>
      </c>
      <c r="D1251" s="73">
        <f>D1252+D1253+D1254</f>
        <v>109326</v>
      </c>
      <c r="E1251" s="73">
        <f>E1252+E1253+E1254</f>
        <v>109326</v>
      </c>
    </row>
    <row r="1252" spans="1:5 16368:16368" s="5" customFormat="1" ht="15.7" x14ac:dyDescent="0.25">
      <c r="A1252" s="188" t="s">
        <v>257</v>
      </c>
      <c r="B1252" s="131" t="s">
        <v>514</v>
      </c>
      <c r="C1252" s="131" t="s">
        <v>88</v>
      </c>
      <c r="D1252" s="73">
        <v>83781</v>
      </c>
      <c r="E1252" s="73">
        <v>83781</v>
      </c>
    </row>
    <row r="1253" spans="1:5 16368:16368" s="5" customFormat="1" ht="15.7" x14ac:dyDescent="0.25">
      <c r="A1253" s="188" t="s">
        <v>90</v>
      </c>
      <c r="B1253" s="131" t="s">
        <v>514</v>
      </c>
      <c r="C1253" s="166" t="s">
        <v>89</v>
      </c>
      <c r="D1253" s="73">
        <v>246</v>
      </c>
      <c r="E1253" s="73">
        <v>246</v>
      </c>
    </row>
    <row r="1254" spans="1:5 16368:16368" s="5" customFormat="1" ht="31.4" x14ac:dyDescent="0.25">
      <c r="A1254" s="188" t="s">
        <v>155</v>
      </c>
      <c r="B1254" s="131" t="s">
        <v>514</v>
      </c>
      <c r="C1254" s="166" t="s">
        <v>154</v>
      </c>
      <c r="D1254" s="73">
        <v>25299</v>
      </c>
      <c r="E1254" s="73">
        <v>25299</v>
      </c>
    </row>
    <row r="1255" spans="1:5 16368:16368" s="5" customFormat="1" ht="15.7" x14ac:dyDescent="0.25">
      <c r="A1255" s="187" t="s">
        <v>515</v>
      </c>
      <c r="B1255" s="130" t="s">
        <v>516</v>
      </c>
      <c r="C1255" s="136"/>
      <c r="D1255" s="79">
        <f>D1256+D1260</f>
        <v>24020</v>
      </c>
      <c r="E1255" s="79">
        <f>E1256+E1260</f>
        <v>29367</v>
      </c>
    </row>
    <row r="1256" spans="1:5 16368:16368" s="5" customFormat="1" ht="31.4" x14ac:dyDescent="0.25">
      <c r="A1256" s="188" t="s">
        <v>517</v>
      </c>
      <c r="B1256" s="131" t="s">
        <v>516</v>
      </c>
      <c r="C1256" s="131" t="s">
        <v>15</v>
      </c>
      <c r="D1256" s="73">
        <f>D1257</f>
        <v>22975</v>
      </c>
      <c r="E1256" s="73">
        <f>E1257</f>
        <v>28322</v>
      </c>
    </row>
    <row r="1257" spans="1:5 16368:16368" s="5" customFormat="1" ht="31.4" x14ac:dyDescent="0.25">
      <c r="A1257" s="188" t="s">
        <v>17</v>
      </c>
      <c r="B1257" s="131" t="s">
        <v>516</v>
      </c>
      <c r="C1257" s="131" t="s">
        <v>16</v>
      </c>
      <c r="D1257" s="73">
        <f>D1258+D1259</f>
        <v>22975</v>
      </c>
      <c r="E1257" s="73">
        <f>E1258+E1259</f>
        <v>28322</v>
      </c>
    </row>
    <row r="1258" spans="1:5 16368:16368" s="5" customFormat="1" ht="31.4" x14ac:dyDescent="0.25">
      <c r="A1258" s="188" t="s">
        <v>468</v>
      </c>
      <c r="B1258" s="131" t="s">
        <v>516</v>
      </c>
      <c r="C1258" s="166" t="s">
        <v>429</v>
      </c>
      <c r="D1258" s="73">
        <v>9315</v>
      </c>
      <c r="E1258" s="73">
        <v>9315</v>
      </c>
    </row>
    <row r="1259" spans="1:5 16368:16368" s="5" customFormat="1" ht="15.7" x14ac:dyDescent="0.25">
      <c r="A1259" s="188" t="s">
        <v>738</v>
      </c>
      <c r="B1259" s="131" t="s">
        <v>516</v>
      </c>
      <c r="C1259" s="166" t="s">
        <v>78</v>
      </c>
      <c r="D1259" s="73">
        <v>13660</v>
      </c>
      <c r="E1259" s="73">
        <v>19007</v>
      </c>
    </row>
    <row r="1260" spans="1:5 16368:16368" s="5" customFormat="1" ht="15.7" x14ac:dyDescent="0.25">
      <c r="A1260" s="188" t="s">
        <v>13</v>
      </c>
      <c r="B1260" s="131" t="s">
        <v>516</v>
      </c>
      <c r="C1260" s="166" t="s">
        <v>14</v>
      </c>
      <c r="D1260" s="73">
        <f t="shared" ref="D1260:E1261" si="352">D1261</f>
        <v>1045</v>
      </c>
      <c r="E1260" s="73">
        <f t="shared" si="352"/>
        <v>1045</v>
      </c>
    </row>
    <row r="1261" spans="1:5 16368:16368" s="5" customFormat="1" ht="15.7" x14ac:dyDescent="0.25">
      <c r="A1261" s="9" t="s">
        <v>35</v>
      </c>
      <c r="B1261" s="131" t="s">
        <v>516</v>
      </c>
      <c r="C1261" s="166" t="s">
        <v>34</v>
      </c>
      <c r="D1261" s="73">
        <f t="shared" si="352"/>
        <v>1045</v>
      </c>
      <c r="E1261" s="73">
        <f t="shared" si="352"/>
        <v>1045</v>
      </c>
    </row>
    <row r="1262" spans="1:5 16368:16368" s="5" customFormat="1" ht="15.7" x14ac:dyDescent="0.25">
      <c r="A1262" s="188" t="s">
        <v>79</v>
      </c>
      <c r="B1262" s="131" t="s">
        <v>516</v>
      </c>
      <c r="C1262" s="166" t="s">
        <v>80</v>
      </c>
      <c r="D1262" s="73">
        <v>1045</v>
      </c>
      <c r="E1262" s="73">
        <v>1045</v>
      </c>
    </row>
    <row r="1263" spans="1:5 16368:16368" s="5" customFormat="1" ht="62.75" x14ac:dyDescent="0.25">
      <c r="A1263" s="6" t="s">
        <v>710</v>
      </c>
      <c r="B1263" s="126" t="s">
        <v>504</v>
      </c>
      <c r="C1263" s="157"/>
      <c r="D1263" s="77">
        <f t="shared" ref="D1263:E1267" si="353">D1264</f>
        <v>17299</v>
      </c>
      <c r="E1263" s="77">
        <f t="shared" si="353"/>
        <v>24990</v>
      </c>
      <c r="XEN1263" s="59"/>
    </row>
    <row r="1264" spans="1:5 16368:16368" s="5" customFormat="1" ht="31.4" x14ac:dyDescent="0.25">
      <c r="A1264" s="6" t="s">
        <v>192</v>
      </c>
      <c r="B1264" s="126" t="s">
        <v>505</v>
      </c>
      <c r="C1264" s="157"/>
      <c r="D1264" s="77">
        <f t="shared" si="353"/>
        <v>17299</v>
      </c>
      <c r="E1264" s="77">
        <f t="shared" si="353"/>
        <v>24990</v>
      </c>
    </row>
    <row r="1265" spans="1:5" s="5" customFormat="1" ht="38.35" customHeight="1" x14ac:dyDescent="0.25">
      <c r="A1265" s="187" t="s">
        <v>140</v>
      </c>
      <c r="B1265" s="136" t="s">
        <v>506</v>
      </c>
      <c r="C1265" s="157"/>
      <c r="D1265" s="79">
        <f t="shared" si="353"/>
        <v>17299</v>
      </c>
      <c r="E1265" s="79">
        <f t="shared" si="353"/>
        <v>24990</v>
      </c>
    </row>
    <row r="1266" spans="1:5" s="5" customFormat="1" ht="15.7" x14ac:dyDescent="0.25">
      <c r="A1266" s="9" t="s">
        <v>22</v>
      </c>
      <c r="B1266" s="131" t="s">
        <v>506</v>
      </c>
      <c r="C1266" s="131" t="s">
        <v>15</v>
      </c>
      <c r="D1266" s="73">
        <f t="shared" si="353"/>
        <v>17299</v>
      </c>
      <c r="E1266" s="73">
        <f t="shared" si="353"/>
        <v>24990</v>
      </c>
    </row>
    <row r="1267" spans="1:5" s="5" customFormat="1" ht="31.4" x14ac:dyDescent="0.25">
      <c r="A1267" s="9" t="s">
        <v>17</v>
      </c>
      <c r="B1267" s="131" t="s">
        <v>506</v>
      </c>
      <c r="C1267" s="131" t="s">
        <v>16</v>
      </c>
      <c r="D1267" s="79">
        <f t="shared" si="353"/>
        <v>17299</v>
      </c>
      <c r="E1267" s="79">
        <f t="shared" si="353"/>
        <v>24990</v>
      </c>
    </row>
    <row r="1268" spans="1:5" s="5" customFormat="1" ht="31.4" x14ac:dyDescent="0.25">
      <c r="A1268" s="15" t="s">
        <v>468</v>
      </c>
      <c r="B1268" s="131" t="s">
        <v>506</v>
      </c>
      <c r="C1268" s="131" t="s">
        <v>429</v>
      </c>
      <c r="D1268" s="73">
        <v>17299</v>
      </c>
      <c r="E1268" s="73">
        <v>24990</v>
      </c>
    </row>
    <row r="1269" spans="1:5" s="5" customFormat="1" ht="36.75" customHeight="1" x14ac:dyDescent="0.3">
      <c r="A1269" s="46" t="s">
        <v>570</v>
      </c>
      <c r="B1269" s="159" t="s">
        <v>397</v>
      </c>
      <c r="C1269" s="157"/>
      <c r="D1269" s="104">
        <f>D1270</f>
        <v>37000</v>
      </c>
      <c r="E1269" s="104">
        <f>E1270</f>
        <v>41000</v>
      </c>
    </row>
    <row r="1270" spans="1:5" s="5" customFormat="1" ht="31.4" x14ac:dyDescent="0.25">
      <c r="A1270" s="6" t="s">
        <v>599</v>
      </c>
      <c r="B1270" s="151" t="s">
        <v>507</v>
      </c>
      <c r="C1270" s="157"/>
      <c r="D1270" s="100">
        <f t="shared" ref="D1270:E1270" si="354">D1271</f>
        <v>37000</v>
      </c>
      <c r="E1270" s="100">
        <f t="shared" si="354"/>
        <v>41000</v>
      </c>
    </row>
    <row r="1271" spans="1:5" s="5" customFormat="1" ht="31.4" x14ac:dyDescent="0.25">
      <c r="A1271" s="187" t="s">
        <v>737</v>
      </c>
      <c r="B1271" s="141" t="s">
        <v>538</v>
      </c>
      <c r="C1271" s="157"/>
      <c r="D1271" s="79">
        <f t="shared" ref="D1271:E1273" si="355">D1272</f>
        <v>37000</v>
      </c>
      <c r="E1271" s="79">
        <f t="shared" si="355"/>
        <v>41000</v>
      </c>
    </row>
    <row r="1272" spans="1:5" s="5" customFormat="1" ht="15.7" x14ac:dyDescent="0.25">
      <c r="A1272" s="9" t="s">
        <v>22</v>
      </c>
      <c r="B1272" s="140" t="s">
        <v>538</v>
      </c>
      <c r="C1272" s="131" t="s">
        <v>15</v>
      </c>
      <c r="D1272" s="73">
        <f t="shared" si="355"/>
        <v>37000</v>
      </c>
      <c r="E1272" s="73">
        <f t="shared" si="355"/>
        <v>41000</v>
      </c>
    </row>
    <row r="1273" spans="1:5" s="5" customFormat="1" ht="31.4" x14ac:dyDescent="0.25">
      <c r="A1273" s="9" t="s">
        <v>17</v>
      </c>
      <c r="B1273" s="140" t="s">
        <v>538</v>
      </c>
      <c r="C1273" s="131" t="s">
        <v>16</v>
      </c>
      <c r="D1273" s="73">
        <f t="shared" si="355"/>
        <v>37000</v>
      </c>
      <c r="E1273" s="73">
        <f t="shared" si="355"/>
        <v>41000</v>
      </c>
    </row>
    <row r="1274" spans="1:5" s="5" customFormat="1" ht="15.7" x14ac:dyDescent="0.25">
      <c r="A1274" s="188" t="s">
        <v>738</v>
      </c>
      <c r="B1274" s="140" t="s">
        <v>538</v>
      </c>
      <c r="C1274" s="131" t="s">
        <v>78</v>
      </c>
      <c r="D1274" s="73">
        <v>37000</v>
      </c>
      <c r="E1274" s="73">
        <v>41000</v>
      </c>
    </row>
    <row r="1275" spans="1:5" s="5" customFormat="1" ht="37.450000000000003" customHeight="1" x14ac:dyDescent="0.3">
      <c r="A1275" s="46" t="s">
        <v>789</v>
      </c>
      <c r="B1275" s="159" t="s">
        <v>790</v>
      </c>
      <c r="C1275" s="157"/>
      <c r="D1275" s="105">
        <f>D1276+D1289+D1294+D1341+D1358</f>
        <v>1193834</v>
      </c>
      <c r="E1275" s="105">
        <f>E1276+E1289+E1294+E1341+E1358</f>
        <v>880872</v>
      </c>
    </row>
    <row r="1276" spans="1:5" s="5" customFormat="1" ht="15.7" x14ac:dyDescent="0.25">
      <c r="A1276" s="6" t="s">
        <v>801</v>
      </c>
      <c r="B1276" s="151" t="s">
        <v>791</v>
      </c>
      <c r="C1276" s="205"/>
      <c r="D1276" s="77">
        <f>D1277+D1281+D1285</f>
        <v>376575</v>
      </c>
      <c r="E1276" s="77">
        <f>E1277+E1281+E1285</f>
        <v>0</v>
      </c>
    </row>
    <row r="1277" spans="1:5" s="5" customFormat="1" ht="31.4" x14ac:dyDescent="0.25">
      <c r="A1277" s="187" t="s">
        <v>836</v>
      </c>
      <c r="B1277" s="140" t="s">
        <v>792</v>
      </c>
      <c r="C1277" s="166"/>
      <c r="D1277" s="92">
        <f t="shared" ref="D1277:E1277" si="356">D1278</f>
        <v>8700</v>
      </c>
      <c r="E1277" s="92">
        <f t="shared" si="356"/>
        <v>0</v>
      </c>
    </row>
    <row r="1278" spans="1:5" s="5" customFormat="1" ht="15.7" x14ac:dyDescent="0.25">
      <c r="A1278" s="61" t="s">
        <v>617</v>
      </c>
      <c r="B1278" s="146" t="s">
        <v>792</v>
      </c>
      <c r="C1278" s="146" t="s">
        <v>37</v>
      </c>
      <c r="D1278" s="80">
        <f t="shared" ref="D1278:E1278" si="357">D1279</f>
        <v>8700</v>
      </c>
      <c r="E1278" s="80">
        <f t="shared" si="357"/>
        <v>0</v>
      </c>
    </row>
    <row r="1279" spans="1:5" s="5" customFormat="1" ht="15.7" x14ac:dyDescent="0.25">
      <c r="A1279" s="15" t="s">
        <v>36</v>
      </c>
      <c r="B1279" s="146" t="s">
        <v>792</v>
      </c>
      <c r="C1279" s="146">
        <v>410</v>
      </c>
      <c r="D1279" s="80">
        <f t="shared" ref="D1279:E1279" si="358">D1280</f>
        <v>8700</v>
      </c>
      <c r="E1279" s="80">
        <f t="shared" si="358"/>
        <v>0</v>
      </c>
    </row>
    <row r="1280" spans="1:5" s="5" customFormat="1" ht="31.4" x14ac:dyDescent="0.25">
      <c r="A1280" s="15" t="s">
        <v>96</v>
      </c>
      <c r="B1280" s="146" t="s">
        <v>792</v>
      </c>
      <c r="C1280" s="146" t="s">
        <v>97</v>
      </c>
      <c r="D1280" s="80">
        <v>8700</v>
      </c>
      <c r="E1280" s="80">
        <v>0</v>
      </c>
    </row>
    <row r="1281" spans="1:5" s="5" customFormat="1" ht="15.7" x14ac:dyDescent="0.25">
      <c r="A1281" s="187" t="s">
        <v>837</v>
      </c>
      <c r="B1281" s="141" t="s">
        <v>838</v>
      </c>
      <c r="C1281" s="213"/>
      <c r="D1281" s="79">
        <f t="shared" ref="D1281:E1283" si="359">D1282</f>
        <v>14000</v>
      </c>
      <c r="E1281" s="79">
        <f t="shared" si="359"/>
        <v>0</v>
      </c>
    </row>
    <row r="1282" spans="1:5" s="5" customFormat="1" ht="15.7" x14ac:dyDescent="0.25">
      <c r="A1282" s="61" t="s">
        <v>617</v>
      </c>
      <c r="B1282" s="140" t="s">
        <v>838</v>
      </c>
      <c r="C1282" s="146" t="s">
        <v>37</v>
      </c>
      <c r="D1282" s="80">
        <f t="shared" si="359"/>
        <v>14000</v>
      </c>
      <c r="E1282" s="80">
        <f t="shared" si="359"/>
        <v>0</v>
      </c>
    </row>
    <row r="1283" spans="1:5" s="5" customFormat="1" ht="15.7" x14ac:dyDescent="0.25">
      <c r="A1283" s="15" t="s">
        <v>36</v>
      </c>
      <c r="B1283" s="140" t="s">
        <v>838</v>
      </c>
      <c r="C1283" s="146">
        <v>410</v>
      </c>
      <c r="D1283" s="80">
        <f t="shared" si="359"/>
        <v>14000</v>
      </c>
      <c r="E1283" s="80">
        <f t="shared" si="359"/>
        <v>0</v>
      </c>
    </row>
    <row r="1284" spans="1:5" s="5" customFormat="1" ht="31.4" x14ac:dyDescent="0.25">
      <c r="A1284" s="15" t="s">
        <v>96</v>
      </c>
      <c r="B1284" s="140" t="s">
        <v>838</v>
      </c>
      <c r="C1284" s="146" t="s">
        <v>97</v>
      </c>
      <c r="D1284" s="80">
        <v>14000</v>
      </c>
      <c r="E1284" s="80">
        <v>0</v>
      </c>
    </row>
    <row r="1285" spans="1:5" s="5" customFormat="1" ht="31.4" x14ac:dyDescent="0.25">
      <c r="A1285" s="30" t="s">
        <v>843</v>
      </c>
      <c r="B1285" s="141" t="s">
        <v>839</v>
      </c>
      <c r="C1285" s="141"/>
      <c r="D1285" s="79">
        <f t="shared" ref="D1285:E1287" si="360">D1286</f>
        <v>353875</v>
      </c>
      <c r="E1285" s="79">
        <f t="shared" si="360"/>
        <v>0</v>
      </c>
    </row>
    <row r="1286" spans="1:5" s="5" customFormat="1" ht="15.7" x14ac:dyDescent="0.25">
      <c r="A1286" s="61" t="s">
        <v>617</v>
      </c>
      <c r="B1286" s="140" t="s">
        <v>839</v>
      </c>
      <c r="C1286" s="146" t="s">
        <v>37</v>
      </c>
      <c r="D1286" s="80">
        <f t="shared" si="360"/>
        <v>353875</v>
      </c>
      <c r="E1286" s="80">
        <f t="shared" si="360"/>
        <v>0</v>
      </c>
    </row>
    <row r="1287" spans="1:5" s="5" customFormat="1" ht="15.7" x14ac:dyDescent="0.25">
      <c r="A1287" s="15" t="s">
        <v>36</v>
      </c>
      <c r="B1287" s="140" t="s">
        <v>839</v>
      </c>
      <c r="C1287" s="146">
        <v>410</v>
      </c>
      <c r="D1287" s="80">
        <f t="shared" si="360"/>
        <v>353875</v>
      </c>
      <c r="E1287" s="80">
        <f t="shared" si="360"/>
        <v>0</v>
      </c>
    </row>
    <row r="1288" spans="1:5" s="5" customFormat="1" ht="31.4" x14ac:dyDescent="0.25">
      <c r="A1288" s="15" t="s">
        <v>96</v>
      </c>
      <c r="B1288" s="140" t="s">
        <v>839</v>
      </c>
      <c r="C1288" s="146" t="s">
        <v>97</v>
      </c>
      <c r="D1288" s="80">
        <v>353875</v>
      </c>
      <c r="E1288" s="80">
        <v>0</v>
      </c>
    </row>
    <row r="1289" spans="1:5" s="5" customFormat="1" ht="15.7" x14ac:dyDescent="0.25">
      <c r="A1289" s="210" t="s">
        <v>803</v>
      </c>
      <c r="B1289" s="211" t="s">
        <v>804</v>
      </c>
      <c r="C1289" s="211"/>
      <c r="D1289" s="84">
        <f>D1290</f>
        <v>856</v>
      </c>
      <c r="E1289" s="84">
        <f>E1290</f>
        <v>7000</v>
      </c>
    </row>
    <row r="1290" spans="1:5" s="59" customFormat="1" ht="54" customHeight="1" x14ac:dyDescent="0.25">
      <c r="A1290" s="21" t="s">
        <v>802</v>
      </c>
      <c r="B1290" s="212" t="s">
        <v>806</v>
      </c>
      <c r="C1290" s="212"/>
      <c r="D1290" s="79">
        <f t="shared" ref="D1290:E1290" si="361">D1291</f>
        <v>856</v>
      </c>
      <c r="E1290" s="79">
        <f t="shared" si="361"/>
        <v>7000</v>
      </c>
    </row>
    <row r="1291" spans="1:5" s="5" customFormat="1" ht="15.7" x14ac:dyDescent="0.25">
      <c r="A1291" s="9" t="s">
        <v>22</v>
      </c>
      <c r="B1291" s="140" t="s">
        <v>806</v>
      </c>
      <c r="C1291" s="131" t="s">
        <v>15</v>
      </c>
      <c r="D1291" s="73">
        <f t="shared" ref="D1291:E1291" si="362">D1292</f>
        <v>856</v>
      </c>
      <c r="E1291" s="73">
        <f t="shared" si="362"/>
        <v>7000</v>
      </c>
    </row>
    <row r="1292" spans="1:5" s="5" customFormat="1" ht="31.4" x14ac:dyDescent="0.25">
      <c r="A1292" s="9" t="s">
        <v>17</v>
      </c>
      <c r="B1292" s="140" t="s">
        <v>806</v>
      </c>
      <c r="C1292" s="131" t="s">
        <v>16</v>
      </c>
      <c r="D1292" s="73">
        <f t="shared" ref="D1292:E1292" si="363">D1293</f>
        <v>856</v>
      </c>
      <c r="E1292" s="73">
        <f t="shared" si="363"/>
        <v>7000</v>
      </c>
    </row>
    <row r="1293" spans="1:5" s="5" customFormat="1" ht="15.7" x14ac:dyDescent="0.25">
      <c r="A1293" s="188" t="s">
        <v>738</v>
      </c>
      <c r="B1293" s="140" t="s">
        <v>806</v>
      </c>
      <c r="C1293" s="131" t="s">
        <v>78</v>
      </c>
      <c r="D1293" s="73">
        <v>856</v>
      </c>
      <c r="E1293" s="73">
        <v>7000</v>
      </c>
    </row>
    <row r="1294" spans="1:5" s="5" customFormat="1" ht="15.7" x14ac:dyDescent="0.25">
      <c r="A1294" s="6" t="s">
        <v>831</v>
      </c>
      <c r="B1294" s="151" t="s">
        <v>805</v>
      </c>
      <c r="C1294" s="205"/>
      <c r="D1294" s="77">
        <f>D1295+D1302+D1309+D1313+D1327+D1336</f>
        <v>642882</v>
      </c>
      <c r="E1294" s="77">
        <f>E1295+E1302+E1309+E1313+E1327+E1336</f>
        <v>693221</v>
      </c>
    </row>
    <row r="1295" spans="1:5" s="59" customFormat="1" ht="15.7" x14ac:dyDescent="0.25">
      <c r="A1295" s="30" t="s">
        <v>666</v>
      </c>
      <c r="B1295" s="141" t="s">
        <v>807</v>
      </c>
      <c r="C1295" s="141"/>
      <c r="D1295" s="79">
        <f t="shared" ref="D1295:E1295" si="364">D1296+D1299</f>
        <v>86000</v>
      </c>
      <c r="E1295" s="79">
        <f t="shared" si="364"/>
        <v>86000</v>
      </c>
    </row>
    <row r="1296" spans="1:5" s="55" customFormat="1" ht="15.7" x14ac:dyDescent="0.25">
      <c r="A1296" s="188" t="s">
        <v>22</v>
      </c>
      <c r="B1296" s="140" t="s">
        <v>807</v>
      </c>
      <c r="C1296" s="140" t="s">
        <v>15</v>
      </c>
      <c r="D1296" s="73">
        <f t="shared" ref="D1296:E1296" si="365">D1297</f>
        <v>10000</v>
      </c>
      <c r="E1296" s="73">
        <f t="shared" si="365"/>
        <v>10000</v>
      </c>
    </row>
    <row r="1297" spans="1:5" s="55" customFormat="1" ht="31.4" x14ac:dyDescent="0.25">
      <c r="A1297" s="188" t="s">
        <v>17</v>
      </c>
      <c r="B1297" s="140" t="s">
        <v>807</v>
      </c>
      <c r="C1297" s="140" t="s">
        <v>16</v>
      </c>
      <c r="D1297" s="73">
        <f t="shared" ref="D1297:E1297" si="366">D1298</f>
        <v>10000</v>
      </c>
      <c r="E1297" s="73">
        <f t="shared" si="366"/>
        <v>10000</v>
      </c>
    </row>
    <row r="1298" spans="1:5" s="5" customFormat="1" ht="15.7" x14ac:dyDescent="0.25">
      <c r="A1298" s="188" t="s">
        <v>738</v>
      </c>
      <c r="B1298" s="140" t="s">
        <v>807</v>
      </c>
      <c r="C1298" s="140" t="s">
        <v>78</v>
      </c>
      <c r="D1298" s="73">
        <v>10000</v>
      </c>
      <c r="E1298" s="73">
        <v>10000</v>
      </c>
    </row>
    <row r="1299" spans="1:5" s="5" customFormat="1" ht="31.4" x14ac:dyDescent="0.25">
      <c r="A1299" s="14" t="s">
        <v>18</v>
      </c>
      <c r="B1299" s="140" t="s">
        <v>807</v>
      </c>
      <c r="C1299" s="165">
        <v>600</v>
      </c>
      <c r="D1299" s="73">
        <f t="shared" ref="D1299:E1300" si="367">D1300</f>
        <v>76000</v>
      </c>
      <c r="E1299" s="73">
        <f t="shared" si="367"/>
        <v>76000</v>
      </c>
    </row>
    <row r="1300" spans="1:5" s="5" customFormat="1" ht="15.7" x14ac:dyDescent="0.25">
      <c r="A1300" s="14" t="s">
        <v>25</v>
      </c>
      <c r="B1300" s="140" t="s">
        <v>807</v>
      </c>
      <c r="C1300" s="165">
        <v>610</v>
      </c>
      <c r="D1300" s="73">
        <f t="shared" si="367"/>
        <v>76000</v>
      </c>
      <c r="E1300" s="73">
        <f t="shared" si="367"/>
        <v>76000</v>
      </c>
    </row>
    <row r="1301" spans="1:5" s="5" customFormat="1" ht="47.05" x14ac:dyDescent="0.25">
      <c r="A1301" s="14" t="s">
        <v>100</v>
      </c>
      <c r="B1301" s="140" t="s">
        <v>807</v>
      </c>
      <c r="C1301" s="165">
        <v>611</v>
      </c>
      <c r="D1301" s="73">
        <v>76000</v>
      </c>
      <c r="E1301" s="73">
        <v>76000</v>
      </c>
    </row>
    <row r="1302" spans="1:5" s="37" customFormat="1" ht="15.7" x14ac:dyDescent="0.25">
      <c r="A1302" s="30" t="s">
        <v>667</v>
      </c>
      <c r="B1302" s="141" t="s">
        <v>808</v>
      </c>
      <c r="C1302" s="141"/>
      <c r="D1302" s="79">
        <f>D1303+D1306</f>
        <v>431530</v>
      </c>
      <c r="E1302" s="79">
        <f>E1303+E1306</f>
        <v>481530</v>
      </c>
    </row>
    <row r="1303" spans="1:5" s="5" customFormat="1" ht="15.7" x14ac:dyDescent="0.25">
      <c r="A1303" s="9" t="s">
        <v>22</v>
      </c>
      <c r="B1303" s="140" t="s">
        <v>808</v>
      </c>
      <c r="C1303" s="131" t="s">
        <v>15</v>
      </c>
      <c r="D1303" s="80">
        <f t="shared" ref="D1303:E1303" si="368">D1304</f>
        <v>202595.28</v>
      </c>
      <c r="E1303" s="80">
        <f t="shared" si="368"/>
        <v>252595.28</v>
      </c>
    </row>
    <row r="1304" spans="1:5" s="5" customFormat="1" ht="31.4" x14ac:dyDescent="0.25">
      <c r="A1304" s="9" t="s">
        <v>17</v>
      </c>
      <c r="B1304" s="140" t="s">
        <v>808</v>
      </c>
      <c r="C1304" s="131" t="s">
        <v>16</v>
      </c>
      <c r="D1304" s="80">
        <f t="shared" ref="D1304:E1304" si="369">D1305</f>
        <v>202595.28</v>
      </c>
      <c r="E1304" s="80">
        <f t="shared" si="369"/>
        <v>252595.28</v>
      </c>
    </row>
    <row r="1305" spans="1:5" s="5" customFormat="1" ht="15.7" x14ac:dyDescent="0.25">
      <c r="A1305" s="188" t="s">
        <v>738</v>
      </c>
      <c r="B1305" s="140" t="s">
        <v>808</v>
      </c>
      <c r="C1305" s="131" t="s">
        <v>78</v>
      </c>
      <c r="D1305" s="80">
        <f>201000+1595.28</f>
        <v>202595.28</v>
      </c>
      <c r="E1305" s="80">
        <f>251000+1595.28</f>
        <v>252595.28</v>
      </c>
    </row>
    <row r="1306" spans="1:5" s="5" customFormat="1" ht="31.4" x14ac:dyDescent="0.25">
      <c r="A1306" s="14" t="s">
        <v>18</v>
      </c>
      <c r="B1306" s="140" t="s">
        <v>808</v>
      </c>
      <c r="C1306" s="165">
        <v>600</v>
      </c>
      <c r="D1306" s="80">
        <f t="shared" ref="D1306:E1307" si="370">D1307</f>
        <v>228934.72</v>
      </c>
      <c r="E1306" s="80">
        <f t="shared" si="370"/>
        <v>228934.72</v>
      </c>
    </row>
    <row r="1307" spans="1:5" s="5" customFormat="1" ht="15.7" x14ac:dyDescent="0.25">
      <c r="A1307" s="18" t="s">
        <v>25</v>
      </c>
      <c r="B1307" s="140" t="s">
        <v>808</v>
      </c>
      <c r="C1307" s="165">
        <v>610</v>
      </c>
      <c r="D1307" s="80">
        <f t="shared" si="370"/>
        <v>228934.72</v>
      </c>
      <c r="E1307" s="80">
        <f t="shared" si="370"/>
        <v>228934.72</v>
      </c>
    </row>
    <row r="1308" spans="1:5" s="5" customFormat="1" ht="47.05" x14ac:dyDescent="0.25">
      <c r="A1308" s="14" t="s">
        <v>100</v>
      </c>
      <c r="B1308" s="140" t="s">
        <v>808</v>
      </c>
      <c r="C1308" s="165">
        <v>611</v>
      </c>
      <c r="D1308" s="80">
        <f>230530-1595.28</f>
        <v>228934.72</v>
      </c>
      <c r="E1308" s="80">
        <f>230530-1595.28</f>
        <v>228934.72</v>
      </c>
    </row>
    <row r="1309" spans="1:5" s="34" customFormat="1" ht="15.7" x14ac:dyDescent="0.25">
      <c r="A1309" s="187" t="s">
        <v>736</v>
      </c>
      <c r="B1309" s="141" t="s">
        <v>809</v>
      </c>
      <c r="C1309" s="135"/>
      <c r="D1309" s="79">
        <f>D1310</f>
        <v>0</v>
      </c>
      <c r="E1309" s="79">
        <f>E1310</f>
        <v>339</v>
      </c>
    </row>
    <row r="1310" spans="1:5" s="5" customFormat="1" ht="15.7" x14ac:dyDescent="0.25">
      <c r="A1310" s="58" t="s">
        <v>617</v>
      </c>
      <c r="B1310" s="140" t="s">
        <v>809</v>
      </c>
      <c r="C1310" s="146" t="s">
        <v>37</v>
      </c>
      <c r="D1310" s="73">
        <f t="shared" ref="D1310:E1311" si="371">D1311</f>
        <v>0</v>
      </c>
      <c r="E1310" s="73">
        <f t="shared" si="371"/>
        <v>339</v>
      </c>
    </row>
    <row r="1311" spans="1:5" s="5" customFormat="1" ht="15.7" x14ac:dyDescent="0.25">
      <c r="A1311" s="9" t="s">
        <v>36</v>
      </c>
      <c r="B1311" s="140" t="s">
        <v>809</v>
      </c>
      <c r="C1311" s="146">
        <v>410</v>
      </c>
      <c r="D1311" s="73">
        <f t="shared" si="371"/>
        <v>0</v>
      </c>
      <c r="E1311" s="73">
        <f t="shared" si="371"/>
        <v>339</v>
      </c>
    </row>
    <row r="1312" spans="1:5" s="5" customFormat="1" ht="31.4" x14ac:dyDescent="0.25">
      <c r="A1312" s="9" t="s">
        <v>96</v>
      </c>
      <c r="B1312" s="140" t="s">
        <v>809</v>
      </c>
      <c r="C1312" s="146" t="s">
        <v>97</v>
      </c>
      <c r="D1312" s="73">
        <v>0</v>
      </c>
      <c r="E1312" s="73">
        <v>339</v>
      </c>
    </row>
    <row r="1313" spans="1:5" s="34" customFormat="1" ht="15.7" x14ac:dyDescent="0.25">
      <c r="A1313" s="187" t="s">
        <v>568</v>
      </c>
      <c r="B1313" s="141" t="s">
        <v>810</v>
      </c>
      <c r="C1313" s="137"/>
      <c r="D1313" s="79">
        <f t="shared" ref="D1313:E1313" si="372">D1314+D1319+D1323</f>
        <v>121109</v>
      </c>
      <c r="E1313" s="79">
        <f t="shared" si="372"/>
        <v>121109</v>
      </c>
    </row>
    <row r="1314" spans="1:5" s="5" customFormat="1" ht="47.05" x14ac:dyDescent="0.25">
      <c r="A1314" s="9" t="s">
        <v>30</v>
      </c>
      <c r="B1314" s="140" t="s">
        <v>810</v>
      </c>
      <c r="C1314" s="140" t="s">
        <v>31</v>
      </c>
      <c r="D1314" s="73">
        <f t="shared" ref="D1314:E1314" si="373">D1315</f>
        <v>113894</v>
      </c>
      <c r="E1314" s="73">
        <f t="shared" si="373"/>
        <v>113894</v>
      </c>
    </row>
    <row r="1315" spans="1:5" s="5" customFormat="1" ht="15.7" x14ac:dyDescent="0.25">
      <c r="A1315" s="9" t="s">
        <v>33</v>
      </c>
      <c r="B1315" s="140" t="s">
        <v>810</v>
      </c>
      <c r="C1315" s="140" t="s">
        <v>32</v>
      </c>
      <c r="D1315" s="73">
        <f t="shared" ref="D1315:E1315" si="374">D1316+D1317+D1318</f>
        <v>113894</v>
      </c>
      <c r="E1315" s="73">
        <f t="shared" si="374"/>
        <v>113894</v>
      </c>
    </row>
    <row r="1316" spans="1:5" s="5" customFormat="1" ht="15.7" x14ac:dyDescent="0.25">
      <c r="A1316" s="188" t="s">
        <v>257</v>
      </c>
      <c r="B1316" s="140" t="s">
        <v>810</v>
      </c>
      <c r="C1316" s="140" t="s">
        <v>88</v>
      </c>
      <c r="D1316" s="106">
        <f>85093-13701</f>
        <v>71392</v>
      </c>
      <c r="E1316" s="106">
        <f>85093-13701</f>
        <v>71392</v>
      </c>
    </row>
    <row r="1317" spans="1:5" s="5" customFormat="1" ht="15.7" x14ac:dyDescent="0.25">
      <c r="A1317" s="188" t="s">
        <v>90</v>
      </c>
      <c r="B1317" s="140" t="s">
        <v>810</v>
      </c>
      <c r="C1317" s="140" t="s">
        <v>89</v>
      </c>
      <c r="D1317" s="73">
        <f>18484-2400</f>
        <v>16084</v>
      </c>
      <c r="E1317" s="73">
        <f>18484-2400</f>
        <v>16084</v>
      </c>
    </row>
    <row r="1318" spans="1:5" s="5" customFormat="1" ht="31.4" x14ac:dyDescent="0.25">
      <c r="A1318" s="188" t="s">
        <v>155</v>
      </c>
      <c r="B1318" s="140" t="s">
        <v>810</v>
      </c>
      <c r="C1318" s="140" t="s">
        <v>154</v>
      </c>
      <c r="D1318" s="73">
        <f>31280-4862</f>
        <v>26418</v>
      </c>
      <c r="E1318" s="73">
        <f>31280-4862</f>
        <v>26418</v>
      </c>
    </row>
    <row r="1319" spans="1:5" s="5" customFormat="1" ht="15.7" x14ac:dyDescent="0.25">
      <c r="A1319" s="9" t="s">
        <v>22</v>
      </c>
      <c r="B1319" s="140" t="s">
        <v>810</v>
      </c>
      <c r="C1319" s="140" t="s">
        <v>15</v>
      </c>
      <c r="D1319" s="73">
        <f t="shared" ref="D1319:E1319" si="375">D1320</f>
        <v>7100</v>
      </c>
      <c r="E1319" s="73">
        <f t="shared" si="375"/>
        <v>7100</v>
      </c>
    </row>
    <row r="1320" spans="1:5" s="5" customFormat="1" ht="31.4" x14ac:dyDescent="0.25">
      <c r="A1320" s="9" t="s">
        <v>17</v>
      </c>
      <c r="B1320" s="140" t="s">
        <v>810</v>
      </c>
      <c r="C1320" s="140" t="s">
        <v>16</v>
      </c>
      <c r="D1320" s="73">
        <f t="shared" ref="D1320:E1320" si="376">D1321+D1322</f>
        <v>7100</v>
      </c>
      <c r="E1320" s="73">
        <f t="shared" si="376"/>
        <v>7100</v>
      </c>
    </row>
    <row r="1321" spans="1:5" s="5" customFormat="1" ht="31.4" x14ac:dyDescent="0.25">
      <c r="A1321" s="15" t="s">
        <v>468</v>
      </c>
      <c r="B1321" s="140" t="s">
        <v>810</v>
      </c>
      <c r="C1321" s="140" t="s">
        <v>429</v>
      </c>
      <c r="D1321" s="73">
        <f t="shared" ref="D1321:E1321" si="377">4297+814</f>
        <v>5111</v>
      </c>
      <c r="E1321" s="73">
        <f t="shared" si="377"/>
        <v>5111</v>
      </c>
    </row>
    <row r="1322" spans="1:5" s="5" customFormat="1" ht="15.7" x14ac:dyDescent="0.25">
      <c r="A1322" s="188" t="s">
        <v>738</v>
      </c>
      <c r="B1322" s="140" t="s">
        <v>810</v>
      </c>
      <c r="C1322" s="140" t="s">
        <v>78</v>
      </c>
      <c r="D1322" s="73">
        <f>1561+6326+428-6326</f>
        <v>1989</v>
      </c>
      <c r="E1322" s="73">
        <f>1561+6326+428-6326</f>
        <v>1989</v>
      </c>
    </row>
    <row r="1323" spans="1:5" s="5" customFormat="1" ht="15.7" x14ac:dyDescent="0.25">
      <c r="A1323" s="14" t="s">
        <v>13</v>
      </c>
      <c r="B1323" s="140" t="s">
        <v>810</v>
      </c>
      <c r="C1323" s="140" t="s">
        <v>14</v>
      </c>
      <c r="D1323" s="73">
        <f t="shared" ref="D1323:E1323" si="378">D1324</f>
        <v>115</v>
      </c>
      <c r="E1323" s="73">
        <f t="shared" si="378"/>
        <v>115</v>
      </c>
    </row>
    <row r="1324" spans="1:5" s="5" customFormat="1" ht="15.7" x14ac:dyDescent="0.25">
      <c r="A1324" s="188" t="s">
        <v>35</v>
      </c>
      <c r="B1324" s="140" t="s">
        <v>810</v>
      </c>
      <c r="C1324" s="140" t="s">
        <v>34</v>
      </c>
      <c r="D1324" s="73">
        <f t="shared" ref="D1324:E1324" si="379">D1325+D1326</f>
        <v>115</v>
      </c>
      <c r="E1324" s="73">
        <f t="shared" si="379"/>
        <v>115</v>
      </c>
    </row>
    <row r="1325" spans="1:5" s="5" customFormat="1" ht="15.7" x14ac:dyDescent="0.25">
      <c r="A1325" s="188" t="s">
        <v>79</v>
      </c>
      <c r="B1325" s="140" t="s">
        <v>810</v>
      </c>
      <c r="C1325" s="140" t="s">
        <v>80</v>
      </c>
      <c r="D1325" s="73">
        <f t="shared" ref="D1325:E1325" si="380">100+5</f>
        <v>105</v>
      </c>
      <c r="E1325" s="73">
        <f t="shared" si="380"/>
        <v>105</v>
      </c>
    </row>
    <row r="1326" spans="1:5" s="5" customFormat="1" ht="15.7" x14ac:dyDescent="0.25">
      <c r="A1326" s="188" t="s">
        <v>81</v>
      </c>
      <c r="B1326" s="140" t="s">
        <v>810</v>
      </c>
      <c r="C1326" s="140" t="s">
        <v>82</v>
      </c>
      <c r="D1326" s="73">
        <f>5+5+190-190</f>
        <v>10</v>
      </c>
      <c r="E1326" s="73">
        <f>5+5+190-190</f>
        <v>10</v>
      </c>
    </row>
    <row r="1327" spans="1:5" s="5" customFormat="1" ht="17.3" customHeight="1" x14ac:dyDescent="0.25">
      <c r="A1327" s="187" t="s">
        <v>817</v>
      </c>
      <c r="B1327" s="141" t="s">
        <v>821</v>
      </c>
      <c r="C1327" s="206"/>
      <c r="D1327" s="79">
        <f t="shared" ref="D1327:E1327" si="381">D1328+D1333</f>
        <v>3703</v>
      </c>
      <c r="E1327" s="79">
        <f t="shared" si="381"/>
        <v>3703</v>
      </c>
    </row>
    <row r="1328" spans="1:5" s="5" customFormat="1" ht="47.05" x14ac:dyDescent="0.2">
      <c r="A1328" s="31" t="s">
        <v>39</v>
      </c>
      <c r="B1328" s="140" t="s">
        <v>821</v>
      </c>
      <c r="C1328" s="140" t="s">
        <v>31</v>
      </c>
      <c r="D1328" s="73">
        <f>D1329</f>
        <v>1049</v>
      </c>
      <c r="E1328" s="73">
        <f>E1329</f>
        <v>1049</v>
      </c>
    </row>
    <row r="1329" spans="1:5" s="5" customFormat="1" ht="15.7" x14ac:dyDescent="0.2">
      <c r="A1329" s="31" t="s">
        <v>8</v>
      </c>
      <c r="B1329" s="140" t="s">
        <v>821</v>
      </c>
      <c r="C1329" s="140" t="s">
        <v>65</v>
      </c>
      <c r="D1329" s="73">
        <f>D1330+D1331+D1332</f>
        <v>1049</v>
      </c>
      <c r="E1329" s="73">
        <f>E1330+E1331+E1332</f>
        <v>1049</v>
      </c>
    </row>
    <row r="1330" spans="1:5" s="5" customFormat="1" ht="15.7" x14ac:dyDescent="0.2">
      <c r="A1330" s="31" t="s">
        <v>258</v>
      </c>
      <c r="B1330" s="140" t="s">
        <v>821</v>
      </c>
      <c r="C1330" s="140" t="s">
        <v>75</v>
      </c>
      <c r="D1330" s="73">
        <v>586.6</v>
      </c>
      <c r="E1330" s="73">
        <v>586.6</v>
      </c>
    </row>
    <row r="1331" spans="1:5" s="5" customFormat="1" ht="31.4" x14ac:dyDescent="0.2">
      <c r="A1331" s="191" t="s">
        <v>76</v>
      </c>
      <c r="B1331" s="140" t="s">
        <v>821</v>
      </c>
      <c r="C1331" s="140" t="s">
        <v>77</v>
      </c>
      <c r="D1331" s="73">
        <v>220</v>
      </c>
      <c r="E1331" s="73">
        <v>220</v>
      </c>
    </row>
    <row r="1332" spans="1:5" s="5" customFormat="1" ht="31.4" x14ac:dyDescent="0.25">
      <c r="A1332" s="188" t="s">
        <v>158</v>
      </c>
      <c r="B1332" s="140" t="s">
        <v>821</v>
      </c>
      <c r="C1332" s="140" t="s">
        <v>157</v>
      </c>
      <c r="D1332" s="73">
        <v>242.4</v>
      </c>
      <c r="E1332" s="73">
        <v>242.4</v>
      </c>
    </row>
    <row r="1333" spans="1:5" s="5" customFormat="1" ht="15.7" x14ac:dyDescent="0.25">
      <c r="A1333" s="9" t="s">
        <v>22</v>
      </c>
      <c r="B1333" s="140" t="s">
        <v>821</v>
      </c>
      <c r="C1333" s="131" t="s">
        <v>15</v>
      </c>
      <c r="D1333" s="73">
        <f t="shared" ref="D1333:E1334" si="382">D1334</f>
        <v>2654</v>
      </c>
      <c r="E1333" s="73">
        <f t="shared" si="382"/>
        <v>2654</v>
      </c>
    </row>
    <row r="1334" spans="1:5" s="5" customFormat="1" ht="31.4" x14ac:dyDescent="0.25">
      <c r="A1334" s="9" t="s">
        <v>17</v>
      </c>
      <c r="B1334" s="140" t="s">
        <v>821</v>
      </c>
      <c r="C1334" s="131" t="s">
        <v>16</v>
      </c>
      <c r="D1334" s="73">
        <f t="shared" si="382"/>
        <v>2654</v>
      </c>
      <c r="E1334" s="73">
        <f t="shared" si="382"/>
        <v>2654</v>
      </c>
    </row>
    <row r="1335" spans="1:5" s="5" customFormat="1" ht="15.7" x14ac:dyDescent="0.25">
      <c r="A1335" s="188" t="s">
        <v>738</v>
      </c>
      <c r="B1335" s="140" t="s">
        <v>821</v>
      </c>
      <c r="C1335" s="131" t="s">
        <v>78</v>
      </c>
      <c r="D1335" s="92">
        <v>2654</v>
      </c>
      <c r="E1335" s="92">
        <v>2654</v>
      </c>
    </row>
    <row r="1336" spans="1:5" s="59" customFormat="1" ht="31.4" x14ac:dyDescent="0.25">
      <c r="A1336" s="187" t="s">
        <v>823</v>
      </c>
      <c r="B1336" s="141" t="s">
        <v>822</v>
      </c>
      <c r="C1336" s="136"/>
      <c r="D1336" s="91">
        <f t="shared" ref="D1336:E1336" si="383">D1337</f>
        <v>540</v>
      </c>
      <c r="E1336" s="91">
        <f t="shared" si="383"/>
        <v>540</v>
      </c>
    </row>
    <row r="1337" spans="1:5" s="5" customFormat="1" ht="47.05" x14ac:dyDescent="0.2">
      <c r="A1337" s="31" t="s">
        <v>39</v>
      </c>
      <c r="B1337" s="140" t="s">
        <v>822</v>
      </c>
      <c r="C1337" s="140" t="s">
        <v>31</v>
      </c>
      <c r="D1337" s="92">
        <f t="shared" ref="D1337:E1337" si="384">D1338</f>
        <v>540</v>
      </c>
      <c r="E1337" s="92">
        <f t="shared" si="384"/>
        <v>540</v>
      </c>
    </row>
    <row r="1338" spans="1:5" s="5" customFormat="1" ht="15.7" x14ac:dyDescent="0.2">
      <c r="A1338" s="31" t="s">
        <v>8</v>
      </c>
      <c r="B1338" s="140" t="s">
        <v>822</v>
      </c>
      <c r="C1338" s="140" t="s">
        <v>65</v>
      </c>
      <c r="D1338" s="92">
        <f t="shared" ref="D1338:E1338" si="385">D1339+D1340</f>
        <v>540</v>
      </c>
      <c r="E1338" s="92">
        <f t="shared" si="385"/>
        <v>540</v>
      </c>
    </row>
    <row r="1339" spans="1:5" s="5" customFormat="1" ht="15.7" x14ac:dyDescent="0.2">
      <c r="A1339" s="31" t="s">
        <v>258</v>
      </c>
      <c r="B1339" s="140" t="s">
        <v>822</v>
      </c>
      <c r="C1339" s="140" t="s">
        <v>75</v>
      </c>
      <c r="D1339" s="92">
        <v>416</v>
      </c>
      <c r="E1339" s="92">
        <v>416</v>
      </c>
    </row>
    <row r="1340" spans="1:5" s="5" customFormat="1" ht="47.95" customHeight="1" x14ac:dyDescent="0.25">
      <c r="A1340" s="188" t="s">
        <v>158</v>
      </c>
      <c r="B1340" s="140" t="s">
        <v>822</v>
      </c>
      <c r="C1340" s="140" t="s">
        <v>157</v>
      </c>
      <c r="D1340" s="92">
        <v>124</v>
      </c>
      <c r="E1340" s="92">
        <v>124</v>
      </c>
    </row>
    <row r="1341" spans="1:5" s="5" customFormat="1" ht="31.4" x14ac:dyDescent="0.25">
      <c r="A1341" s="6" t="s">
        <v>811</v>
      </c>
      <c r="B1341" s="151" t="s">
        <v>812</v>
      </c>
      <c r="C1341" s="205"/>
      <c r="D1341" s="77">
        <f>D1342+D1346+D1350+D1354</f>
        <v>136823</v>
      </c>
      <c r="E1341" s="77">
        <f>E1342+E1346+E1350+E1354</f>
        <v>148915</v>
      </c>
    </row>
    <row r="1342" spans="1:5" s="34" customFormat="1" ht="15.7" x14ac:dyDescent="0.25">
      <c r="A1342" s="30" t="s">
        <v>841</v>
      </c>
      <c r="B1342" s="141" t="s">
        <v>813</v>
      </c>
      <c r="C1342" s="165"/>
      <c r="D1342" s="79">
        <f t="shared" ref="D1342:E1344" si="386">D1343</f>
        <v>0</v>
      </c>
      <c r="E1342" s="79">
        <f t="shared" si="386"/>
        <v>12815</v>
      </c>
    </row>
    <row r="1343" spans="1:5" s="5" customFormat="1" ht="15.7" x14ac:dyDescent="0.25">
      <c r="A1343" s="58" t="s">
        <v>617</v>
      </c>
      <c r="B1343" s="140" t="s">
        <v>813</v>
      </c>
      <c r="C1343" s="146" t="s">
        <v>37</v>
      </c>
      <c r="D1343" s="73">
        <f t="shared" si="386"/>
        <v>0</v>
      </c>
      <c r="E1343" s="73">
        <f t="shared" si="386"/>
        <v>12815</v>
      </c>
    </row>
    <row r="1344" spans="1:5" s="5" customFormat="1" ht="15.7" x14ac:dyDescent="0.25">
      <c r="A1344" s="9" t="s">
        <v>36</v>
      </c>
      <c r="B1344" s="140" t="s">
        <v>813</v>
      </c>
      <c r="C1344" s="146">
        <v>410</v>
      </c>
      <c r="D1344" s="73">
        <f t="shared" si="386"/>
        <v>0</v>
      </c>
      <c r="E1344" s="73">
        <f t="shared" si="386"/>
        <v>12815</v>
      </c>
    </row>
    <row r="1345" spans="1:5" s="5" customFormat="1" ht="31.4" x14ac:dyDescent="0.25">
      <c r="A1345" s="9" t="s">
        <v>96</v>
      </c>
      <c r="B1345" s="140" t="s">
        <v>813</v>
      </c>
      <c r="C1345" s="146" t="s">
        <v>97</v>
      </c>
      <c r="D1345" s="73">
        <v>0</v>
      </c>
      <c r="E1345" s="73">
        <v>12815</v>
      </c>
    </row>
    <row r="1346" spans="1:5" s="34" customFormat="1" ht="15.7" x14ac:dyDescent="0.25">
      <c r="A1346" s="30" t="s">
        <v>565</v>
      </c>
      <c r="B1346" s="141" t="s">
        <v>814</v>
      </c>
      <c r="C1346" s="140"/>
      <c r="D1346" s="79">
        <f t="shared" ref="D1346:E1356" si="387">D1347</f>
        <v>82723</v>
      </c>
      <c r="E1346" s="79">
        <f t="shared" si="387"/>
        <v>80000</v>
      </c>
    </row>
    <row r="1347" spans="1:5" s="5" customFormat="1" ht="15.7" x14ac:dyDescent="0.25">
      <c r="A1347" s="188" t="s">
        <v>22</v>
      </c>
      <c r="B1347" s="140" t="s">
        <v>814</v>
      </c>
      <c r="C1347" s="165">
        <v>200</v>
      </c>
      <c r="D1347" s="73">
        <f t="shared" si="387"/>
        <v>82723</v>
      </c>
      <c r="E1347" s="73">
        <f t="shared" si="387"/>
        <v>80000</v>
      </c>
    </row>
    <row r="1348" spans="1:5" s="5" customFormat="1" ht="31.4" x14ac:dyDescent="0.25">
      <c r="A1348" s="188" t="s">
        <v>17</v>
      </c>
      <c r="B1348" s="140" t="s">
        <v>814</v>
      </c>
      <c r="C1348" s="165">
        <v>240</v>
      </c>
      <c r="D1348" s="73">
        <f t="shared" si="387"/>
        <v>82723</v>
      </c>
      <c r="E1348" s="73">
        <f t="shared" si="387"/>
        <v>80000</v>
      </c>
    </row>
    <row r="1349" spans="1:5" s="5" customFormat="1" ht="15.7" x14ac:dyDescent="0.25">
      <c r="A1349" s="188" t="s">
        <v>738</v>
      </c>
      <c r="B1349" s="140" t="s">
        <v>814</v>
      </c>
      <c r="C1349" s="165">
        <v>244</v>
      </c>
      <c r="D1349" s="73">
        <v>82723</v>
      </c>
      <c r="E1349" s="73">
        <v>80000</v>
      </c>
    </row>
    <row r="1350" spans="1:5" s="34" customFormat="1" ht="15.7" x14ac:dyDescent="0.25">
      <c r="A1350" s="30" t="s">
        <v>566</v>
      </c>
      <c r="B1350" s="141" t="s">
        <v>815</v>
      </c>
      <c r="C1350" s="140"/>
      <c r="D1350" s="79">
        <f t="shared" si="387"/>
        <v>54000</v>
      </c>
      <c r="E1350" s="79">
        <f t="shared" si="387"/>
        <v>56000</v>
      </c>
    </row>
    <row r="1351" spans="1:5" s="5" customFormat="1" ht="15.7" x14ac:dyDescent="0.25">
      <c r="A1351" s="188" t="s">
        <v>22</v>
      </c>
      <c r="B1351" s="140" t="s">
        <v>815</v>
      </c>
      <c r="C1351" s="165">
        <v>200</v>
      </c>
      <c r="D1351" s="73">
        <f t="shared" si="387"/>
        <v>54000</v>
      </c>
      <c r="E1351" s="73">
        <f t="shared" si="387"/>
        <v>56000</v>
      </c>
    </row>
    <row r="1352" spans="1:5" s="5" customFormat="1" ht="31.4" x14ac:dyDescent="0.25">
      <c r="A1352" s="188" t="s">
        <v>17</v>
      </c>
      <c r="B1352" s="140" t="s">
        <v>815</v>
      </c>
      <c r="C1352" s="165">
        <v>240</v>
      </c>
      <c r="D1352" s="73">
        <f t="shared" si="387"/>
        <v>54000</v>
      </c>
      <c r="E1352" s="73">
        <f t="shared" si="387"/>
        <v>56000</v>
      </c>
    </row>
    <row r="1353" spans="1:5" s="5" customFormat="1" ht="15.7" x14ac:dyDescent="0.25">
      <c r="A1353" s="188" t="s">
        <v>738</v>
      </c>
      <c r="B1353" s="140" t="s">
        <v>815</v>
      </c>
      <c r="C1353" s="165">
        <v>244</v>
      </c>
      <c r="D1353" s="73">
        <v>54000</v>
      </c>
      <c r="E1353" s="73">
        <v>56000</v>
      </c>
    </row>
    <row r="1354" spans="1:5" s="34" customFormat="1" ht="15.7" x14ac:dyDescent="0.25">
      <c r="A1354" s="30" t="s">
        <v>567</v>
      </c>
      <c r="B1354" s="141" t="s">
        <v>816</v>
      </c>
      <c r="C1354" s="165"/>
      <c r="D1354" s="79">
        <f t="shared" si="387"/>
        <v>100</v>
      </c>
      <c r="E1354" s="79">
        <f t="shared" si="387"/>
        <v>100</v>
      </c>
    </row>
    <row r="1355" spans="1:5" s="5" customFormat="1" ht="15.7" x14ac:dyDescent="0.25">
      <c r="A1355" s="188" t="s">
        <v>22</v>
      </c>
      <c r="B1355" s="140" t="s">
        <v>816</v>
      </c>
      <c r="C1355" s="165">
        <v>200</v>
      </c>
      <c r="D1355" s="73">
        <f t="shared" si="387"/>
        <v>100</v>
      </c>
      <c r="E1355" s="73">
        <f t="shared" si="387"/>
        <v>100</v>
      </c>
    </row>
    <row r="1356" spans="1:5" s="5" customFormat="1" ht="31.4" x14ac:dyDescent="0.25">
      <c r="A1356" s="188" t="s">
        <v>17</v>
      </c>
      <c r="B1356" s="140" t="s">
        <v>816</v>
      </c>
      <c r="C1356" s="165">
        <v>240</v>
      </c>
      <c r="D1356" s="73">
        <f t="shared" si="387"/>
        <v>100</v>
      </c>
      <c r="E1356" s="73">
        <f t="shared" si="387"/>
        <v>100</v>
      </c>
    </row>
    <row r="1357" spans="1:5" s="5" customFormat="1" ht="15.7" x14ac:dyDescent="0.25">
      <c r="A1357" s="188" t="s">
        <v>738</v>
      </c>
      <c r="B1357" s="140" t="s">
        <v>816</v>
      </c>
      <c r="C1357" s="165">
        <v>244</v>
      </c>
      <c r="D1357" s="73">
        <v>100</v>
      </c>
      <c r="E1357" s="73">
        <v>100</v>
      </c>
    </row>
    <row r="1358" spans="1:5" s="5" customFormat="1" ht="31.4" x14ac:dyDescent="0.25">
      <c r="A1358" s="6" t="s">
        <v>794</v>
      </c>
      <c r="B1358" s="151" t="s">
        <v>795</v>
      </c>
      <c r="C1358" s="205"/>
      <c r="D1358" s="77">
        <f t="shared" ref="D1358:E1358" si="388">D1359+D1363+D1367+D1371+D1375</f>
        <v>36698</v>
      </c>
      <c r="E1358" s="77">
        <f t="shared" si="388"/>
        <v>31736</v>
      </c>
    </row>
    <row r="1359" spans="1:5" s="5" customFormat="1" ht="15.7" x14ac:dyDescent="0.25">
      <c r="A1359" s="187" t="s">
        <v>844</v>
      </c>
      <c r="B1359" s="141" t="s">
        <v>793</v>
      </c>
      <c r="C1359" s="157"/>
      <c r="D1359" s="91">
        <f t="shared" ref="D1359:E1359" si="389">D1360</f>
        <v>10000</v>
      </c>
      <c r="E1359" s="91">
        <f t="shared" si="389"/>
        <v>10000</v>
      </c>
    </row>
    <row r="1360" spans="1:5" s="5" customFormat="1" ht="15.7" x14ac:dyDescent="0.25">
      <c r="A1360" s="14" t="s">
        <v>13</v>
      </c>
      <c r="B1360" s="140" t="s">
        <v>793</v>
      </c>
      <c r="C1360" s="140" t="s">
        <v>14</v>
      </c>
      <c r="D1360" s="92">
        <f t="shared" ref="D1360:E1360" si="390">D1361</f>
        <v>10000</v>
      </c>
      <c r="E1360" s="92">
        <f t="shared" si="390"/>
        <v>10000</v>
      </c>
    </row>
    <row r="1361" spans="1:5" s="5" customFormat="1" ht="47.05" x14ac:dyDescent="0.25">
      <c r="A1361" s="39" t="s">
        <v>350</v>
      </c>
      <c r="B1361" s="140" t="s">
        <v>793</v>
      </c>
      <c r="C1361" s="140" t="s">
        <v>12</v>
      </c>
      <c r="D1361" s="92">
        <f t="shared" ref="D1361:E1361" si="391">D1362</f>
        <v>10000</v>
      </c>
      <c r="E1361" s="92">
        <f t="shared" si="391"/>
        <v>10000</v>
      </c>
    </row>
    <row r="1362" spans="1:5" s="5" customFormat="1" ht="47.05" x14ac:dyDescent="0.25">
      <c r="A1362" s="204" t="s">
        <v>583</v>
      </c>
      <c r="B1362" s="140" t="s">
        <v>793</v>
      </c>
      <c r="C1362" s="140" t="s">
        <v>590</v>
      </c>
      <c r="D1362" s="73">
        <v>10000</v>
      </c>
      <c r="E1362" s="73">
        <v>10000</v>
      </c>
    </row>
    <row r="1363" spans="1:5" s="59" customFormat="1" ht="15.7" x14ac:dyDescent="0.25">
      <c r="A1363" s="187" t="s">
        <v>636</v>
      </c>
      <c r="B1363" s="141" t="s">
        <v>796</v>
      </c>
      <c r="C1363" s="136"/>
      <c r="D1363" s="91">
        <f t="shared" ref="D1363:E1363" si="392">D1364</f>
        <v>13762</v>
      </c>
      <c r="E1363" s="91">
        <f t="shared" si="392"/>
        <v>8800</v>
      </c>
    </row>
    <row r="1364" spans="1:5" s="5" customFormat="1" ht="15.7" x14ac:dyDescent="0.25">
      <c r="A1364" s="14" t="s">
        <v>13</v>
      </c>
      <c r="B1364" s="140" t="s">
        <v>796</v>
      </c>
      <c r="C1364" s="140" t="s">
        <v>14</v>
      </c>
      <c r="D1364" s="92">
        <f t="shared" ref="D1364:E1364" si="393">D1365</f>
        <v>13762</v>
      </c>
      <c r="E1364" s="92">
        <f t="shared" si="393"/>
        <v>8800</v>
      </c>
    </row>
    <row r="1365" spans="1:5" s="5" customFormat="1" ht="47.05" x14ac:dyDescent="0.25">
      <c r="A1365" s="39" t="s">
        <v>350</v>
      </c>
      <c r="B1365" s="140" t="s">
        <v>796</v>
      </c>
      <c r="C1365" s="140" t="s">
        <v>12</v>
      </c>
      <c r="D1365" s="92">
        <f t="shared" ref="D1365:E1365" si="394">D1366</f>
        <v>13762</v>
      </c>
      <c r="E1365" s="92">
        <f t="shared" si="394"/>
        <v>8800</v>
      </c>
    </row>
    <row r="1366" spans="1:5" s="5" customFormat="1" ht="78.45" x14ac:dyDescent="0.25">
      <c r="A1366" s="39" t="s">
        <v>638</v>
      </c>
      <c r="B1366" s="140" t="s">
        <v>796</v>
      </c>
      <c r="C1366" s="140" t="s">
        <v>589</v>
      </c>
      <c r="D1366" s="73">
        <v>13762</v>
      </c>
      <c r="E1366" s="73">
        <v>8800</v>
      </c>
    </row>
    <row r="1367" spans="1:5" s="59" customFormat="1" ht="47.05" x14ac:dyDescent="0.25">
      <c r="A1367" s="187" t="s">
        <v>798</v>
      </c>
      <c r="B1367" s="141" t="s">
        <v>797</v>
      </c>
      <c r="C1367" s="136"/>
      <c r="D1367" s="91">
        <f t="shared" ref="D1367:E1367" si="395">D1368</f>
        <v>3936</v>
      </c>
      <c r="E1367" s="91">
        <f t="shared" si="395"/>
        <v>3936</v>
      </c>
    </row>
    <row r="1368" spans="1:5" s="5" customFormat="1" ht="15.7" x14ac:dyDescent="0.25">
      <c r="A1368" s="14" t="s">
        <v>13</v>
      </c>
      <c r="B1368" s="140" t="s">
        <v>797</v>
      </c>
      <c r="C1368" s="140" t="s">
        <v>14</v>
      </c>
      <c r="D1368" s="92">
        <f t="shared" ref="D1368:E1368" si="396">D1369</f>
        <v>3936</v>
      </c>
      <c r="E1368" s="92">
        <f t="shared" si="396"/>
        <v>3936</v>
      </c>
    </row>
    <row r="1369" spans="1:5" s="5" customFormat="1" ht="47.05" x14ac:dyDescent="0.25">
      <c r="A1369" s="39" t="s">
        <v>350</v>
      </c>
      <c r="B1369" s="140" t="s">
        <v>797</v>
      </c>
      <c r="C1369" s="140" t="s">
        <v>12</v>
      </c>
      <c r="D1369" s="92">
        <f t="shared" ref="D1369:E1369" si="397">D1370</f>
        <v>3936</v>
      </c>
      <c r="E1369" s="92">
        <f t="shared" si="397"/>
        <v>3936</v>
      </c>
    </row>
    <row r="1370" spans="1:5" s="5" customFormat="1" ht="47.05" x14ac:dyDescent="0.25">
      <c r="A1370" s="204" t="s">
        <v>583</v>
      </c>
      <c r="B1370" s="140" t="s">
        <v>797</v>
      </c>
      <c r="C1370" s="140" t="s">
        <v>590</v>
      </c>
      <c r="D1370" s="73">
        <v>3936</v>
      </c>
      <c r="E1370" s="73">
        <v>3936</v>
      </c>
    </row>
    <row r="1371" spans="1:5" s="59" customFormat="1" ht="27.8" customHeight="1" x14ac:dyDescent="0.25">
      <c r="A1371" s="187" t="s">
        <v>845</v>
      </c>
      <c r="B1371" s="141" t="s">
        <v>799</v>
      </c>
      <c r="C1371" s="136"/>
      <c r="D1371" s="91">
        <f t="shared" ref="D1371:E1371" si="398">D1372</f>
        <v>2000</v>
      </c>
      <c r="E1371" s="91">
        <f t="shared" si="398"/>
        <v>2000</v>
      </c>
    </row>
    <row r="1372" spans="1:5" s="5" customFormat="1" ht="31.4" x14ac:dyDescent="0.2">
      <c r="A1372" s="191" t="s">
        <v>517</v>
      </c>
      <c r="B1372" s="140" t="s">
        <v>799</v>
      </c>
      <c r="C1372" s="131" t="s">
        <v>15</v>
      </c>
      <c r="D1372" s="92">
        <f t="shared" ref="D1372:E1372" si="399">D1373</f>
        <v>2000</v>
      </c>
      <c r="E1372" s="92">
        <f t="shared" si="399"/>
        <v>2000</v>
      </c>
    </row>
    <row r="1373" spans="1:5" s="5" customFormat="1" ht="31.4" x14ac:dyDescent="0.2">
      <c r="A1373" s="191" t="s">
        <v>17</v>
      </c>
      <c r="B1373" s="140" t="s">
        <v>799</v>
      </c>
      <c r="C1373" s="131" t="s">
        <v>16</v>
      </c>
      <c r="D1373" s="92">
        <f t="shared" ref="D1373:E1373" si="400">D1374</f>
        <v>2000</v>
      </c>
      <c r="E1373" s="92">
        <f t="shared" si="400"/>
        <v>2000</v>
      </c>
    </row>
    <row r="1374" spans="1:5" s="55" customFormat="1" ht="15.7" x14ac:dyDescent="0.2">
      <c r="A1374" s="191" t="s">
        <v>738</v>
      </c>
      <c r="B1374" s="140" t="s">
        <v>799</v>
      </c>
      <c r="C1374" s="140" t="s">
        <v>78</v>
      </c>
      <c r="D1374" s="73">
        <v>2000</v>
      </c>
      <c r="E1374" s="73">
        <v>2000</v>
      </c>
    </row>
    <row r="1375" spans="1:5" s="59" customFormat="1" ht="31.4" x14ac:dyDescent="0.25">
      <c r="A1375" s="187" t="s">
        <v>637</v>
      </c>
      <c r="B1375" s="141" t="s">
        <v>800</v>
      </c>
      <c r="C1375" s="136"/>
      <c r="D1375" s="91">
        <f t="shared" ref="D1375:E1375" si="401">D1376</f>
        <v>7000</v>
      </c>
      <c r="E1375" s="91">
        <f t="shared" si="401"/>
        <v>7000</v>
      </c>
    </row>
    <row r="1376" spans="1:5" s="5" customFormat="1" ht="15.7" x14ac:dyDescent="0.25">
      <c r="A1376" s="14" t="s">
        <v>13</v>
      </c>
      <c r="B1376" s="140" t="s">
        <v>800</v>
      </c>
      <c r="C1376" s="140" t="s">
        <v>14</v>
      </c>
      <c r="D1376" s="92">
        <f t="shared" ref="D1376:E1376" si="402">D1377</f>
        <v>7000</v>
      </c>
      <c r="E1376" s="92">
        <f t="shared" si="402"/>
        <v>7000</v>
      </c>
    </row>
    <row r="1377" spans="1:16362" s="5" customFormat="1" ht="47.05" x14ac:dyDescent="0.25">
      <c r="A1377" s="39" t="s">
        <v>350</v>
      </c>
      <c r="B1377" s="140" t="s">
        <v>800</v>
      </c>
      <c r="C1377" s="140" t="s">
        <v>12</v>
      </c>
      <c r="D1377" s="92">
        <f t="shared" ref="D1377:E1377" si="403">D1378</f>
        <v>7000</v>
      </c>
      <c r="E1377" s="92">
        <f t="shared" si="403"/>
        <v>7000</v>
      </c>
    </row>
    <row r="1378" spans="1:16362" s="5" customFormat="1" ht="47.05" x14ac:dyDescent="0.25">
      <c r="A1378" s="204" t="s">
        <v>583</v>
      </c>
      <c r="B1378" s="140" t="s">
        <v>800</v>
      </c>
      <c r="C1378" s="140" t="s">
        <v>590</v>
      </c>
      <c r="D1378" s="73">
        <v>7000</v>
      </c>
      <c r="E1378" s="73">
        <v>7000</v>
      </c>
    </row>
    <row r="1379" spans="1:16362" s="5" customFormat="1" ht="15.7" x14ac:dyDescent="0.25">
      <c r="A1379" s="188"/>
      <c r="B1379" s="140"/>
      <c r="C1379" s="131"/>
      <c r="D1379" s="73"/>
      <c r="E1379" s="73"/>
    </row>
    <row r="1380" spans="1:16362" s="5" customFormat="1" ht="18.55" x14ac:dyDescent="0.3">
      <c r="A1380" s="65" t="s">
        <v>50</v>
      </c>
      <c r="B1380" s="131"/>
      <c r="C1380" s="157"/>
      <c r="D1380" s="95">
        <f>D5+D285+D416+D467+D605+D687+D772+D874+D901+D1023+D1079+D1147+D1170+D1206+D1240+D1269+D1275</f>
        <v>11039674.790000001</v>
      </c>
      <c r="E1380" s="95">
        <f>E5+E285+E416+E467+E605+E687+E772+E874+E901+E1023+E1079+E1147+E1170+E1206+E1240+E1269+E1275</f>
        <v>10141517.59</v>
      </c>
    </row>
    <row r="1381" spans="1:16362" s="5" customFormat="1" ht="37.1" x14ac:dyDescent="0.3">
      <c r="A1381" s="46" t="s">
        <v>47</v>
      </c>
      <c r="B1381" s="159" t="s">
        <v>175</v>
      </c>
      <c r="C1381" s="157"/>
      <c r="D1381" s="105">
        <f>D1382+D1386+D1400+D1405</f>
        <v>27198</v>
      </c>
      <c r="E1381" s="105">
        <f>E1382+E1386+E1400+E1405</f>
        <v>27198</v>
      </c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  <c r="GL1381" s="1"/>
      <c r="GM1381" s="1"/>
      <c r="GN1381" s="1"/>
      <c r="GO1381" s="1"/>
      <c r="GP1381" s="1"/>
      <c r="GQ1381" s="1"/>
      <c r="GR1381" s="1"/>
      <c r="GS1381" s="1"/>
      <c r="GT1381" s="1"/>
      <c r="GU1381" s="1"/>
      <c r="GV1381" s="1"/>
      <c r="GW1381" s="1"/>
      <c r="GX1381" s="1"/>
      <c r="GY1381" s="1"/>
      <c r="GZ1381" s="1"/>
      <c r="HA1381" s="1"/>
      <c r="HB1381" s="1"/>
      <c r="HC1381" s="1"/>
      <c r="HD1381" s="1"/>
      <c r="HE1381" s="1"/>
      <c r="HF1381" s="1"/>
      <c r="HG1381" s="1"/>
      <c r="HH1381" s="1"/>
      <c r="HI1381" s="1"/>
      <c r="HJ1381" s="1"/>
      <c r="HK1381" s="1"/>
      <c r="HL1381" s="1"/>
      <c r="HM1381" s="1"/>
      <c r="HN1381" s="1"/>
      <c r="HO1381" s="1"/>
      <c r="HP1381" s="1"/>
      <c r="HQ1381" s="1"/>
      <c r="HR1381" s="1"/>
      <c r="HS1381" s="1"/>
      <c r="HT1381" s="1"/>
      <c r="HU1381" s="1"/>
      <c r="HV1381" s="1"/>
      <c r="HW1381" s="1"/>
      <c r="HX1381" s="1"/>
      <c r="HY1381" s="1"/>
      <c r="HZ1381" s="1"/>
      <c r="IA1381" s="1"/>
      <c r="IB1381" s="1"/>
      <c r="IC1381" s="1"/>
      <c r="ID1381" s="1"/>
      <c r="IE1381" s="1"/>
      <c r="IF1381" s="1"/>
      <c r="IG1381" s="1"/>
      <c r="IH1381" s="1"/>
      <c r="II1381" s="1"/>
      <c r="IJ1381" s="1"/>
      <c r="IK1381" s="1"/>
      <c r="IL1381" s="1"/>
      <c r="IM1381" s="1"/>
      <c r="IN1381" s="1"/>
      <c r="IO1381" s="1"/>
      <c r="IP1381" s="1"/>
      <c r="IQ1381" s="1"/>
      <c r="IR1381" s="1"/>
      <c r="IS1381" s="1"/>
      <c r="IT1381" s="1"/>
      <c r="IU1381" s="1"/>
      <c r="IV1381" s="1"/>
      <c r="IW1381" s="1"/>
      <c r="IX1381" s="1"/>
      <c r="IY1381" s="1"/>
      <c r="IZ1381" s="1"/>
      <c r="JA1381" s="1"/>
      <c r="JB1381" s="1"/>
      <c r="JC1381" s="1"/>
      <c r="JD1381" s="1"/>
      <c r="JE1381" s="1"/>
      <c r="JF1381" s="1"/>
      <c r="JG1381" s="1"/>
      <c r="JH1381" s="1"/>
      <c r="JI1381" s="1"/>
      <c r="JJ1381" s="1"/>
      <c r="JK1381" s="1"/>
      <c r="JL1381" s="1"/>
      <c r="JM1381" s="1"/>
      <c r="JN1381" s="1"/>
      <c r="JO1381" s="1"/>
      <c r="JP1381" s="1"/>
      <c r="JQ1381" s="1"/>
      <c r="JR1381" s="1"/>
      <c r="JS1381" s="1"/>
      <c r="JT1381" s="1"/>
      <c r="JU1381" s="1"/>
      <c r="JV1381" s="1"/>
      <c r="JW1381" s="1"/>
      <c r="JX1381" s="1"/>
      <c r="JY1381" s="1"/>
      <c r="JZ1381" s="1"/>
      <c r="KA1381" s="1"/>
      <c r="KB1381" s="1"/>
      <c r="KC1381" s="1"/>
      <c r="KD1381" s="1"/>
      <c r="KE1381" s="1"/>
      <c r="KF1381" s="1"/>
      <c r="KG1381" s="1"/>
      <c r="KH1381" s="1"/>
      <c r="KI1381" s="1"/>
      <c r="KJ1381" s="1"/>
      <c r="KK1381" s="1"/>
      <c r="KL1381" s="1"/>
      <c r="KM1381" s="1"/>
      <c r="KN1381" s="1"/>
      <c r="KO1381" s="1"/>
      <c r="KP1381" s="1"/>
      <c r="KQ1381" s="1"/>
      <c r="KR1381" s="1"/>
      <c r="KS1381" s="1"/>
      <c r="KT1381" s="1"/>
      <c r="KU1381" s="1"/>
      <c r="KV1381" s="1"/>
      <c r="KW1381" s="1"/>
      <c r="KX1381" s="1"/>
      <c r="KY1381" s="1"/>
      <c r="KZ1381" s="1"/>
      <c r="LA1381" s="1"/>
      <c r="LB1381" s="1"/>
      <c r="LC1381" s="1"/>
      <c r="LD1381" s="1"/>
      <c r="LE1381" s="1"/>
      <c r="LF1381" s="1"/>
      <c r="LG1381" s="1"/>
      <c r="LH1381" s="1"/>
      <c r="LI1381" s="1"/>
      <c r="LJ1381" s="1"/>
      <c r="LK1381" s="1"/>
      <c r="LL1381" s="1"/>
      <c r="LM1381" s="1"/>
      <c r="LN1381" s="1"/>
      <c r="LO1381" s="1"/>
      <c r="LP1381" s="1"/>
      <c r="LQ1381" s="1"/>
      <c r="LR1381" s="1"/>
      <c r="LS1381" s="1"/>
      <c r="LT1381" s="1"/>
      <c r="LU1381" s="1"/>
      <c r="LV1381" s="1"/>
      <c r="LW1381" s="1"/>
      <c r="LX1381" s="1"/>
      <c r="LY1381" s="1"/>
      <c r="LZ1381" s="1"/>
      <c r="MA1381" s="1"/>
      <c r="MB1381" s="1"/>
      <c r="MC1381" s="1"/>
      <c r="MD1381" s="1"/>
      <c r="ME1381" s="1"/>
      <c r="MF1381" s="1"/>
      <c r="MG1381" s="1"/>
      <c r="MH1381" s="1"/>
      <c r="MI1381" s="1"/>
      <c r="MJ1381" s="1"/>
      <c r="MK1381" s="1"/>
      <c r="ML1381" s="1"/>
      <c r="MM1381" s="1"/>
      <c r="MN1381" s="1"/>
      <c r="MO1381" s="1"/>
      <c r="MP1381" s="1"/>
      <c r="MQ1381" s="1"/>
      <c r="MR1381" s="1"/>
      <c r="MS1381" s="1"/>
      <c r="MT1381" s="1"/>
      <c r="MU1381" s="1"/>
      <c r="MV1381" s="1"/>
      <c r="MW1381" s="1"/>
      <c r="MX1381" s="1"/>
      <c r="MY1381" s="1"/>
      <c r="MZ1381" s="1"/>
      <c r="NA1381" s="1"/>
      <c r="NB1381" s="1"/>
      <c r="NC1381" s="1"/>
      <c r="ND1381" s="1"/>
      <c r="NE1381" s="1"/>
      <c r="NF1381" s="1"/>
      <c r="NG1381" s="1"/>
      <c r="NH1381" s="1"/>
      <c r="NI1381" s="1"/>
      <c r="NJ1381" s="1"/>
      <c r="NK1381" s="1"/>
      <c r="NL1381" s="1"/>
      <c r="NM1381" s="1"/>
      <c r="NN1381" s="1"/>
      <c r="NO1381" s="1"/>
      <c r="NP1381" s="1"/>
      <c r="NQ1381" s="1"/>
      <c r="NR1381" s="1"/>
      <c r="NS1381" s="1"/>
      <c r="NT1381" s="1"/>
      <c r="NU1381" s="1"/>
      <c r="NV1381" s="1"/>
      <c r="NW1381" s="1"/>
      <c r="NX1381" s="1"/>
      <c r="NY1381" s="1"/>
      <c r="NZ1381" s="1"/>
      <c r="OA1381" s="1"/>
      <c r="OB1381" s="1"/>
      <c r="OC1381" s="1"/>
      <c r="OD1381" s="1"/>
      <c r="OE1381" s="1"/>
      <c r="OF1381" s="1"/>
      <c r="OG1381" s="1"/>
      <c r="OH1381" s="1"/>
      <c r="OI1381" s="1"/>
      <c r="OJ1381" s="1"/>
      <c r="OK1381" s="1"/>
      <c r="OL1381" s="1"/>
      <c r="OM1381" s="1"/>
      <c r="ON1381" s="1"/>
      <c r="OO1381" s="1"/>
      <c r="OP1381" s="1"/>
      <c r="OQ1381" s="1"/>
      <c r="OR1381" s="1"/>
      <c r="OS1381" s="1"/>
      <c r="OT1381" s="1"/>
      <c r="OU1381" s="1"/>
      <c r="OV1381" s="1"/>
      <c r="OW1381" s="1"/>
      <c r="OX1381" s="1"/>
      <c r="OY1381" s="1"/>
      <c r="OZ1381" s="1"/>
      <c r="PA1381" s="1"/>
      <c r="PB1381" s="1"/>
      <c r="PC1381" s="1"/>
      <c r="PD1381" s="1"/>
      <c r="PE1381" s="1"/>
      <c r="PF1381" s="1"/>
      <c r="PG1381" s="1"/>
      <c r="PH1381" s="1"/>
      <c r="PI1381" s="1"/>
      <c r="PJ1381" s="1"/>
      <c r="PK1381" s="1"/>
      <c r="PL1381" s="1"/>
      <c r="PM1381" s="1"/>
      <c r="PN1381" s="1"/>
      <c r="PO1381" s="1"/>
      <c r="PP1381" s="1"/>
      <c r="PQ1381" s="1"/>
      <c r="PR1381" s="1"/>
      <c r="PS1381" s="1"/>
      <c r="PT1381" s="1"/>
      <c r="PU1381" s="1"/>
      <c r="PV1381" s="1"/>
      <c r="PW1381" s="1"/>
      <c r="PX1381" s="1"/>
      <c r="PY1381" s="1"/>
      <c r="PZ1381" s="1"/>
      <c r="QA1381" s="1"/>
      <c r="QB1381" s="1"/>
      <c r="QC1381" s="1"/>
      <c r="QD1381" s="1"/>
      <c r="QE1381" s="1"/>
      <c r="QF1381" s="1"/>
      <c r="QG1381" s="1"/>
      <c r="QH1381" s="1"/>
      <c r="QI1381" s="1"/>
      <c r="QJ1381" s="1"/>
      <c r="QK1381" s="1"/>
      <c r="QL1381" s="1"/>
      <c r="QM1381" s="1"/>
      <c r="QN1381" s="1"/>
      <c r="QO1381" s="1"/>
      <c r="QP1381" s="1"/>
      <c r="QQ1381" s="1"/>
      <c r="QR1381" s="1"/>
      <c r="QS1381" s="1"/>
      <c r="QT1381" s="1"/>
      <c r="QU1381" s="1"/>
      <c r="QV1381" s="1"/>
      <c r="QW1381" s="1"/>
      <c r="QX1381" s="1"/>
      <c r="QY1381" s="1"/>
      <c r="QZ1381" s="1"/>
      <c r="RA1381" s="1"/>
      <c r="RB1381" s="1"/>
      <c r="RC1381" s="1"/>
      <c r="RD1381" s="1"/>
      <c r="RE1381" s="1"/>
      <c r="RF1381" s="1"/>
      <c r="RG1381" s="1"/>
      <c r="RH1381" s="1"/>
      <c r="RI1381" s="1"/>
      <c r="RJ1381" s="1"/>
      <c r="RK1381" s="1"/>
      <c r="RL1381" s="1"/>
      <c r="RM1381" s="1"/>
      <c r="RN1381" s="1"/>
      <c r="RO1381" s="1"/>
      <c r="RP1381" s="1"/>
      <c r="RQ1381" s="1"/>
      <c r="RR1381" s="1"/>
      <c r="RS1381" s="1"/>
      <c r="RT1381" s="1"/>
      <c r="RU1381" s="1"/>
      <c r="RV1381" s="1"/>
      <c r="RW1381" s="1"/>
      <c r="RX1381" s="1"/>
      <c r="RY1381" s="1"/>
      <c r="RZ1381" s="1"/>
      <c r="SA1381" s="1"/>
      <c r="SB1381" s="1"/>
      <c r="SC1381" s="1"/>
      <c r="SD1381" s="1"/>
      <c r="SE1381" s="1"/>
      <c r="SF1381" s="1"/>
      <c r="SG1381" s="1"/>
      <c r="SH1381" s="1"/>
      <c r="SI1381" s="1"/>
      <c r="SJ1381" s="1"/>
      <c r="SK1381" s="1"/>
      <c r="SL1381" s="1"/>
      <c r="SM1381" s="1"/>
      <c r="SN1381" s="1"/>
      <c r="SO1381" s="1"/>
      <c r="SP1381" s="1"/>
      <c r="SQ1381" s="1"/>
      <c r="SR1381" s="1"/>
      <c r="SS1381" s="1"/>
      <c r="ST1381" s="1"/>
      <c r="SU1381" s="1"/>
      <c r="SV1381" s="1"/>
      <c r="SW1381" s="1"/>
      <c r="SX1381" s="1"/>
      <c r="SY1381" s="1"/>
      <c r="SZ1381" s="1"/>
      <c r="TA1381" s="1"/>
      <c r="TB1381" s="1"/>
      <c r="TC1381" s="1"/>
      <c r="TD1381" s="1"/>
      <c r="TE1381" s="1"/>
      <c r="TF1381" s="1"/>
      <c r="TG1381" s="1"/>
      <c r="TH1381" s="1"/>
      <c r="TI1381" s="1"/>
      <c r="TJ1381" s="1"/>
      <c r="TK1381" s="1"/>
      <c r="TL1381" s="1"/>
      <c r="TM1381" s="1"/>
      <c r="TN1381" s="1"/>
      <c r="TO1381" s="1"/>
      <c r="TP1381" s="1"/>
      <c r="TQ1381" s="1"/>
      <c r="TR1381" s="1"/>
      <c r="TS1381" s="1"/>
      <c r="TT1381" s="1"/>
      <c r="TU1381" s="1"/>
      <c r="TV1381" s="1"/>
      <c r="TW1381" s="1"/>
      <c r="TX1381" s="1"/>
      <c r="TY1381" s="1"/>
      <c r="TZ1381" s="1"/>
      <c r="UA1381" s="1"/>
      <c r="UB1381" s="1"/>
      <c r="UC1381" s="1"/>
      <c r="UD1381" s="1"/>
      <c r="UE1381" s="1"/>
      <c r="UF1381" s="1"/>
      <c r="UG1381" s="1"/>
      <c r="UH1381" s="1"/>
      <c r="UI1381" s="1"/>
      <c r="UJ1381" s="1"/>
      <c r="UK1381" s="1"/>
      <c r="UL1381" s="1"/>
      <c r="UM1381" s="1"/>
      <c r="UN1381" s="1"/>
      <c r="UO1381" s="1"/>
      <c r="UP1381" s="1"/>
      <c r="UQ1381" s="1"/>
      <c r="UR1381" s="1"/>
      <c r="US1381" s="1"/>
      <c r="UT1381" s="1"/>
      <c r="UU1381" s="1"/>
      <c r="UV1381" s="1"/>
      <c r="UW1381" s="1"/>
      <c r="UX1381" s="1"/>
      <c r="UY1381" s="1"/>
      <c r="UZ1381" s="1"/>
      <c r="VA1381" s="1"/>
      <c r="VB1381" s="1"/>
      <c r="VC1381" s="1"/>
      <c r="VD1381" s="1"/>
      <c r="VE1381" s="1"/>
      <c r="VF1381" s="1"/>
      <c r="VG1381" s="1"/>
      <c r="VH1381" s="1"/>
      <c r="VI1381" s="1"/>
      <c r="VJ1381" s="1"/>
      <c r="VK1381" s="1"/>
      <c r="VL1381" s="1"/>
      <c r="VM1381" s="1"/>
      <c r="VN1381" s="1"/>
      <c r="VO1381" s="1"/>
      <c r="VP1381" s="1"/>
      <c r="VQ1381" s="1"/>
      <c r="VR1381" s="1"/>
      <c r="VS1381" s="1"/>
      <c r="VT1381" s="1"/>
      <c r="VU1381" s="1"/>
      <c r="VV1381" s="1"/>
      <c r="VW1381" s="1"/>
      <c r="VX1381" s="1"/>
      <c r="VY1381" s="1"/>
      <c r="VZ1381" s="1"/>
      <c r="WA1381" s="1"/>
      <c r="WB1381" s="1"/>
      <c r="WC1381" s="1"/>
      <c r="WD1381" s="1"/>
      <c r="WE1381" s="1"/>
      <c r="WF1381" s="1"/>
      <c r="WG1381" s="1"/>
      <c r="WH1381" s="1"/>
      <c r="WI1381" s="1"/>
      <c r="WJ1381" s="1"/>
      <c r="WK1381" s="1"/>
      <c r="WL1381" s="1"/>
      <c r="WM1381" s="1"/>
      <c r="WN1381" s="1"/>
      <c r="WO1381" s="1"/>
      <c r="WP1381" s="1"/>
      <c r="WQ1381" s="1"/>
      <c r="WR1381" s="1"/>
      <c r="WS1381" s="1"/>
      <c r="WT1381" s="1"/>
      <c r="WU1381" s="1"/>
      <c r="WV1381" s="1"/>
      <c r="WW1381" s="1"/>
      <c r="WX1381" s="1"/>
      <c r="WY1381" s="1"/>
      <c r="WZ1381" s="1"/>
      <c r="XA1381" s="1"/>
      <c r="XB1381" s="1"/>
      <c r="XC1381" s="1"/>
      <c r="XD1381" s="1"/>
      <c r="XE1381" s="1"/>
      <c r="XF1381" s="1"/>
      <c r="XG1381" s="1"/>
      <c r="XH1381" s="1"/>
      <c r="XI1381" s="1"/>
      <c r="XJ1381" s="1"/>
      <c r="XK1381" s="1"/>
      <c r="XL1381" s="1"/>
      <c r="XM1381" s="1"/>
      <c r="XN1381" s="1"/>
      <c r="XO1381" s="1"/>
      <c r="XP1381" s="1"/>
      <c r="XQ1381" s="1"/>
      <c r="XR1381" s="1"/>
      <c r="XS1381" s="1"/>
      <c r="XT1381" s="1"/>
      <c r="XU1381" s="1"/>
      <c r="XV1381" s="1"/>
      <c r="XW1381" s="1"/>
      <c r="XX1381" s="1"/>
      <c r="XY1381" s="1"/>
      <c r="XZ1381" s="1"/>
      <c r="YA1381" s="1"/>
      <c r="YB1381" s="1"/>
      <c r="YC1381" s="1"/>
      <c r="YD1381" s="1"/>
      <c r="YE1381" s="1"/>
      <c r="YF1381" s="1"/>
      <c r="YG1381" s="1"/>
      <c r="YH1381" s="1"/>
      <c r="YI1381" s="1"/>
      <c r="YJ1381" s="1"/>
      <c r="YK1381" s="1"/>
      <c r="YL1381" s="1"/>
      <c r="YM1381" s="1"/>
      <c r="YN1381" s="1"/>
      <c r="YO1381" s="1"/>
      <c r="YP1381" s="1"/>
      <c r="YQ1381" s="1"/>
      <c r="YR1381" s="1"/>
      <c r="YS1381" s="1"/>
      <c r="YT1381" s="1"/>
      <c r="YU1381" s="1"/>
      <c r="YV1381" s="1"/>
      <c r="YW1381" s="1"/>
      <c r="YX1381" s="1"/>
      <c r="YY1381" s="1"/>
      <c r="YZ1381" s="1"/>
      <c r="ZA1381" s="1"/>
      <c r="ZB1381" s="1"/>
      <c r="ZC1381" s="1"/>
      <c r="ZD1381" s="1"/>
      <c r="ZE1381" s="1"/>
      <c r="ZF1381" s="1"/>
      <c r="ZG1381" s="1"/>
      <c r="ZH1381" s="1"/>
      <c r="ZI1381" s="1"/>
      <c r="ZJ1381" s="1"/>
      <c r="ZK1381" s="1"/>
      <c r="ZL1381" s="1"/>
      <c r="ZM1381" s="1"/>
      <c r="ZN1381" s="1"/>
      <c r="ZO1381" s="1"/>
      <c r="ZP1381" s="1"/>
      <c r="ZQ1381" s="1"/>
      <c r="ZR1381" s="1"/>
      <c r="ZS1381" s="1"/>
      <c r="ZT1381" s="1"/>
      <c r="ZU1381" s="1"/>
      <c r="ZV1381" s="1"/>
      <c r="ZW1381" s="1"/>
      <c r="ZX1381" s="1"/>
      <c r="ZY1381" s="1"/>
      <c r="ZZ1381" s="1"/>
      <c r="AAA1381" s="1"/>
      <c r="AAB1381" s="1"/>
      <c r="AAC1381" s="1"/>
      <c r="AAD1381" s="1"/>
      <c r="AAE1381" s="1"/>
      <c r="AAF1381" s="1"/>
      <c r="AAG1381" s="1"/>
      <c r="AAH1381" s="1"/>
      <c r="AAI1381" s="1"/>
      <c r="AAJ1381" s="1"/>
      <c r="AAK1381" s="1"/>
      <c r="AAL1381" s="1"/>
      <c r="AAM1381" s="1"/>
      <c r="AAN1381" s="1"/>
      <c r="AAO1381" s="1"/>
      <c r="AAP1381" s="1"/>
      <c r="AAQ1381" s="1"/>
      <c r="AAR1381" s="1"/>
      <c r="AAS1381" s="1"/>
      <c r="AAT1381" s="1"/>
      <c r="AAU1381" s="1"/>
      <c r="AAV1381" s="1"/>
      <c r="AAW1381" s="1"/>
      <c r="AAX1381" s="1"/>
      <c r="AAY1381" s="1"/>
      <c r="AAZ1381" s="1"/>
      <c r="ABA1381" s="1"/>
      <c r="ABB1381" s="1"/>
      <c r="ABC1381" s="1"/>
      <c r="ABD1381" s="1"/>
      <c r="ABE1381" s="1"/>
      <c r="ABF1381" s="1"/>
      <c r="ABG1381" s="1"/>
      <c r="ABH1381" s="1"/>
      <c r="ABI1381" s="1"/>
      <c r="ABJ1381" s="1"/>
      <c r="ABK1381" s="1"/>
      <c r="ABL1381" s="1"/>
      <c r="ABM1381" s="1"/>
      <c r="ABN1381" s="1"/>
      <c r="ABO1381" s="1"/>
      <c r="ABP1381" s="1"/>
      <c r="ABQ1381" s="1"/>
      <c r="ABR1381" s="1"/>
      <c r="ABS1381" s="1"/>
      <c r="ABT1381" s="1"/>
      <c r="ABU1381" s="1"/>
      <c r="ABV1381" s="1"/>
      <c r="ABW1381" s="1"/>
      <c r="ABX1381" s="1"/>
      <c r="ABY1381" s="1"/>
      <c r="ABZ1381" s="1"/>
      <c r="ACA1381" s="1"/>
      <c r="ACB1381" s="1"/>
      <c r="ACC1381" s="1"/>
      <c r="ACD1381" s="1"/>
      <c r="ACE1381" s="1"/>
      <c r="ACF1381" s="1"/>
      <c r="ACG1381" s="1"/>
      <c r="ACH1381" s="1"/>
      <c r="ACI1381" s="1"/>
      <c r="ACJ1381" s="1"/>
      <c r="ACK1381" s="1"/>
      <c r="ACL1381" s="1"/>
      <c r="ACM1381" s="1"/>
      <c r="ACN1381" s="1"/>
      <c r="ACO1381" s="1"/>
      <c r="ACP1381" s="1"/>
      <c r="ACQ1381" s="1"/>
      <c r="ACR1381" s="1"/>
      <c r="ACS1381" s="1"/>
      <c r="ACT1381" s="1"/>
      <c r="ACU1381" s="1"/>
      <c r="ACV1381" s="1"/>
      <c r="ACW1381" s="1"/>
      <c r="ACX1381" s="1"/>
      <c r="ACY1381" s="1"/>
      <c r="ACZ1381" s="1"/>
      <c r="ADA1381" s="1"/>
      <c r="ADB1381" s="1"/>
      <c r="ADC1381" s="1"/>
      <c r="ADD1381" s="1"/>
      <c r="ADE1381" s="1"/>
      <c r="ADF1381" s="1"/>
      <c r="ADG1381" s="1"/>
      <c r="ADH1381" s="1"/>
      <c r="ADI1381" s="1"/>
      <c r="ADJ1381" s="1"/>
      <c r="ADK1381" s="1"/>
      <c r="ADL1381" s="1"/>
      <c r="ADM1381" s="1"/>
      <c r="ADN1381" s="1"/>
      <c r="ADO1381" s="1"/>
      <c r="ADP1381" s="1"/>
      <c r="ADQ1381" s="1"/>
      <c r="ADR1381" s="1"/>
      <c r="ADS1381" s="1"/>
      <c r="ADT1381" s="1"/>
      <c r="ADU1381" s="1"/>
      <c r="ADV1381" s="1"/>
      <c r="ADW1381" s="1"/>
      <c r="ADX1381" s="1"/>
      <c r="ADY1381" s="1"/>
      <c r="ADZ1381" s="1"/>
      <c r="AEA1381" s="1"/>
      <c r="AEB1381" s="1"/>
      <c r="AEC1381" s="1"/>
      <c r="AED1381" s="1"/>
      <c r="AEE1381" s="1"/>
      <c r="AEF1381" s="1"/>
      <c r="AEG1381" s="1"/>
      <c r="AEH1381" s="1"/>
      <c r="AEI1381" s="1"/>
      <c r="AEJ1381" s="1"/>
      <c r="AEK1381" s="1"/>
      <c r="AEL1381" s="1"/>
      <c r="AEM1381" s="1"/>
      <c r="AEN1381" s="1"/>
      <c r="AEO1381" s="1"/>
      <c r="AEP1381" s="1"/>
      <c r="AEQ1381" s="1"/>
      <c r="AER1381" s="1"/>
      <c r="AES1381" s="1"/>
      <c r="AET1381" s="1"/>
      <c r="AEU1381" s="1"/>
      <c r="AEV1381" s="1"/>
      <c r="AEW1381" s="1"/>
      <c r="AEX1381" s="1"/>
      <c r="AEY1381" s="1"/>
      <c r="AEZ1381" s="1"/>
      <c r="AFA1381" s="1"/>
      <c r="AFB1381" s="1"/>
      <c r="AFC1381" s="1"/>
      <c r="AFD1381" s="1"/>
      <c r="AFE1381" s="1"/>
      <c r="AFF1381" s="1"/>
      <c r="AFG1381" s="1"/>
      <c r="AFH1381" s="1"/>
      <c r="AFI1381" s="1"/>
      <c r="AFJ1381" s="1"/>
      <c r="AFK1381" s="1"/>
      <c r="AFL1381" s="1"/>
      <c r="AFM1381" s="1"/>
      <c r="AFN1381" s="1"/>
      <c r="AFO1381" s="1"/>
      <c r="AFP1381" s="1"/>
      <c r="AFQ1381" s="1"/>
      <c r="AFR1381" s="1"/>
      <c r="AFS1381" s="1"/>
      <c r="AFT1381" s="1"/>
      <c r="AFU1381" s="1"/>
      <c r="AFV1381" s="1"/>
      <c r="AFW1381" s="1"/>
      <c r="AFX1381" s="1"/>
      <c r="AFY1381" s="1"/>
      <c r="AFZ1381" s="1"/>
      <c r="AGA1381" s="1"/>
      <c r="AGB1381" s="1"/>
      <c r="AGC1381" s="1"/>
      <c r="AGD1381" s="1"/>
      <c r="AGE1381" s="1"/>
      <c r="AGF1381" s="1"/>
      <c r="AGG1381" s="1"/>
      <c r="AGH1381" s="1"/>
      <c r="AGI1381" s="1"/>
      <c r="AGJ1381" s="1"/>
      <c r="AGK1381" s="1"/>
      <c r="AGL1381" s="1"/>
      <c r="AGM1381" s="1"/>
      <c r="AGN1381" s="1"/>
      <c r="AGO1381" s="1"/>
      <c r="AGP1381" s="1"/>
      <c r="AGQ1381" s="1"/>
      <c r="AGR1381" s="1"/>
      <c r="AGS1381" s="1"/>
      <c r="AGT1381" s="1"/>
      <c r="AGU1381" s="1"/>
      <c r="AGV1381" s="1"/>
      <c r="AGW1381" s="1"/>
      <c r="AGX1381" s="1"/>
      <c r="AGY1381" s="1"/>
      <c r="AGZ1381" s="1"/>
      <c r="AHA1381" s="1"/>
      <c r="AHB1381" s="1"/>
      <c r="AHC1381" s="1"/>
      <c r="AHD1381" s="1"/>
      <c r="AHE1381" s="1"/>
      <c r="AHF1381" s="1"/>
      <c r="AHG1381" s="1"/>
      <c r="AHH1381" s="1"/>
      <c r="AHI1381" s="1"/>
      <c r="AHJ1381" s="1"/>
      <c r="AHK1381" s="1"/>
      <c r="AHL1381" s="1"/>
      <c r="AHM1381" s="1"/>
      <c r="AHN1381" s="1"/>
      <c r="AHO1381" s="1"/>
      <c r="AHP1381" s="1"/>
      <c r="AHQ1381" s="1"/>
      <c r="AHR1381" s="1"/>
      <c r="AHS1381" s="1"/>
      <c r="AHT1381" s="1"/>
      <c r="AHU1381" s="1"/>
      <c r="AHV1381" s="1"/>
      <c r="AHW1381" s="1"/>
      <c r="AHX1381" s="1"/>
      <c r="AHY1381" s="1"/>
      <c r="AHZ1381" s="1"/>
      <c r="AIA1381" s="1"/>
      <c r="AIB1381" s="1"/>
      <c r="AIC1381" s="1"/>
      <c r="AID1381" s="1"/>
      <c r="AIE1381" s="1"/>
      <c r="AIF1381" s="1"/>
      <c r="AIG1381" s="1"/>
      <c r="AIH1381" s="1"/>
      <c r="AII1381" s="1"/>
      <c r="AIJ1381" s="1"/>
      <c r="AIK1381" s="1"/>
      <c r="AIL1381" s="1"/>
      <c r="AIM1381" s="1"/>
      <c r="AIN1381" s="1"/>
      <c r="AIO1381" s="1"/>
      <c r="AIP1381" s="1"/>
      <c r="AIQ1381" s="1"/>
      <c r="AIR1381" s="1"/>
      <c r="AIS1381" s="1"/>
      <c r="AIT1381" s="1"/>
      <c r="AIU1381" s="1"/>
      <c r="AIV1381" s="1"/>
      <c r="AIW1381" s="1"/>
      <c r="AIX1381" s="1"/>
      <c r="AIY1381" s="1"/>
      <c r="AIZ1381" s="1"/>
      <c r="AJA1381" s="1"/>
      <c r="AJB1381" s="1"/>
      <c r="AJC1381" s="1"/>
      <c r="AJD1381" s="1"/>
      <c r="AJE1381" s="1"/>
      <c r="AJF1381" s="1"/>
      <c r="AJG1381" s="1"/>
      <c r="AJH1381" s="1"/>
      <c r="AJI1381" s="1"/>
      <c r="AJJ1381" s="1"/>
      <c r="AJK1381" s="1"/>
      <c r="AJL1381" s="1"/>
      <c r="AJM1381" s="1"/>
      <c r="AJN1381" s="1"/>
      <c r="AJO1381" s="1"/>
      <c r="AJP1381" s="1"/>
      <c r="AJQ1381" s="1"/>
      <c r="AJR1381" s="1"/>
      <c r="AJS1381" s="1"/>
      <c r="AJT1381" s="1"/>
      <c r="AJU1381" s="1"/>
      <c r="AJV1381" s="1"/>
      <c r="AJW1381" s="1"/>
      <c r="AJX1381" s="1"/>
      <c r="AJY1381" s="1"/>
      <c r="AJZ1381" s="1"/>
      <c r="AKA1381" s="1"/>
      <c r="AKB1381" s="1"/>
      <c r="AKC1381" s="1"/>
      <c r="AKD1381" s="1"/>
      <c r="AKE1381" s="1"/>
      <c r="AKF1381" s="1"/>
      <c r="AKG1381" s="1"/>
      <c r="AKH1381" s="1"/>
      <c r="AKI1381" s="1"/>
      <c r="AKJ1381" s="1"/>
      <c r="AKK1381" s="1"/>
      <c r="AKL1381" s="1"/>
      <c r="AKM1381" s="1"/>
      <c r="AKN1381" s="1"/>
      <c r="AKO1381" s="1"/>
      <c r="AKP1381" s="1"/>
      <c r="AKQ1381" s="1"/>
      <c r="AKR1381" s="1"/>
      <c r="AKS1381" s="1"/>
      <c r="AKT1381" s="1"/>
      <c r="AKU1381" s="1"/>
      <c r="AKV1381" s="1"/>
      <c r="AKW1381" s="1"/>
      <c r="AKX1381" s="1"/>
      <c r="AKY1381" s="1"/>
      <c r="AKZ1381" s="1"/>
      <c r="ALA1381" s="1"/>
      <c r="ALB1381" s="1"/>
      <c r="ALC1381" s="1"/>
      <c r="ALD1381" s="1"/>
      <c r="ALE1381" s="1"/>
      <c r="ALF1381" s="1"/>
      <c r="ALG1381" s="1"/>
      <c r="ALH1381" s="1"/>
      <c r="ALI1381" s="1"/>
      <c r="ALJ1381" s="1"/>
      <c r="ALK1381" s="1"/>
      <c r="ALL1381" s="1"/>
      <c r="ALM1381" s="1"/>
      <c r="ALN1381" s="1"/>
      <c r="ALO1381" s="1"/>
      <c r="ALP1381" s="1"/>
      <c r="ALQ1381" s="1"/>
      <c r="ALR1381" s="1"/>
      <c r="ALS1381" s="1"/>
      <c r="ALT1381" s="1"/>
      <c r="ALU1381" s="1"/>
      <c r="ALV1381" s="1"/>
      <c r="ALW1381" s="1"/>
      <c r="ALX1381" s="1"/>
      <c r="ALY1381" s="1"/>
      <c r="ALZ1381" s="1"/>
      <c r="AMA1381" s="1"/>
      <c r="AMB1381" s="1"/>
      <c r="AMC1381" s="1"/>
      <c r="AMD1381" s="1"/>
      <c r="AME1381" s="1"/>
      <c r="AMF1381" s="1"/>
      <c r="AMG1381" s="1"/>
      <c r="AMH1381" s="1"/>
      <c r="AMI1381" s="1"/>
      <c r="AMJ1381" s="1"/>
      <c r="AMK1381" s="1"/>
      <c r="AML1381" s="1"/>
      <c r="AMM1381" s="1"/>
      <c r="AMN1381" s="1"/>
      <c r="AMO1381" s="1"/>
      <c r="AMP1381" s="1"/>
      <c r="AMQ1381" s="1"/>
      <c r="AMR1381" s="1"/>
      <c r="AMS1381" s="1"/>
      <c r="AMT1381" s="1"/>
      <c r="AMU1381" s="1"/>
      <c r="AMV1381" s="1"/>
      <c r="AMW1381" s="1"/>
      <c r="AMX1381" s="1"/>
      <c r="AMY1381" s="1"/>
      <c r="AMZ1381" s="1"/>
      <c r="ANA1381" s="1"/>
      <c r="ANB1381" s="1"/>
      <c r="ANC1381" s="1"/>
      <c r="AND1381" s="1"/>
      <c r="ANE1381" s="1"/>
      <c r="ANF1381" s="1"/>
      <c r="ANG1381" s="1"/>
      <c r="ANH1381" s="1"/>
      <c r="ANI1381" s="1"/>
      <c r="ANJ1381" s="1"/>
      <c r="ANK1381" s="1"/>
      <c r="ANL1381" s="1"/>
      <c r="ANM1381" s="1"/>
      <c r="ANN1381" s="1"/>
      <c r="ANO1381" s="1"/>
      <c r="ANP1381" s="1"/>
      <c r="ANQ1381" s="1"/>
      <c r="ANR1381" s="1"/>
      <c r="ANS1381" s="1"/>
      <c r="ANT1381" s="1"/>
      <c r="ANU1381" s="1"/>
      <c r="ANV1381" s="1"/>
      <c r="ANW1381" s="1"/>
      <c r="ANX1381" s="1"/>
      <c r="ANY1381" s="1"/>
      <c r="ANZ1381" s="1"/>
      <c r="AOA1381" s="1"/>
      <c r="AOB1381" s="1"/>
      <c r="AOC1381" s="1"/>
      <c r="AOD1381" s="1"/>
      <c r="AOE1381" s="1"/>
      <c r="AOF1381" s="1"/>
      <c r="AOG1381" s="1"/>
      <c r="AOH1381" s="1"/>
      <c r="AOI1381" s="1"/>
      <c r="AOJ1381" s="1"/>
      <c r="AOK1381" s="1"/>
      <c r="AOL1381" s="1"/>
      <c r="AOM1381" s="1"/>
      <c r="AON1381" s="1"/>
      <c r="AOO1381" s="1"/>
      <c r="AOP1381" s="1"/>
      <c r="AOQ1381" s="1"/>
      <c r="AOR1381" s="1"/>
      <c r="AOS1381" s="1"/>
      <c r="AOT1381" s="1"/>
      <c r="AOU1381" s="1"/>
      <c r="AOV1381" s="1"/>
      <c r="AOW1381" s="1"/>
      <c r="AOX1381" s="1"/>
      <c r="AOY1381" s="1"/>
      <c r="AOZ1381" s="1"/>
      <c r="APA1381" s="1"/>
      <c r="APB1381" s="1"/>
      <c r="APC1381" s="1"/>
      <c r="APD1381" s="1"/>
      <c r="APE1381" s="1"/>
      <c r="APF1381" s="1"/>
      <c r="APG1381" s="1"/>
      <c r="APH1381" s="1"/>
      <c r="API1381" s="1"/>
      <c r="APJ1381" s="1"/>
      <c r="APK1381" s="1"/>
      <c r="APL1381" s="1"/>
      <c r="APM1381" s="1"/>
      <c r="APN1381" s="1"/>
      <c r="APO1381" s="1"/>
      <c r="APP1381" s="1"/>
      <c r="APQ1381" s="1"/>
      <c r="APR1381" s="1"/>
      <c r="APS1381" s="1"/>
      <c r="APT1381" s="1"/>
      <c r="APU1381" s="1"/>
      <c r="APV1381" s="1"/>
      <c r="APW1381" s="1"/>
      <c r="APX1381" s="1"/>
      <c r="APY1381" s="1"/>
      <c r="APZ1381" s="1"/>
      <c r="AQA1381" s="1"/>
      <c r="AQB1381" s="1"/>
      <c r="AQC1381" s="1"/>
      <c r="AQD1381" s="1"/>
      <c r="AQE1381" s="1"/>
      <c r="AQF1381" s="1"/>
      <c r="AQG1381" s="1"/>
      <c r="AQH1381" s="1"/>
      <c r="AQI1381" s="1"/>
      <c r="AQJ1381" s="1"/>
      <c r="AQK1381" s="1"/>
      <c r="AQL1381" s="1"/>
      <c r="AQM1381" s="1"/>
      <c r="AQN1381" s="1"/>
      <c r="AQO1381" s="1"/>
      <c r="AQP1381" s="1"/>
      <c r="AQQ1381" s="1"/>
      <c r="AQR1381" s="1"/>
      <c r="AQS1381" s="1"/>
      <c r="AQT1381" s="1"/>
      <c r="AQU1381" s="1"/>
      <c r="AQV1381" s="1"/>
      <c r="AQW1381" s="1"/>
      <c r="AQX1381" s="1"/>
      <c r="AQY1381" s="1"/>
      <c r="AQZ1381" s="1"/>
      <c r="ARA1381" s="1"/>
      <c r="ARB1381" s="1"/>
      <c r="ARC1381" s="1"/>
      <c r="ARD1381" s="1"/>
      <c r="ARE1381" s="1"/>
      <c r="ARF1381" s="1"/>
      <c r="ARG1381" s="1"/>
      <c r="ARH1381" s="1"/>
      <c r="ARI1381" s="1"/>
      <c r="ARJ1381" s="1"/>
      <c r="ARK1381" s="1"/>
      <c r="ARL1381" s="1"/>
      <c r="ARM1381" s="1"/>
      <c r="ARN1381" s="1"/>
      <c r="ARO1381" s="1"/>
      <c r="ARP1381" s="1"/>
      <c r="ARQ1381" s="1"/>
      <c r="ARR1381" s="1"/>
      <c r="ARS1381" s="1"/>
      <c r="ART1381" s="1"/>
      <c r="ARU1381" s="1"/>
      <c r="ARV1381" s="1"/>
      <c r="ARW1381" s="1"/>
      <c r="ARX1381" s="1"/>
      <c r="ARY1381" s="1"/>
      <c r="ARZ1381" s="1"/>
      <c r="ASA1381" s="1"/>
      <c r="ASB1381" s="1"/>
      <c r="ASC1381" s="1"/>
      <c r="ASD1381" s="1"/>
      <c r="ASE1381" s="1"/>
      <c r="ASF1381" s="1"/>
      <c r="ASG1381" s="1"/>
      <c r="ASH1381" s="1"/>
      <c r="ASI1381" s="1"/>
      <c r="ASJ1381" s="1"/>
      <c r="ASK1381" s="1"/>
      <c r="ASL1381" s="1"/>
      <c r="ASM1381" s="1"/>
      <c r="ASN1381" s="1"/>
      <c r="ASO1381" s="1"/>
      <c r="ASP1381" s="1"/>
      <c r="ASQ1381" s="1"/>
      <c r="ASR1381" s="1"/>
      <c r="ASS1381" s="1"/>
      <c r="AST1381" s="1"/>
      <c r="ASU1381" s="1"/>
      <c r="ASV1381" s="1"/>
      <c r="ASW1381" s="1"/>
      <c r="ASX1381" s="1"/>
      <c r="ASY1381" s="1"/>
      <c r="ASZ1381" s="1"/>
      <c r="ATA1381" s="1"/>
      <c r="ATB1381" s="1"/>
      <c r="ATC1381" s="1"/>
      <c r="ATD1381" s="1"/>
      <c r="ATE1381" s="1"/>
      <c r="ATF1381" s="1"/>
      <c r="ATG1381" s="1"/>
      <c r="ATH1381" s="1"/>
      <c r="ATI1381" s="1"/>
      <c r="ATJ1381" s="1"/>
      <c r="ATK1381" s="1"/>
      <c r="ATL1381" s="1"/>
      <c r="ATM1381" s="1"/>
      <c r="ATN1381" s="1"/>
      <c r="ATO1381" s="1"/>
      <c r="ATP1381" s="1"/>
      <c r="ATQ1381" s="1"/>
      <c r="ATR1381" s="1"/>
      <c r="ATS1381" s="1"/>
      <c r="ATT1381" s="1"/>
      <c r="ATU1381" s="1"/>
      <c r="ATV1381" s="1"/>
      <c r="ATW1381" s="1"/>
      <c r="ATX1381" s="1"/>
      <c r="ATY1381" s="1"/>
      <c r="ATZ1381" s="1"/>
      <c r="AUA1381" s="1"/>
      <c r="AUB1381" s="1"/>
      <c r="AUC1381" s="1"/>
      <c r="AUD1381" s="1"/>
      <c r="AUE1381" s="1"/>
      <c r="AUF1381" s="1"/>
      <c r="AUG1381" s="1"/>
      <c r="AUH1381" s="1"/>
      <c r="AUI1381" s="1"/>
      <c r="AUJ1381" s="1"/>
      <c r="AUK1381" s="1"/>
      <c r="AUL1381" s="1"/>
      <c r="AUM1381" s="1"/>
      <c r="AUN1381" s="1"/>
      <c r="AUO1381" s="1"/>
      <c r="AUP1381" s="1"/>
      <c r="AUQ1381" s="1"/>
      <c r="AUR1381" s="1"/>
      <c r="AUS1381" s="1"/>
      <c r="AUT1381" s="1"/>
      <c r="AUU1381" s="1"/>
      <c r="AUV1381" s="1"/>
      <c r="AUW1381" s="1"/>
      <c r="AUX1381" s="1"/>
      <c r="AUY1381" s="1"/>
      <c r="AUZ1381" s="1"/>
      <c r="AVA1381" s="1"/>
      <c r="AVB1381" s="1"/>
      <c r="AVC1381" s="1"/>
      <c r="AVD1381" s="1"/>
      <c r="AVE1381" s="1"/>
      <c r="AVF1381" s="1"/>
      <c r="AVG1381" s="1"/>
      <c r="AVH1381" s="1"/>
      <c r="AVI1381" s="1"/>
      <c r="AVJ1381" s="1"/>
      <c r="AVK1381" s="1"/>
      <c r="AVL1381" s="1"/>
      <c r="AVM1381" s="1"/>
      <c r="AVN1381" s="1"/>
      <c r="AVO1381" s="1"/>
      <c r="AVP1381" s="1"/>
      <c r="AVQ1381" s="1"/>
      <c r="AVR1381" s="1"/>
      <c r="AVS1381" s="1"/>
      <c r="AVT1381" s="1"/>
      <c r="AVU1381" s="1"/>
      <c r="AVV1381" s="1"/>
      <c r="AVW1381" s="1"/>
      <c r="AVX1381" s="1"/>
      <c r="AVY1381" s="1"/>
      <c r="AVZ1381" s="1"/>
      <c r="AWA1381" s="1"/>
      <c r="AWB1381" s="1"/>
      <c r="AWC1381" s="1"/>
      <c r="AWD1381" s="1"/>
      <c r="AWE1381" s="1"/>
      <c r="AWF1381" s="1"/>
      <c r="AWG1381" s="1"/>
      <c r="AWH1381" s="1"/>
      <c r="AWI1381" s="1"/>
      <c r="AWJ1381" s="1"/>
      <c r="AWK1381" s="1"/>
      <c r="AWL1381" s="1"/>
      <c r="AWM1381" s="1"/>
      <c r="AWN1381" s="1"/>
      <c r="AWO1381" s="1"/>
      <c r="AWP1381" s="1"/>
      <c r="AWQ1381" s="1"/>
      <c r="AWR1381" s="1"/>
      <c r="AWS1381" s="1"/>
      <c r="AWT1381" s="1"/>
      <c r="AWU1381" s="1"/>
      <c r="AWV1381" s="1"/>
      <c r="AWW1381" s="1"/>
      <c r="AWX1381" s="1"/>
      <c r="AWY1381" s="1"/>
      <c r="AWZ1381" s="1"/>
      <c r="AXA1381" s="1"/>
      <c r="AXB1381" s="1"/>
      <c r="AXC1381" s="1"/>
      <c r="AXD1381" s="1"/>
      <c r="AXE1381" s="1"/>
      <c r="AXF1381" s="1"/>
      <c r="AXG1381" s="1"/>
      <c r="AXH1381" s="1"/>
      <c r="AXI1381" s="1"/>
      <c r="AXJ1381" s="1"/>
      <c r="AXK1381" s="1"/>
      <c r="AXL1381" s="1"/>
      <c r="AXM1381" s="1"/>
      <c r="AXN1381" s="1"/>
      <c r="AXO1381" s="1"/>
      <c r="AXP1381" s="1"/>
      <c r="AXQ1381" s="1"/>
      <c r="AXR1381" s="1"/>
      <c r="AXS1381" s="1"/>
      <c r="AXT1381" s="1"/>
      <c r="AXU1381" s="1"/>
      <c r="AXV1381" s="1"/>
      <c r="AXW1381" s="1"/>
      <c r="AXX1381" s="1"/>
      <c r="AXY1381" s="1"/>
      <c r="AXZ1381" s="1"/>
      <c r="AYA1381" s="1"/>
      <c r="AYB1381" s="1"/>
      <c r="AYC1381" s="1"/>
      <c r="AYD1381" s="1"/>
      <c r="AYE1381" s="1"/>
      <c r="AYF1381" s="1"/>
      <c r="AYG1381" s="1"/>
      <c r="AYH1381" s="1"/>
      <c r="AYI1381" s="1"/>
      <c r="AYJ1381" s="1"/>
      <c r="AYK1381" s="1"/>
      <c r="AYL1381" s="1"/>
      <c r="AYM1381" s="1"/>
      <c r="AYN1381" s="1"/>
      <c r="AYO1381" s="1"/>
      <c r="AYP1381" s="1"/>
      <c r="AYQ1381" s="1"/>
      <c r="AYR1381" s="1"/>
      <c r="AYS1381" s="1"/>
      <c r="AYT1381" s="1"/>
      <c r="AYU1381" s="1"/>
      <c r="AYV1381" s="1"/>
      <c r="AYW1381" s="1"/>
      <c r="AYX1381" s="1"/>
      <c r="AYY1381" s="1"/>
      <c r="AYZ1381" s="1"/>
      <c r="AZA1381" s="1"/>
      <c r="AZB1381" s="1"/>
      <c r="AZC1381" s="1"/>
      <c r="AZD1381" s="1"/>
      <c r="AZE1381" s="1"/>
      <c r="AZF1381" s="1"/>
      <c r="AZG1381" s="1"/>
      <c r="AZH1381" s="1"/>
      <c r="AZI1381" s="1"/>
      <c r="AZJ1381" s="1"/>
      <c r="AZK1381" s="1"/>
      <c r="AZL1381" s="1"/>
      <c r="AZM1381" s="1"/>
      <c r="AZN1381" s="1"/>
      <c r="AZO1381" s="1"/>
      <c r="AZP1381" s="1"/>
      <c r="AZQ1381" s="1"/>
      <c r="AZR1381" s="1"/>
      <c r="AZS1381" s="1"/>
      <c r="AZT1381" s="1"/>
      <c r="AZU1381" s="1"/>
      <c r="AZV1381" s="1"/>
      <c r="AZW1381" s="1"/>
      <c r="AZX1381" s="1"/>
      <c r="AZY1381" s="1"/>
      <c r="AZZ1381" s="1"/>
      <c r="BAA1381" s="1"/>
      <c r="BAB1381" s="1"/>
      <c r="BAC1381" s="1"/>
      <c r="BAD1381" s="1"/>
      <c r="BAE1381" s="1"/>
      <c r="BAF1381" s="1"/>
      <c r="BAG1381" s="1"/>
      <c r="BAH1381" s="1"/>
      <c r="BAI1381" s="1"/>
      <c r="BAJ1381" s="1"/>
      <c r="BAK1381" s="1"/>
      <c r="BAL1381" s="1"/>
      <c r="BAM1381" s="1"/>
      <c r="BAN1381" s="1"/>
      <c r="BAO1381" s="1"/>
      <c r="BAP1381" s="1"/>
      <c r="BAQ1381" s="1"/>
      <c r="BAR1381" s="1"/>
      <c r="BAS1381" s="1"/>
      <c r="BAT1381" s="1"/>
      <c r="BAU1381" s="1"/>
      <c r="BAV1381" s="1"/>
      <c r="BAW1381" s="1"/>
      <c r="BAX1381" s="1"/>
      <c r="BAY1381" s="1"/>
      <c r="BAZ1381" s="1"/>
      <c r="BBA1381" s="1"/>
      <c r="BBB1381" s="1"/>
      <c r="BBC1381" s="1"/>
      <c r="BBD1381" s="1"/>
      <c r="BBE1381" s="1"/>
      <c r="BBF1381" s="1"/>
      <c r="BBG1381" s="1"/>
      <c r="BBH1381" s="1"/>
      <c r="BBI1381" s="1"/>
      <c r="BBJ1381" s="1"/>
      <c r="BBK1381" s="1"/>
      <c r="BBL1381" s="1"/>
      <c r="BBM1381" s="1"/>
      <c r="BBN1381" s="1"/>
      <c r="BBO1381" s="1"/>
      <c r="BBP1381" s="1"/>
      <c r="BBQ1381" s="1"/>
      <c r="BBR1381" s="1"/>
      <c r="BBS1381" s="1"/>
      <c r="BBT1381" s="1"/>
      <c r="BBU1381" s="1"/>
      <c r="BBV1381" s="1"/>
      <c r="BBW1381" s="1"/>
      <c r="BBX1381" s="1"/>
      <c r="BBY1381" s="1"/>
      <c r="BBZ1381" s="1"/>
      <c r="BCA1381" s="1"/>
      <c r="BCB1381" s="1"/>
      <c r="BCC1381" s="1"/>
      <c r="BCD1381" s="1"/>
      <c r="BCE1381" s="1"/>
      <c r="BCF1381" s="1"/>
      <c r="BCG1381" s="1"/>
      <c r="BCH1381" s="1"/>
      <c r="BCI1381" s="1"/>
      <c r="BCJ1381" s="1"/>
      <c r="BCK1381" s="1"/>
      <c r="BCL1381" s="1"/>
      <c r="BCM1381" s="1"/>
      <c r="BCN1381" s="1"/>
      <c r="BCO1381" s="1"/>
      <c r="BCP1381" s="1"/>
      <c r="BCQ1381" s="1"/>
      <c r="BCR1381" s="1"/>
      <c r="BCS1381" s="1"/>
      <c r="BCT1381" s="1"/>
      <c r="BCU1381" s="1"/>
      <c r="BCV1381" s="1"/>
      <c r="BCW1381" s="1"/>
      <c r="BCX1381" s="1"/>
      <c r="BCY1381" s="1"/>
      <c r="BCZ1381" s="1"/>
      <c r="BDA1381" s="1"/>
      <c r="BDB1381" s="1"/>
      <c r="BDC1381" s="1"/>
      <c r="BDD1381" s="1"/>
      <c r="BDE1381" s="1"/>
      <c r="BDF1381" s="1"/>
      <c r="BDG1381" s="1"/>
      <c r="BDH1381" s="1"/>
      <c r="BDI1381" s="1"/>
      <c r="BDJ1381" s="1"/>
      <c r="BDK1381" s="1"/>
      <c r="BDL1381" s="1"/>
      <c r="BDM1381" s="1"/>
      <c r="BDN1381" s="1"/>
      <c r="BDO1381" s="1"/>
      <c r="BDP1381" s="1"/>
      <c r="BDQ1381" s="1"/>
      <c r="BDR1381" s="1"/>
      <c r="BDS1381" s="1"/>
      <c r="BDT1381" s="1"/>
      <c r="BDU1381" s="1"/>
      <c r="BDV1381" s="1"/>
      <c r="BDW1381" s="1"/>
      <c r="BDX1381" s="1"/>
      <c r="BDY1381" s="1"/>
      <c r="BDZ1381" s="1"/>
      <c r="BEA1381" s="1"/>
      <c r="BEB1381" s="1"/>
      <c r="BEC1381" s="1"/>
      <c r="BED1381" s="1"/>
      <c r="BEE1381" s="1"/>
      <c r="BEF1381" s="1"/>
      <c r="BEG1381" s="1"/>
      <c r="BEH1381" s="1"/>
      <c r="BEI1381" s="1"/>
      <c r="BEJ1381" s="1"/>
      <c r="BEK1381" s="1"/>
      <c r="BEL1381" s="1"/>
      <c r="BEM1381" s="1"/>
      <c r="BEN1381" s="1"/>
      <c r="BEO1381" s="1"/>
      <c r="BEP1381" s="1"/>
      <c r="BEQ1381" s="1"/>
      <c r="BER1381" s="1"/>
      <c r="BES1381" s="1"/>
      <c r="BET1381" s="1"/>
      <c r="BEU1381" s="1"/>
      <c r="BEV1381" s="1"/>
      <c r="BEW1381" s="1"/>
      <c r="BEX1381" s="1"/>
      <c r="BEY1381" s="1"/>
      <c r="BEZ1381" s="1"/>
      <c r="BFA1381" s="1"/>
      <c r="BFB1381" s="1"/>
      <c r="BFC1381" s="1"/>
      <c r="BFD1381" s="1"/>
      <c r="BFE1381" s="1"/>
      <c r="BFF1381" s="1"/>
      <c r="BFG1381" s="1"/>
      <c r="BFH1381" s="1"/>
      <c r="BFI1381" s="1"/>
      <c r="BFJ1381" s="1"/>
      <c r="BFK1381" s="1"/>
      <c r="BFL1381" s="1"/>
      <c r="BFM1381" s="1"/>
      <c r="BFN1381" s="1"/>
      <c r="BFO1381" s="1"/>
      <c r="BFP1381" s="1"/>
      <c r="BFQ1381" s="1"/>
      <c r="BFR1381" s="1"/>
      <c r="BFS1381" s="1"/>
      <c r="BFT1381" s="1"/>
      <c r="BFU1381" s="1"/>
      <c r="BFV1381" s="1"/>
      <c r="BFW1381" s="1"/>
      <c r="BFX1381" s="1"/>
      <c r="BFY1381" s="1"/>
      <c r="BFZ1381" s="1"/>
      <c r="BGA1381" s="1"/>
      <c r="BGB1381" s="1"/>
      <c r="BGC1381" s="1"/>
      <c r="BGD1381" s="1"/>
      <c r="BGE1381" s="1"/>
      <c r="BGF1381" s="1"/>
      <c r="BGG1381" s="1"/>
      <c r="BGH1381" s="1"/>
      <c r="BGI1381" s="1"/>
      <c r="BGJ1381" s="1"/>
      <c r="BGK1381" s="1"/>
      <c r="BGL1381" s="1"/>
      <c r="BGM1381" s="1"/>
      <c r="BGN1381" s="1"/>
      <c r="BGO1381" s="1"/>
      <c r="BGP1381" s="1"/>
      <c r="BGQ1381" s="1"/>
      <c r="BGR1381" s="1"/>
      <c r="BGS1381" s="1"/>
      <c r="BGT1381" s="1"/>
      <c r="BGU1381" s="1"/>
      <c r="BGV1381" s="1"/>
      <c r="BGW1381" s="1"/>
      <c r="BGX1381" s="1"/>
      <c r="BGY1381" s="1"/>
      <c r="BGZ1381" s="1"/>
      <c r="BHA1381" s="1"/>
      <c r="BHB1381" s="1"/>
      <c r="BHC1381" s="1"/>
      <c r="BHD1381" s="1"/>
      <c r="BHE1381" s="1"/>
      <c r="BHF1381" s="1"/>
      <c r="BHG1381" s="1"/>
      <c r="BHH1381" s="1"/>
      <c r="BHI1381" s="1"/>
      <c r="BHJ1381" s="1"/>
      <c r="BHK1381" s="1"/>
      <c r="BHL1381" s="1"/>
      <c r="BHM1381" s="1"/>
      <c r="BHN1381" s="1"/>
      <c r="BHO1381" s="1"/>
      <c r="BHP1381" s="1"/>
      <c r="BHQ1381" s="1"/>
      <c r="BHR1381" s="1"/>
      <c r="BHS1381" s="1"/>
      <c r="BHT1381" s="1"/>
      <c r="BHU1381" s="1"/>
      <c r="BHV1381" s="1"/>
      <c r="BHW1381" s="1"/>
      <c r="BHX1381" s="1"/>
      <c r="BHY1381" s="1"/>
      <c r="BHZ1381" s="1"/>
      <c r="BIA1381" s="1"/>
      <c r="BIB1381" s="1"/>
      <c r="BIC1381" s="1"/>
      <c r="BID1381" s="1"/>
      <c r="BIE1381" s="1"/>
      <c r="BIF1381" s="1"/>
      <c r="BIG1381" s="1"/>
      <c r="BIH1381" s="1"/>
      <c r="BII1381" s="1"/>
      <c r="BIJ1381" s="1"/>
      <c r="BIK1381" s="1"/>
      <c r="BIL1381" s="1"/>
      <c r="BIM1381" s="1"/>
      <c r="BIN1381" s="1"/>
      <c r="BIO1381" s="1"/>
      <c r="BIP1381" s="1"/>
      <c r="BIQ1381" s="1"/>
      <c r="BIR1381" s="1"/>
      <c r="BIS1381" s="1"/>
      <c r="BIT1381" s="1"/>
      <c r="BIU1381" s="1"/>
      <c r="BIV1381" s="1"/>
      <c r="BIW1381" s="1"/>
      <c r="BIX1381" s="1"/>
      <c r="BIY1381" s="1"/>
      <c r="BIZ1381" s="1"/>
      <c r="BJA1381" s="1"/>
      <c r="BJB1381" s="1"/>
      <c r="BJC1381" s="1"/>
      <c r="BJD1381" s="1"/>
      <c r="BJE1381" s="1"/>
      <c r="BJF1381" s="1"/>
      <c r="BJG1381" s="1"/>
      <c r="BJH1381" s="1"/>
      <c r="BJI1381" s="1"/>
      <c r="BJJ1381" s="1"/>
      <c r="BJK1381" s="1"/>
      <c r="BJL1381" s="1"/>
      <c r="BJM1381" s="1"/>
      <c r="BJN1381" s="1"/>
      <c r="BJO1381" s="1"/>
      <c r="BJP1381" s="1"/>
      <c r="BJQ1381" s="1"/>
      <c r="BJR1381" s="1"/>
      <c r="BJS1381" s="1"/>
      <c r="BJT1381" s="1"/>
      <c r="BJU1381" s="1"/>
      <c r="BJV1381" s="1"/>
      <c r="BJW1381" s="1"/>
      <c r="BJX1381" s="1"/>
      <c r="BJY1381" s="1"/>
      <c r="BJZ1381" s="1"/>
      <c r="BKA1381" s="1"/>
      <c r="BKB1381" s="1"/>
      <c r="BKC1381" s="1"/>
      <c r="BKD1381" s="1"/>
      <c r="BKE1381" s="1"/>
      <c r="BKF1381" s="1"/>
      <c r="BKG1381" s="1"/>
      <c r="BKH1381" s="1"/>
      <c r="BKI1381" s="1"/>
      <c r="BKJ1381" s="1"/>
      <c r="BKK1381" s="1"/>
      <c r="BKL1381" s="1"/>
      <c r="BKM1381" s="1"/>
      <c r="BKN1381" s="1"/>
      <c r="BKO1381" s="1"/>
      <c r="BKP1381" s="1"/>
      <c r="BKQ1381" s="1"/>
      <c r="BKR1381" s="1"/>
      <c r="BKS1381" s="1"/>
      <c r="BKT1381" s="1"/>
      <c r="BKU1381" s="1"/>
      <c r="BKV1381" s="1"/>
      <c r="BKW1381" s="1"/>
      <c r="BKX1381" s="1"/>
      <c r="BKY1381" s="1"/>
      <c r="BKZ1381" s="1"/>
      <c r="BLA1381" s="1"/>
      <c r="BLB1381" s="1"/>
      <c r="BLC1381" s="1"/>
      <c r="BLD1381" s="1"/>
      <c r="BLE1381" s="1"/>
      <c r="BLF1381" s="1"/>
      <c r="BLG1381" s="1"/>
      <c r="BLH1381" s="1"/>
      <c r="BLI1381" s="1"/>
      <c r="BLJ1381" s="1"/>
      <c r="BLK1381" s="1"/>
      <c r="BLL1381" s="1"/>
      <c r="BLM1381" s="1"/>
      <c r="BLN1381" s="1"/>
      <c r="BLO1381" s="1"/>
      <c r="BLP1381" s="1"/>
      <c r="BLQ1381" s="1"/>
      <c r="BLR1381" s="1"/>
      <c r="BLS1381" s="1"/>
      <c r="BLT1381" s="1"/>
      <c r="BLU1381" s="1"/>
      <c r="BLV1381" s="1"/>
      <c r="BLW1381" s="1"/>
      <c r="BLX1381" s="1"/>
      <c r="BLY1381" s="1"/>
      <c r="BLZ1381" s="1"/>
      <c r="BMA1381" s="1"/>
      <c r="BMB1381" s="1"/>
      <c r="BMC1381" s="1"/>
      <c r="BMD1381" s="1"/>
      <c r="BME1381" s="1"/>
      <c r="BMF1381" s="1"/>
      <c r="BMG1381" s="1"/>
      <c r="BMH1381" s="1"/>
      <c r="BMI1381" s="1"/>
      <c r="BMJ1381" s="1"/>
      <c r="BMK1381" s="1"/>
      <c r="BML1381" s="1"/>
      <c r="BMM1381" s="1"/>
      <c r="BMN1381" s="1"/>
      <c r="BMO1381" s="1"/>
      <c r="BMP1381" s="1"/>
      <c r="BMQ1381" s="1"/>
      <c r="BMR1381" s="1"/>
      <c r="BMS1381" s="1"/>
      <c r="BMT1381" s="1"/>
      <c r="BMU1381" s="1"/>
      <c r="BMV1381" s="1"/>
      <c r="BMW1381" s="1"/>
      <c r="BMX1381" s="1"/>
      <c r="BMY1381" s="1"/>
      <c r="BMZ1381" s="1"/>
      <c r="BNA1381" s="1"/>
      <c r="BNB1381" s="1"/>
      <c r="BNC1381" s="1"/>
      <c r="BND1381" s="1"/>
      <c r="BNE1381" s="1"/>
      <c r="BNF1381" s="1"/>
      <c r="BNG1381" s="1"/>
      <c r="BNH1381" s="1"/>
      <c r="BNI1381" s="1"/>
      <c r="BNJ1381" s="1"/>
      <c r="BNK1381" s="1"/>
      <c r="BNL1381" s="1"/>
      <c r="BNM1381" s="1"/>
      <c r="BNN1381" s="1"/>
      <c r="BNO1381" s="1"/>
      <c r="BNP1381" s="1"/>
      <c r="BNQ1381" s="1"/>
      <c r="BNR1381" s="1"/>
      <c r="BNS1381" s="1"/>
      <c r="BNT1381" s="1"/>
      <c r="BNU1381" s="1"/>
      <c r="BNV1381" s="1"/>
      <c r="BNW1381" s="1"/>
      <c r="BNX1381" s="1"/>
      <c r="BNY1381" s="1"/>
      <c r="BNZ1381" s="1"/>
      <c r="BOA1381" s="1"/>
      <c r="BOB1381" s="1"/>
      <c r="BOC1381" s="1"/>
      <c r="BOD1381" s="1"/>
      <c r="BOE1381" s="1"/>
      <c r="BOF1381" s="1"/>
      <c r="BOG1381" s="1"/>
      <c r="BOH1381" s="1"/>
      <c r="BOI1381" s="1"/>
      <c r="BOJ1381" s="1"/>
      <c r="BOK1381" s="1"/>
      <c r="BOL1381" s="1"/>
      <c r="BOM1381" s="1"/>
      <c r="BON1381" s="1"/>
      <c r="BOO1381" s="1"/>
      <c r="BOP1381" s="1"/>
      <c r="BOQ1381" s="1"/>
      <c r="BOR1381" s="1"/>
      <c r="BOS1381" s="1"/>
      <c r="BOT1381" s="1"/>
      <c r="BOU1381" s="1"/>
      <c r="BOV1381" s="1"/>
      <c r="BOW1381" s="1"/>
      <c r="BOX1381" s="1"/>
      <c r="BOY1381" s="1"/>
      <c r="BOZ1381" s="1"/>
      <c r="BPA1381" s="1"/>
      <c r="BPB1381" s="1"/>
      <c r="BPC1381" s="1"/>
      <c r="BPD1381" s="1"/>
      <c r="BPE1381" s="1"/>
      <c r="BPF1381" s="1"/>
      <c r="BPG1381" s="1"/>
      <c r="BPH1381" s="1"/>
      <c r="BPI1381" s="1"/>
      <c r="BPJ1381" s="1"/>
      <c r="BPK1381" s="1"/>
      <c r="BPL1381" s="1"/>
      <c r="BPM1381" s="1"/>
      <c r="BPN1381" s="1"/>
      <c r="BPO1381" s="1"/>
      <c r="BPP1381" s="1"/>
      <c r="BPQ1381" s="1"/>
      <c r="BPR1381" s="1"/>
      <c r="BPS1381" s="1"/>
      <c r="BPT1381" s="1"/>
      <c r="BPU1381" s="1"/>
      <c r="BPV1381" s="1"/>
      <c r="BPW1381" s="1"/>
      <c r="BPX1381" s="1"/>
      <c r="BPY1381" s="1"/>
      <c r="BPZ1381" s="1"/>
      <c r="BQA1381" s="1"/>
      <c r="BQB1381" s="1"/>
      <c r="BQC1381" s="1"/>
      <c r="BQD1381" s="1"/>
      <c r="BQE1381" s="1"/>
      <c r="BQF1381" s="1"/>
      <c r="BQG1381" s="1"/>
      <c r="BQH1381" s="1"/>
      <c r="BQI1381" s="1"/>
      <c r="BQJ1381" s="1"/>
      <c r="BQK1381" s="1"/>
      <c r="BQL1381" s="1"/>
      <c r="BQM1381" s="1"/>
      <c r="BQN1381" s="1"/>
      <c r="BQO1381" s="1"/>
      <c r="BQP1381" s="1"/>
      <c r="BQQ1381" s="1"/>
      <c r="BQR1381" s="1"/>
      <c r="BQS1381" s="1"/>
      <c r="BQT1381" s="1"/>
      <c r="BQU1381" s="1"/>
      <c r="BQV1381" s="1"/>
      <c r="BQW1381" s="1"/>
      <c r="BQX1381" s="1"/>
      <c r="BQY1381" s="1"/>
      <c r="BQZ1381" s="1"/>
      <c r="BRA1381" s="1"/>
      <c r="BRB1381" s="1"/>
      <c r="BRC1381" s="1"/>
      <c r="BRD1381" s="1"/>
      <c r="BRE1381" s="1"/>
      <c r="BRF1381" s="1"/>
      <c r="BRG1381" s="1"/>
      <c r="BRH1381" s="1"/>
      <c r="BRI1381" s="1"/>
      <c r="BRJ1381" s="1"/>
      <c r="BRK1381" s="1"/>
      <c r="BRL1381" s="1"/>
      <c r="BRM1381" s="1"/>
      <c r="BRN1381" s="1"/>
      <c r="BRO1381" s="1"/>
      <c r="BRP1381" s="1"/>
      <c r="BRQ1381" s="1"/>
      <c r="BRR1381" s="1"/>
      <c r="BRS1381" s="1"/>
      <c r="BRT1381" s="1"/>
      <c r="BRU1381" s="1"/>
      <c r="BRV1381" s="1"/>
      <c r="BRW1381" s="1"/>
      <c r="BRX1381" s="1"/>
      <c r="BRY1381" s="1"/>
      <c r="BRZ1381" s="1"/>
      <c r="BSA1381" s="1"/>
      <c r="BSB1381" s="1"/>
      <c r="BSC1381" s="1"/>
      <c r="BSD1381" s="1"/>
      <c r="BSE1381" s="1"/>
      <c r="BSF1381" s="1"/>
      <c r="BSG1381" s="1"/>
      <c r="BSH1381" s="1"/>
      <c r="BSI1381" s="1"/>
      <c r="BSJ1381" s="1"/>
      <c r="BSK1381" s="1"/>
      <c r="BSL1381" s="1"/>
      <c r="BSM1381" s="1"/>
      <c r="BSN1381" s="1"/>
      <c r="BSO1381" s="1"/>
      <c r="BSP1381" s="1"/>
      <c r="BSQ1381" s="1"/>
      <c r="BSR1381" s="1"/>
      <c r="BSS1381" s="1"/>
      <c r="BST1381" s="1"/>
      <c r="BSU1381" s="1"/>
      <c r="BSV1381" s="1"/>
      <c r="BSW1381" s="1"/>
      <c r="BSX1381" s="1"/>
      <c r="BSY1381" s="1"/>
      <c r="BSZ1381" s="1"/>
      <c r="BTA1381" s="1"/>
      <c r="BTB1381" s="1"/>
      <c r="BTC1381" s="1"/>
      <c r="BTD1381" s="1"/>
      <c r="BTE1381" s="1"/>
      <c r="BTF1381" s="1"/>
      <c r="BTG1381" s="1"/>
      <c r="BTH1381" s="1"/>
      <c r="BTI1381" s="1"/>
      <c r="BTJ1381" s="1"/>
      <c r="BTK1381" s="1"/>
      <c r="BTL1381" s="1"/>
      <c r="BTM1381" s="1"/>
      <c r="BTN1381" s="1"/>
      <c r="BTO1381" s="1"/>
      <c r="BTP1381" s="1"/>
      <c r="BTQ1381" s="1"/>
      <c r="BTR1381" s="1"/>
      <c r="BTS1381" s="1"/>
      <c r="BTT1381" s="1"/>
      <c r="BTU1381" s="1"/>
      <c r="BTV1381" s="1"/>
      <c r="BTW1381" s="1"/>
      <c r="BTX1381" s="1"/>
      <c r="BTY1381" s="1"/>
      <c r="BTZ1381" s="1"/>
      <c r="BUA1381" s="1"/>
      <c r="BUB1381" s="1"/>
      <c r="BUC1381" s="1"/>
      <c r="BUD1381" s="1"/>
      <c r="BUE1381" s="1"/>
      <c r="BUF1381" s="1"/>
      <c r="BUG1381" s="1"/>
      <c r="BUH1381" s="1"/>
      <c r="BUI1381" s="1"/>
      <c r="BUJ1381" s="1"/>
      <c r="BUK1381" s="1"/>
      <c r="BUL1381" s="1"/>
      <c r="BUM1381" s="1"/>
      <c r="BUN1381" s="1"/>
      <c r="BUO1381" s="1"/>
      <c r="BUP1381" s="1"/>
      <c r="BUQ1381" s="1"/>
      <c r="BUR1381" s="1"/>
      <c r="BUS1381" s="1"/>
      <c r="BUT1381" s="1"/>
      <c r="BUU1381" s="1"/>
      <c r="BUV1381" s="1"/>
      <c r="BUW1381" s="1"/>
      <c r="BUX1381" s="1"/>
      <c r="BUY1381" s="1"/>
      <c r="BUZ1381" s="1"/>
      <c r="BVA1381" s="1"/>
      <c r="BVB1381" s="1"/>
      <c r="BVC1381" s="1"/>
      <c r="BVD1381" s="1"/>
      <c r="BVE1381" s="1"/>
      <c r="BVF1381" s="1"/>
      <c r="BVG1381" s="1"/>
      <c r="BVH1381" s="1"/>
      <c r="BVI1381" s="1"/>
      <c r="BVJ1381" s="1"/>
      <c r="BVK1381" s="1"/>
      <c r="BVL1381" s="1"/>
      <c r="BVM1381" s="1"/>
      <c r="BVN1381" s="1"/>
      <c r="BVO1381" s="1"/>
      <c r="BVP1381" s="1"/>
      <c r="BVQ1381" s="1"/>
      <c r="BVR1381" s="1"/>
      <c r="BVS1381" s="1"/>
      <c r="BVT1381" s="1"/>
      <c r="BVU1381" s="1"/>
      <c r="BVV1381" s="1"/>
      <c r="BVW1381" s="1"/>
      <c r="BVX1381" s="1"/>
      <c r="BVY1381" s="1"/>
      <c r="BVZ1381" s="1"/>
      <c r="BWA1381" s="1"/>
      <c r="BWB1381" s="1"/>
      <c r="BWC1381" s="1"/>
      <c r="BWD1381" s="1"/>
      <c r="BWE1381" s="1"/>
      <c r="BWF1381" s="1"/>
      <c r="BWG1381" s="1"/>
      <c r="BWH1381" s="1"/>
      <c r="BWI1381" s="1"/>
      <c r="BWJ1381" s="1"/>
      <c r="BWK1381" s="1"/>
      <c r="BWL1381" s="1"/>
      <c r="BWM1381" s="1"/>
      <c r="BWN1381" s="1"/>
      <c r="BWO1381" s="1"/>
      <c r="BWP1381" s="1"/>
      <c r="BWQ1381" s="1"/>
      <c r="BWR1381" s="1"/>
      <c r="BWS1381" s="1"/>
      <c r="BWT1381" s="1"/>
      <c r="BWU1381" s="1"/>
      <c r="BWV1381" s="1"/>
      <c r="BWW1381" s="1"/>
      <c r="BWX1381" s="1"/>
      <c r="BWY1381" s="1"/>
      <c r="BWZ1381" s="1"/>
      <c r="BXA1381" s="1"/>
      <c r="BXB1381" s="1"/>
      <c r="BXC1381" s="1"/>
      <c r="BXD1381" s="1"/>
      <c r="BXE1381" s="1"/>
      <c r="BXF1381" s="1"/>
      <c r="BXG1381" s="1"/>
      <c r="BXH1381" s="1"/>
      <c r="BXI1381" s="1"/>
      <c r="BXJ1381" s="1"/>
      <c r="BXK1381" s="1"/>
      <c r="BXL1381" s="1"/>
      <c r="BXM1381" s="1"/>
      <c r="BXN1381" s="1"/>
      <c r="BXO1381" s="1"/>
      <c r="BXP1381" s="1"/>
      <c r="BXQ1381" s="1"/>
      <c r="BXR1381" s="1"/>
      <c r="BXS1381" s="1"/>
      <c r="BXT1381" s="1"/>
      <c r="BXU1381" s="1"/>
      <c r="BXV1381" s="1"/>
      <c r="BXW1381" s="1"/>
      <c r="BXX1381" s="1"/>
      <c r="BXY1381" s="1"/>
      <c r="BXZ1381" s="1"/>
      <c r="BYA1381" s="1"/>
      <c r="BYB1381" s="1"/>
      <c r="BYC1381" s="1"/>
      <c r="BYD1381" s="1"/>
      <c r="BYE1381" s="1"/>
      <c r="BYF1381" s="1"/>
      <c r="BYG1381" s="1"/>
      <c r="BYH1381" s="1"/>
      <c r="BYI1381" s="1"/>
      <c r="BYJ1381" s="1"/>
      <c r="BYK1381" s="1"/>
      <c r="BYL1381" s="1"/>
      <c r="BYM1381" s="1"/>
      <c r="BYN1381" s="1"/>
      <c r="BYO1381" s="1"/>
      <c r="BYP1381" s="1"/>
      <c r="BYQ1381" s="1"/>
      <c r="BYR1381" s="1"/>
      <c r="BYS1381" s="1"/>
      <c r="BYT1381" s="1"/>
      <c r="BYU1381" s="1"/>
      <c r="BYV1381" s="1"/>
      <c r="BYW1381" s="1"/>
      <c r="BYX1381" s="1"/>
      <c r="BYY1381" s="1"/>
      <c r="BYZ1381" s="1"/>
      <c r="BZA1381" s="1"/>
      <c r="BZB1381" s="1"/>
      <c r="BZC1381" s="1"/>
      <c r="BZD1381" s="1"/>
      <c r="BZE1381" s="1"/>
      <c r="BZF1381" s="1"/>
      <c r="BZG1381" s="1"/>
      <c r="BZH1381" s="1"/>
      <c r="BZI1381" s="1"/>
      <c r="BZJ1381" s="1"/>
      <c r="BZK1381" s="1"/>
      <c r="BZL1381" s="1"/>
      <c r="BZM1381" s="1"/>
      <c r="BZN1381" s="1"/>
      <c r="BZO1381" s="1"/>
      <c r="BZP1381" s="1"/>
      <c r="BZQ1381" s="1"/>
      <c r="BZR1381" s="1"/>
      <c r="BZS1381" s="1"/>
      <c r="BZT1381" s="1"/>
      <c r="BZU1381" s="1"/>
      <c r="BZV1381" s="1"/>
      <c r="BZW1381" s="1"/>
      <c r="BZX1381" s="1"/>
      <c r="BZY1381" s="1"/>
      <c r="BZZ1381" s="1"/>
      <c r="CAA1381" s="1"/>
      <c r="CAB1381" s="1"/>
      <c r="CAC1381" s="1"/>
      <c r="CAD1381" s="1"/>
      <c r="CAE1381" s="1"/>
      <c r="CAF1381" s="1"/>
      <c r="CAG1381" s="1"/>
      <c r="CAH1381" s="1"/>
      <c r="CAI1381" s="1"/>
      <c r="CAJ1381" s="1"/>
      <c r="CAK1381" s="1"/>
      <c r="CAL1381" s="1"/>
      <c r="CAM1381" s="1"/>
      <c r="CAN1381" s="1"/>
      <c r="CAO1381" s="1"/>
      <c r="CAP1381" s="1"/>
      <c r="CAQ1381" s="1"/>
      <c r="CAR1381" s="1"/>
      <c r="CAS1381" s="1"/>
      <c r="CAT1381" s="1"/>
      <c r="CAU1381" s="1"/>
      <c r="CAV1381" s="1"/>
      <c r="CAW1381" s="1"/>
      <c r="CAX1381" s="1"/>
      <c r="CAY1381" s="1"/>
      <c r="CAZ1381" s="1"/>
      <c r="CBA1381" s="1"/>
      <c r="CBB1381" s="1"/>
      <c r="CBC1381" s="1"/>
      <c r="CBD1381" s="1"/>
      <c r="CBE1381" s="1"/>
      <c r="CBF1381" s="1"/>
      <c r="CBG1381" s="1"/>
      <c r="CBH1381" s="1"/>
      <c r="CBI1381" s="1"/>
      <c r="CBJ1381" s="1"/>
      <c r="CBK1381" s="1"/>
      <c r="CBL1381" s="1"/>
      <c r="CBM1381" s="1"/>
      <c r="CBN1381" s="1"/>
      <c r="CBO1381" s="1"/>
      <c r="CBP1381" s="1"/>
      <c r="CBQ1381" s="1"/>
      <c r="CBR1381" s="1"/>
      <c r="CBS1381" s="1"/>
      <c r="CBT1381" s="1"/>
      <c r="CBU1381" s="1"/>
      <c r="CBV1381" s="1"/>
      <c r="CBW1381" s="1"/>
      <c r="CBX1381" s="1"/>
      <c r="CBY1381" s="1"/>
      <c r="CBZ1381" s="1"/>
      <c r="CCA1381" s="1"/>
      <c r="CCB1381" s="1"/>
      <c r="CCC1381" s="1"/>
      <c r="CCD1381" s="1"/>
      <c r="CCE1381" s="1"/>
      <c r="CCF1381" s="1"/>
      <c r="CCG1381" s="1"/>
      <c r="CCH1381" s="1"/>
      <c r="CCI1381" s="1"/>
      <c r="CCJ1381" s="1"/>
      <c r="CCK1381" s="1"/>
      <c r="CCL1381" s="1"/>
      <c r="CCM1381" s="1"/>
      <c r="CCN1381" s="1"/>
      <c r="CCO1381" s="1"/>
      <c r="CCP1381" s="1"/>
      <c r="CCQ1381" s="1"/>
      <c r="CCR1381" s="1"/>
      <c r="CCS1381" s="1"/>
      <c r="CCT1381" s="1"/>
      <c r="CCU1381" s="1"/>
      <c r="CCV1381" s="1"/>
      <c r="CCW1381" s="1"/>
      <c r="CCX1381" s="1"/>
      <c r="CCY1381" s="1"/>
      <c r="CCZ1381" s="1"/>
      <c r="CDA1381" s="1"/>
      <c r="CDB1381" s="1"/>
      <c r="CDC1381" s="1"/>
      <c r="CDD1381" s="1"/>
      <c r="CDE1381" s="1"/>
      <c r="CDF1381" s="1"/>
      <c r="CDG1381" s="1"/>
      <c r="CDH1381" s="1"/>
      <c r="CDI1381" s="1"/>
      <c r="CDJ1381" s="1"/>
      <c r="CDK1381" s="1"/>
      <c r="CDL1381" s="1"/>
      <c r="CDM1381" s="1"/>
      <c r="CDN1381" s="1"/>
      <c r="CDO1381" s="1"/>
      <c r="CDP1381" s="1"/>
      <c r="CDQ1381" s="1"/>
      <c r="CDR1381" s="1"/>
      <c r="CDS1381" s="1"/>
      <c r="CDT1381" s="1"/>
      <c r="CDU1381" s="1"/>
      <c r="CDV1381" s="1"/>
      <c r="CDW1381" s="1"/>
      <c r="CDX1381" s="1"/>
      <c r="CDY1381" s="1"/>
      <c r="CDZ1381" s="1"/>
      <c r="CEA1381" s="1"/>
      <c r="CEB1381" s="1"/>
      <c r="CEC1381" s="1"/>
      <c r="CED1381" s="1"/>
      <c r="CEE1381" s="1"/>
      <c r="CEF1381" s="1"/>
      <c r="CEG1381" s="1"/>
      <c r="CEH1381" s="1"/>
      <c r="CEI1381" s="1"/>
      <c r="CEJ1381" s="1"/>
      <c r="CEK1381" s="1"/>
      <c r="CEL1381" s="1"/>
      <c r="CEM1381" s="1"/>
      <c r="CEN1381" s="1"/>
      <c r="CEO1381" s="1"/>
      <c r="CEP1381" s="1"/>
      <c r="CEQ1381" s="1"/>
      <c r="CER1381" s="1"/>
      <c r="CES1381" s="1"/>
      <c r="CET1381" s="1"/>
      <c r="CEU1381" s="1"/>
      <c r="CEV1381" s="1"/>
      <c r="CEW1381" s="1"/>
      <c r="CEX1381" s="1"/>
      <c r="CEY1381" s="1"/>
      <c r="CEZ1381" s="1"/>
      <c r="CFA1381" s="1"/>
      <c r="CFB1381" s="1"/>
      <c r="CFC1381" s="1"/>
      <c r="CFD1381" s="1"/>
      <c r="CFE1381" s="1"/>
      <c r="CFF1381" s="1"/>
      <c r="CFG1381" s="1"/>
      <c r="CFH1381" s="1"/>
      <c r="CFI1381" s="1"/>
      <c r="CFJ1381" s="1"/>
      <c r="CFK1381" s="1"/>
      <c r="CFL1381" s="1"/>
      <c r="CFM1381" s="1"/>
      <c r="CFN1381" s="1"/>
      <c r="CFO1381" s="1"/>
      <c r="CFP1381" s="1"/>
      <c r="CFQ1381" s="1"/>
      <c r="CFR1381" s="1"/>
      <c r="CFS1381" s="1"/>
      <c r="CFT1381" s="1"/>
      <c r="CFU1381" s="1"/>
      <c r="CFV1381" s="1"/>
      <c r="CFW1381" s="1"/>
      <c r="CFX1381" s="1"/>
      <c r="CFY1381" s="1"/>
      <c r="CFZ1381" s="1"/>
      <c r="CGA1381" s="1"/>
      <c r="CGB1381" s="1"/>
      <c r="CGC1381" s="1"/>
      <c r="CGD1381" s="1"/>
      <c r="CGE1381" s="1"/>
      <c r="CGF1381" s="1"/>
      <c r="CGG1381" s="1"/>
      <c r="CGH1381" s="1"/>
      <c r="CGI1381" s="1"/>
      <c r="CGJ1381" s="1"/>
      <c r="CGK1381" s="1"/>
      <c r="CGL1381" s="1"/>
      <c r="CGM1381" s="1"/>
      <c r="CGN1381" s="1"/>
      <c r="CGO1381" s="1"/>
      <c r="CGP1381" s="1"/>
      <c r="CGQ1381" s="1"/>
      <c r="CGR1381" s="1"/>
      <c r="CGS1381" s="1"/>
      <c r="CGT1381" s="1"/>
      <c r="CGU1381" s="1"/>
      <c r="CGV1381" s="1"/>
      <c r="CGW1381" s="1"/>
      <c r="CGX1381" s="1"/>
      <c r="CGY1381" s="1"/>
      <c r="CGZ1381" s="1"/>
      <c r="CHA1381" s="1"/>
      <c r="CHB1381" s="1"/>
      <c r="CHC1381" s="1"/>
      <c r="CHD1381" s="1"/>
      <c r="CHE1381" s="1"/>
      <c r="CHF1381" s="1"/>
      <c r="CHG1381" s="1"/>
      <c r="CHH1381" s="1"/>
      <c r="CHI1381" s="1"/>
      <c r="CHJ1381" s="1"/>
      <c r="CHK1381" s="1"/>
      <c r="CHL1381" s="1"/>
      <c r="CHM1381" s="1"/>
      <c r="CHN1381" s="1"/>
      <c r="CHO1381" s="1"/>
      <c r="CHP1381" s="1"/>
      <c r="CHQ1381" s="1"/>
      <c r="CHR1381" s="1"/>
      <c r="CHS1381" s="1"/>
      <c r="CHT1381" s="1"/>
      <c r="CHU1381" s="1"/>
      <c r="CHV1381" s="1"/>
      <c r="CHW1381" s="1"/>
      <c r="CHX1381" s="1"/>
      <c r="CHY1381" s="1"/>
      <c r="CHZ1381" s="1"/>
      <c r="CIA1381" s="1"/>
      <c r="CIB1381" s="1"/>
      <c r="CIC1381" s="1"/>
      <c r="CID1381" s="1"/>
      <c r="CIE1381" s="1"/>
      <c r="CIF1381" s="1"/>
      <c r="CIG1381" s="1"/>
      <c r="CIH1381" s="1"/>
      <c r="CII1381" s="1"/>
      <c r="CIJ1381" s="1"/>
      <c r="CIK1381" s="1"/>
      <c r="CIL1381" s="1"/>
      <c r="CIM1381" s="1"/>
      <c r="CIN1381" s="1"/>
      <c r="CIO1381" s="1"/>
      <c r="CIP1381" s="1"/>
      <c r="CIQ1381" s="1"/>
      <c r="CIR1381" s="1"/>
      <c r="CIS1381" s="1"/>
      <c r="CIT1381" s="1"/>
      <c r="CIU1381" s="1"/>
      <c r="CIV1381" s="1"/>
      <c r="CIW1381" s="1"/>
      <c r="CIX1381" s="1"/>
      <c r="CIY1381" s="1"/>
      <c r="CIZ1381" s="1"/>
      <c r="CJA1381" s="1"/>
      <c r="CJB1381" s="1"/>
      <c r="CJC1381" s="1"/>
      <c r="CJD1381" s="1"/>
      <c r="CJE1381" s="1"/>
      <c r="CJF1381" s="1"/>
      <c r="CJG1381" s="1"/>
      <c r="CJH1381" s="1"/>
      <c r="CJI1381" s="1"/>
      <c r="CJJ1381" s="1"/>
      <c r="CJK1381" s="1"/>
      <c r="CJL1381" s="1"/>
      <c r="CJM1381" s="1"/>
      <c r="CJN1381" s="1"/>
      <c r="CJO1381" s="1"/>
      <c r="CJP1381" s="1"/>
      <c r="CJQ1381" s="1"/>
      <c r="CJR1381" s="1"/>
      <c r="CJS1381" s="1"/>
      <c r="CJT1381" s="1"/>
      <c r="CJU1381" s="1"/>
      <c r="CJV1381" s="1"/>
      <c r="CJW1381" s="1"/>
      <c r="CJX1381" s="1"/>
      <c r="CJY1381" s="1"/>
      <c r="CJZ1381" s="1"/>
      <c r="CKA1381" s="1"/>
      <c r="CKB1381" s="1"/>
      <c r="CKC1381" s="1"/>
      <c r="CKD1381" s="1"/>
      <c r="CKE1381" s="1"/>
      <c r="CKF1381" s="1"/>
      <c r="CKG1381" s="1"/>
      <c r="CKH1381" s="1"/>
      <c r="CKI1381" s="1"/>
      <c r="CKJ1381" s="1"/>
      <c r="CKK1381" s="1"/>
      <c r="CKL1381" s="1"/>
      <c r="CKM1381" s="1"/>
      <c r="CKN1381" s="1"/>
      <c r="CKO1381" s="1"/>
      <c r="CKP1381" s="1"/>
      <c r="CKQ1381" s="1"/>
      <c r="CKR1381" s="1"/>
      <c r="CKS1381" s="1"/>
      <c r="CKT1381" s="1"/>
      <c r="CKU1381" s="1"/>
      <c r="CKV1381" s="1"/>
      <c r="CKW1381" s="1"/>
      <c r="CKX1381" s="1"/>
      <c r="CKY1381" s="1"/>
      <c r="CKZ1381" s="1"/>
      <c r="CLA1381" s="1"/>
      <c r="CLB1381" s="1"/>
      <c r="CLC1381" s="1"/>
      <c r="CLD1381" s="1"/>
      <c r="CLE1381" s="1"/>
      <c r="CLF1381" s="1"/>
      <c r="CLG1381" s="1"/>
      <c r="CLH1381" s="1"/>
      <c r="CLI1381" s="1"/>
      <c r="CLJ1381" s="1"/>
      <c r="CLK1381" s="1"/>
      <c r="CLL1381" s="1"/>
      <c r="CLM1381" s="1"/>
      <c r="CLN1381" s="1"/>
      <c r="CLO1381" s="1"/>
      <c r="CLP1381" s="1"/>
      <c r="CLQ1381" s="1"/>
      <c r="CLR1381" s="1"/>
      <c r="CLS1381" s="1"/>
      <c r="CLT1381" s="1"/>
      <c r="CLU1381" s="1"/>
      <c r="CLV1381" s="1"/>
      <c r="CLW1381" s="1"/>
      <c r="CLX1381" s="1"/>
      <c r="CLY1381" s="1"/>
      <c r="CLZ1381" s="1"/>
      <c r="CMA1381" s="1"/>
      <c r="CMB1381" s="1"/>
      <c r="CMC1381" s="1"/>
      <c r="CMD1381" s="1"/>
      <c r="CME1381" s="1"/>
      <c r="CMF1381" s="1"/>
      <c r="CMG1381" s="1"/>
      <c r="CMH1381" s="1"/>
      <c r="CMI1381" s="1"/>
      <c r="CMJ1381" s="1"/>
      <c r="CMK1381" s="1"/>
      <c r="CML1381" s="1"/>
      <c r="CMM1381" s="1"/>
      <c r="CMN1381" s="1"/>
      <c r="CMO1381" s="1"/>
      <c r="CMP1381" s="1"/>
      <c r="CMQ1381" s="1"/>
      <c r="CMR1381" s="1"/>
      <c r="CMS1381" s="1"/>
      <c r="CMT1381" s="1"/>
      <c r="CMU1381" s="1"/>
      <c r="CMV1381" s="1"/>
      <c r="CMW1381" s="1"/>
      <c r="CMX1381" s="1"/>
      <c r="CMY1381" s="1"/>
      <c r="CMZ1381" s="1"/>
      <c r="CNA1381" s="1"/>
      <c r="CNB1381" s="1"/>
      <c r="CNC1381" s="1"/>
      <c r="CND1381" s="1"/>
      <c r="CNE1381" s="1"/>
      <c r="CNF1381" s="1"/>
      <c r="CNG1381" s="1"/>
      <c r="CNH1381" s="1"/>
      <c r="CNI1381" s="1"/>
      <c r="CNJ1381" s="1"/>
      <c r="CNK1381" s="1"/>
      <c r="CNL1381" s="1"/>
      <c r="CNM1381" s="1"/>
      <c r="CNN1381" s="1"/>
      <c r="CNO1381" s="1"/>
      <c r="CNP1381" s="1"/>
      <c r="CNQ1381" s="1"/>
      <c r="CNR1381" s="1"/>
      <c r="CNS1381" s="1"/>
      <c r="CNT1381" s="1"/>
      <c r="CNU1381" s="1"/>
      <c r="CNV1381" s="1"/>
      <c r="CNW1381" s="1"/>
      <c r="CNX1381" s="1"/>
      <c r="CNY1381" s="1"/>
      <c r="CNZ1381" s="1"/>
      <c r="COA1381" s="1"/>
      <c r="COB1381" s="1"/>
      <c r="COC1381" s="1"/>
      <c r="COD1381" s="1"/>
      <c r="COE1381" s="1"/>
      <c r="COF1381" s="1"/>
      <c r="COG1381" s="1"/>
      <c r="COH1381" s="1"/>
      <c r="COI1381" s="1"/>
      <c r="COJ1381" s="1"/>
      <c r="COK1381" s="1"/>
      <c r="COL1381" s="1"/>
      <c r="COM1381" s="1"/>
      <c r="CON1381" s="1"/>
      <c r="COO1381" s="1"/>
      <c r="COP1381" s="1"/>
      <c r="COQ1381" s="1"/>
      <c r="COR1381" s="1"/>
      <c r="COS1381" s="1"/>
      <c r="COT1381" s="1"/>
      <c r="COU1381" s="1"/>
      <c r="COV1381" s="1"/>
      <c r="COW1381" s="1"/>
      <c r="COX1381" s="1"/>
      <c r="COY1381" s="1"/>
      <c r="COZ1381" s="1"/>
      <c r="CPA1381" s="1"/>
      <c r="CPB1381" s="1"/>
      <c r="CPC1381" s="1"/>
      <c r="CPD1381" s="1"/>
      <c r="CPE1381" s="1"/>
      <c r="CPF1381" s="1"/>
      <c r="CPG1381" s="1"/>
      <c r="CPH1381" s="1"/>
      <c r="CPI1381" s="1"/>
      <c r="CPJ1381" s="1"/>
      <c r="CPK1381" s="1"/>
      <c r="CPL1381" s="1"/>
      <c r="CPM1381" s="1"/>
      <c r="CPN1381" s="1"/>
      <c r="CPO1381" s="1"/>
      <c r="CPP1381" s="1"/>
      <c r="CPQ1381" s="1"/>
      <c r="CPR1381" s="1"/>
      <c r="CPS1381" s="1"/>
      <c r="CPT1381" s="1"/>
      <c r="CPU1381" s="1"/>
      <c r="CPV1381" s="1"/>
      <c r="CPW1381" s="1"/>
      <c r="CPX1381" s="1"/>
      <c r="CPY1381" s="1"/>
      <c r="CPZ1381" s="1"/>
      <c r="CQA1381" s="1"/>
      <c r="CQB1381" s="1"/>
      <c r="CQC1381" s="1"/>
      <c r="CQD1381" s="1"/>
      <c r="CQE1381" s="1"/>
      <c r="CQF1381" s="1"/>
      <c r="CQG1381" s="1"/>
      <c r="CQH1381" s="1"/>
      <c r="CQI1381" s="1"/>
      <c r="CQJ1381" s="1"/>
      <c r="CQK1381" s="1"/>
      <c r="CQL1381" s="1"/>
      <c r="CQM1381" s="1"/>
      <c r="CQN1381" s="1"/>
      <c r="CQO1381" s="1"/>
      <c r="CQP1381" s="1"/>
      <c r="CQQ1381" s="1"/>
      <c r="CQR1381" s="1"/>
      <c r="CQS1381" s="1"/>
      <c r="CQT1381" s="1"/>
      <c r="CQU1381" s="1"/>
      <c r="CQV1381" s="1"/>
      <c r="CQW1381" s="1"/>
      <c r="CQX1381" s="1"/>
      <c r="CQY1381" s="1"/>
      <c r="CQZ1381" s="1"/>
      <c r="CRA1381" s="1"/>
      <c r="CRB1381" s="1"/>
      <c r="CRC1381" s="1"/>
      <c r="CRD1381" s="1"/>
      <c r="CRE1381" s="1"/>
      <c r="CRF1381" s="1"/>
      <c r="CRG1381" s="1"/>
      <c r="CRH1381" s="1"/>
      <c r="CRI1381" s="1"/>
      <c r="CRJ1381" s="1"/>
      <c r="CRK1381" s="1"/>
      <c r="CRL1381" s="1"/>
      <c r="CRM1381" s="1"/>
      <c r="CRN1381" s="1"/>
      <c r="CRO1381" s="1"/>
      <c r="CRP1381" s="1"/>
      <c r="CRQ1381" s="1"/>
      <c r="CRR1381" s="1"/>
      <c r="CRS1381" s="1"/>
      <c r="CRT1381" s="1"/>
      <c r="CRU1381" s="1"/>
      <c r="CRV1381" s="1"/>
      <c r="CRW1381" s="1"/>
      <c r="CRX1381" s="1"/>
      <c r="CRY1381" s="1"/>
      <c r="CRZ1381" s="1"/>
      <c r="CSA1381" s="1"/>
      <c r="CSB1381" s="1"/>
      <c r="CSC1381" s="1"/>
      <c r="CSD1381" s="1"/>
      <c r="CSE1381" s="1"/>
      <c r="CSF1381" s="1"/>
      <c r="CSG1381" s="1"/>
      <c r="CSH1381" s="1"/>
      <c r="CSI1381" s="1"/>
      <c r="CSJ1381" s="1"/>
      <c r="CSK1381" s="1"/>
      <c r="CSL1381" s="1"/>
      <c r="CSM1381" s="1"/>
      <c r="CSN1381" s="1"/>
      <c r="CSO1381" s="1"/>
      <c r="CSP1381" s="1"/>
      <c r="CSQ1381" s="1"/>
      <c r="CSR1381" s="1"/>
      <c r="CSS1381" s="1"/>
      <c r="CST1381" s="1"/>
      <c r="CSU1381" s="1"/>
      <c r="CSV1381" s="1"/>
      <c r="CSW1381" s="1"/>
      <c r="CSX1381" s="1"/>
      <c r="CSY1381" s="1"/>
      <c r="CSZ1381" s="1"/>
      <c r="CTA1381" s="1"/>
      <c r="CTB1381" s="1"/>
      <c r="CTC1381" s="1"/>
      <c r="CTD1381" s="1"/>
      <c r="CTE1381" s="1"/>
      <c r="CTF1381" s="1"/>
      <c r="CTG1381" s="1"/>
      <c r="CTH1381" s="1"/>
      <c r="CTI1381" s="1"/>
      <c r="CTJ1381" s="1"/>
      <c r="CTK1381" s="1"/>
      <c r="CTL1381" s="1"/>
      <c r="CTM1381" s="1"/>
      <c r="CTN1381" s="1"/>
      <c r="CTO1381" s="1"/>
      <c r="CTP1381" s="1"/>
      <c r="CTQ1381" s="1"/>
      <c r="CTR1381" s="1"/>
      <c r="CTS1381" s="1"/>
      <c r="CTT1381" s="1"/>
      <c r="CTU1381" s="1"/>
      <c r="CTV1381" s="1"/>
      <c r="CTW1381" s="1"/>
      <c r="CTX1381" s="1"/>
      <c r="CTY1381" s="1"/>
      <c r="CTZ1381" s="1"/>
      <c r="CUA1381" s="1"/>
      <c r="CUB1381" s="1"/>
      <c r="CUC1381" s="1"/>
      <c r="CUD1381" s="1"/>
      <c r="CUE1381" s="1"/>
      <c r="CUF1381" s="1"/>
      <c r="CUG1381" s="1"/>
      <c r="CUH1381" s="1"/>
      <c r="CUI1381" s="1"/>
      <c r="CUJ1381" s="1"/>
      <c r="CUK1381" s="1"/>
      <c r="CUL1381" s="1"/>
      <c r="CUM1381" s="1"/>
      <c r="CUN1381" s="1"/>
      <c r="CUO1381" s="1"/>
      <c r="CUP1381" s="1"/>
      <c r="CUQ1381" s="1"/>
      <c r="CUR1381" s="1"/>
      <c r="CUS1381" s="1"/>
      <c r="CUT1381" s="1"/>
      <c r="CUU1381" s="1"/>
      <c r="CUV1381" s="1"/>
      <c r="CUW1381" s="1"/>
      <c r="CUX1381" s="1"/>
      <c r="CUY1381" s="1"/>
      <c r="CUZ1381" s="1"/>
      <c r="CVA1381" s="1"/>
      <c r="CVB1381" s="1"/>
      <c r="CVC1381" s="1"/>
      <c r="CVD1381" s="1"/>
      <c r="CVE1381" s="1"/>
      <c r="CVF1381" s="1"/>
      <c r="CVG1381" s="1"/>
      <c r="CVH1381" s="1"/>
      <c r="CVI1381" s="1"/>
      <c r="CVJ1381" s="1"/>
      <c r="CVK1381" s="1"/>
      <c r="CVL1381" s="1"/>
      <c r="CVM1381" s="1"/>
      <c r="CVN1381" s="1"/>
      <c r="CVO1381" s="1"/>
      <c r="CVP1381" s="1"/>
      <c r="CVQ1381" s="1"/>
      <c r="CVR1381" s="1"/>
      <c r="CVS1381" s="1"/>
      <c r="CVT1381" s="1"/>
      <c r="CVU1381" s="1"/>
      <c r="CVV1381" s="1"/>
      <c r="CVW1381" s="1"/>
      <c r="CVX1381" s="1"/>
      <c r="CVY1381" s="1"/>
      <c r="CVZ1381" s="1"/>
      <c r="CWA1381" s="1"/>
      <c r="CWB1381" s="1"/>
      <c r="CWC1381" s="1"/>
      <c r="CWD1381" s="1"/>
      <c r="CWE1381" s="1"/>
      <c r="CWF1381" s="1"/>
      <c r="CWG1381" s="1"/>
      <c r="CWH1381" s="1"/>
      <c r="CWI1381" s="1"/>
      <c r="CWJ1381" s="1"/>
      <c r="CWK1381" s="1"/>
      <c r="CWL1381" s="1"/>
      <c r="CWM1381" s="1"/>
      <c r="CWN1381" s="1"/>
      <c r="CWO1381" s="1"/>
      <c r="CWP1381" s="1"/>
      <c r="CWQ1381" s="1"/>
      <c r="CWR1381" s="1"/>
      <c r="CWS1381" s="1"/>
      <c r="CWT1381" s="1"/>
      <c r="CWU1381" s="1"/>
      <c r="CWV1381" s="1"/>
      <c r="CWW1381" s="1"/>
      <c r="CWX1381" s="1"/>
      <c r="CWY1381" s="1"/>
      <c r="CWZ1381" s="1"/>
      <c r="CXA1381" s="1"/>
      <c r="CXB1381" s="1"/>
      <c r="CXC1381" s="1"/>
      <c r="CXD1381" s="1"/>
      <c r="CXE1381" s="1"/>
      <c r="CXF1381" s="1"/>
      <c r="CXG1381" s="1"/>
      <c r="CXH1381" s="1"/>
      <c r="CXI1381" s="1"/>
      <c r="CXJ1381" s="1"/>
      <c r="CXK1381" s="1"/>
      <c r="CXL1381" s="1"/>
      <c r="CXM1381" s="1"/>
      <c r="CXN1381" s="1"/>
      <c r="CXO1381" s="1"/>
      <c r="CXP1381" s="1"/>
      <c r="CXQ1381" s="1"/>
      <c r="CXR1381" s="1"/>
      <c r="CXS1381" s="1"/>
      <c r="CXT1381" s="1"/>
      <c r="CXU1381" s="1"/>
      <c r="CXV1381" s="1"/>
      <c r="CXW1381" s="1"/>
      <c r="CXX1381" s="1"/>
      <c r="CXY1381" s="1"/>
      <c r="CXZ1381" s="1"/>
      <c r="CYA1381" s="1"/>
      <c r="CYB1381" s="1"/>
      <c r="CYC1381" s="1"/>
      <c r="CYD1381" s="1"/>
      <c r="CYE1381" s="1"/>
      <c r="CYF1381" s="1"/>
      <c r="CYG1381" s="1"/>
      <c r="CYH1381" s="1"/>
      <c r="CYI1381" s="1"/>
      <c r="CYJ1381" s="1"/>
      <c r="CYK1381" s="1"/>
      <c r="CYL1381" s="1"/>
      <c r="CYM1381" s="1"/>
      <c r="CYN1381" s="1"/>
      <c r="CYO1381" s="1"/>
      <c r="CYP1381" s="1"/>
      <c r="CYQ1381" s="1"/>
      <c r="CYR1381" s="1"/>
      <c r="CYS1381" s="1"/>
      <c r="CYT1381" s="1"/>
      <c r="CYU1381" s="1"/>
      <c r="CYV1381" s="1"/>
      <c r="CYW1381" s="1"/>
      <c r="CYX1381" s="1"/>
      <c r="CYY1381" s="1"/>
      <c r="CYZ1381" s="1"/>
      <c r="CZA1381" s="1"/>
      <c r="CZB1381" s="1"/>
      <c r="CZC1381" s="1"/>
      <c r="CZD1381" s="1"/>
      <c r="CZE1381" s="1"/>
      <c r="CZF1381" s="1"/>
      <c r="CZG1381" s="1"/>
      <c r="CZH1381" s="1"/>
      <c r="CZI1381" s="1"/>
      <c r="CZJ1381" s="1"/>
      <c r="CZK1381" s="1"/>
      <c r="CZL1381" s="1"/>
      <c r="CZM1381" s="1"/>
      <c r="CZN1381" s="1"/>
      <c r="CZO1381" s="1"/>
      <c r="CZP1381" s="1"/>
      <c r="CZQ1381" s="1"/>
      <c r="CZR1381" s="1"/>
      <c r="CZS1381" s="1"/>
      <c r="CZT1381" s="1"/>
      <c r="CZU1381" s="1"/>
      <c r="CZV1381" s="1"/>
      <c r="CZW1381" s="1"/>
      <c r="CZX1381" s="1"/>
      <c r="CZY1381" s="1"/>
      <c r="CZZ1381" s="1"/>
      <c r="DAA1381" s="1"/>
      <c r="DAB1381" s="1"/>
      <c r="DAC1381" s="1"/>
      <c r="DAD1381" s="1"/>
      <c r="DAE1381" s="1"/>
      <c r="DAF1381" s="1"/>
      <c r="DAG1381" s="1"/>
      <c r="DAH1381" s="1"/>
      <c r="DAI1381" s="1"/>
      <c r="DAJ1381" s="1"/>
      <c r="DAK1381" s="1"/>
      <c r="DAL1381" s="1"/>
      <c r="DAM1381" s="1"/>
      <c r="DAN1381" s="1"/>
      <c r="DAO1381" s="1"/>
      <c r="DAP1381" s="1"/>
      <c r="DAQ1381" s="1"/>
      <c r="DAR1381" s="1"/>
      <c r="DAS1381" s="1"/>
      <c r="DAT1381" s="1"/>
      <c r="DAU1381" s="1"/>
      <c r="DAV1381" s="1"/>
      <c r="DAW1381" s="1"/>
      <c r="DAX1381" s="1"/>
      <c r="DAY1381" s="1"/>
      <c r="DAZ1381" s="1"/>
      <c r="DBA1381" s="1"/>
      <c r="DBB1381" s="1"/>
      <c r="DBC1381" s="1"/>
      <c r="DBD1381" s="1"/>
      <c r="DBE1381" s="1"/>
      <c r="DBF1381" s="1"/>
      <c r="DBG1381" s="1"/>
      <c r="DBH1381" s="1"/>
      <c r="DBI1381" s="1"/>
      <c r="DBJ1381" s="1"/>
      <c r="DBK1381" s="1"/>
      <c r="DBL1381" s="1"/>
      <c r="DBM1381" s="1"/>
      <c r="DBN1381" s="1"/>
      <c r="DBO1381" s="1"/>
      <c r="DBP1381" s="1"/>
      <c r="DBQ1381" s="1"/>
      <c r="DBR1381" s="1"/>
      <c r="DBS1381" s="1"/>
      <c r="DBT1381" s="1"/>
      <c r="DBU1381" s="1"/>
      <c r="DBV1381" s="1"/>
      <c r="DBW1381" s="1"/>
      <c r="DBX1381" s="1"/>
      <c r="DBY1381" s="1"/>
      <c r="DBZ1381" s="1"/>
      <c r="DCA1381" s="1"/>
      <c r="DCB1381" s="1"/>
      <c r="DCC1381" s="1"/>
      <c r="DCD1381" s="1"/>
      <c r="DCE1381" s="1"/>
      <c r="DCF1381" s="1"/>
      <c r="DCG1381" s="1"/>
      <c r="DCH1381" s="1"/>
      <c r="DCI1381" s="1"/>
      <c r="DCJ1381" s="1"/>
      <c r="DCK1381" s="1"/>
      <c r="DCL1381" s="1"/>
      <c r="DCM1381" s="1"/>
      <c r="DCN1381" s="1"/>
      <c r="DCO1381" s="1"/>
      <c r="DCP1381" s="1"/>
      <c r="DCQ1381" s="1"/>
      <c r="DCR1381" s="1"/>
      <c r="DCS1381" s="1"/>
      <c r="DCT1381" s="1"/>
      <c r="DCU1381" s="1"/>
      <c r="DCV1381" s="1"/>
      <c r="DCW1381" s="1"/>
      <c r="DCX1381" s="1"/>
      <c r="DCY1381" s="1"/>
      <c r="DCZ1381" s="1"/>
      <c r="DDA1381" s="1"/>
      <c r="DDB1381" s="1"/>
      <c r="DDC1381" s="1"/>
      <c r="DDD1381" s="1"/>
      <c r="DDE1381" s="1"/>
      <c r="DDF1381" s="1"/>
      <c r="DDG1381" s="1"/>
      <c r="DDH1381" s="1"/>
      <c r="DDI1381" s="1"/>
      <c r="DDJ1381" s="1"/>
      <c r="DDK1381" s="1"/>
      <c r="DDL1381" s="1"/>
      <c r="DDM1381" s="1"/>
      <c r="DDN1381" s="1"/>
      <c r="DDO1381" s="1"/>
      <c r="DDP1381" s="1"/>
      <c r="DDQ1381" s="1"/>
      <c r="DDR1381" s="1"/>
      <c r="DDS1381" s="1"/>
      <c r="DDT1381" s="1"/>
      <c r="DDU1381" s="1"/>
      <c r="DDV1381" s="1"/>
      <c r="DDW1381" s="1"/>
      <c r="DDX1381" s="1"/>
      <c r="DDY1381" s="1"/>
      <c r="DDZ1381" s="1"/>
      <c r="DEA1381" s="1"/>
      <c r="DEB1381" s="1"/>
      <c r="DEC1381" s="1"/>
      <c r="DED1381" s="1"/>
      <c r="DEE1381" s="1"/>
      <c r="DEF1381" s="1"/>
      <c r="DEG1381" s="1"/>
      <c r="DEH1381" s="1"/>
      <c r="DEI1381" s="1"/>
      <c r="DEJ1381" s="1"/>
      <c r="DEK1381" s="1"/>
      <c r="DEL1381" s="1"/>
      <c r="DEM1381" s="1"/>
      <c r="DEN1381" s="1"/>
      <c r="DEO1381" s="1"/>
      <c r="DEP1381" s="1"/>
      <c r="DEQ1381" s="1"/>
      <c r="DER1381" s="1"/>
      <c r="DES1381" s="1"/>
      <c r="DET1381" s="1"/>
      <c r="DEU1381" s="1"/>
      <c r="DEV1381" s="1"/>
      <c r="DEW1381" s="1"/>
      <c r="DEX1381" s="1"/>
      <c r="DEY1381" s="1"/>
      <c r="DEZ1381" s="1"/>
      <c r="DFA1381" s="1"/>
      <c r="DFB1381" s="1"/>
      <c r="DFC1381" s="1"/>
      <c r="DFD1381" s="1"/>
      <c r="DFE1381" s="1"/>
      <c r="DFF1381" s="1"/>
      <c r="DFG1381" s="1"/>
      <c r="DFH1381" s="1"/>
      <c r="DFI1381" s="1"/>
      <c r="DFJ1381" s="1"/>
      <c r="DFK1381" s="1"/>
      <c r="DFL1381" s="1"/>
      <c r="DFM1381" s="1"/>
      <c r="DFN1381" s="1"/>
      <c r="DFO1381" s="1"/>
      <c r="DFP1381" s="1"/>
      <c r="DFQ1381" s="1"/>
      <c r="DFR1381" s="1"/>
      <c r="DFS1381" s="1"/>
      <c r="DFT1381" s="1"/>
      <c r="DFU1381" s="1"/>
      <c r="DFV1381" s="1"/>
      <c r="DFW1381" s="1"/>
      <c r="DFX1381" s="1"/>
      <c r="DFY1381" s="1"/>
      <c r="DFZ1381" s="1"/>
      <c r="DGA1381" s="1"/>
      <c r="DGB1381" s="1"/>
      <c r="DGC1381" s="1"/>
      <c r="DGD1381" s="1"/>
      <c r="DGE1381" s="1"/>
      <c r="DGF1381" s="1"/>
      <c r="DGG1381" s="1"/>
      <c r="DGH1381" s="1"/>
      <c r="DGI1381" s="1"/>
      <c r="DGJ1381" s="1"/>
      <c r="DGK1381" s="1"/>
      <c r="DGL1381" s="1"/>
      <c r="DGM1381" s="1"/>
      <c r="DGN1381" s="1"/>
      <c r="DGO1381" s="1"/>
      <c r="DGP1381" s="1"/>
      <c r="DGQ1381" s="1"/>
      <c r="DGR1381" s="1"/>
      <c r="DGS1381" s="1"/>
      <c r="DGT1381" s="1"/>
      <c r="DGU1381" s="1"/>
      <c r="DGV1381" s="1"/>
      <c r="DGW1381" s="1"/>
      <c r="DGX1381" s="1"/>
      <c r="DGY1381" s="1"/>
      <c r="DGZ1381" s="1"/>
      <c r="DHA1381" s="1"/>
      <c r="DHB1381" s="1"/>
      <c r="DHC1381" s="1"/>
      <c r="DHD1381" s="1"/>
      <c r="DHE1381" s="1"/>
      <c r="DHF1381" s="1"/>
      <c r="DHG1381" s="1"/>
      <c r="DHH1381" s="1"/>
      <c r="DHI1381" s="1"/>
      <c r="DHJ1381" s="1"/>
      <c r="DHK1381" s="1"/>
      <c r="DHL1381" s="1"/>
      <c r="DHM1381" s="1"/>
      <c r="DHN1381" s="1"/>
      <c r="DHO1381" s="1"/>
      <c r="DHP1381" s="1"/>
      <c r="DHQ1381" s="1"/>
      <c r="DHR1381" s="1"/>
      <c r="DHS1381" s="1"/>
      <c r="DHT1381" s="1"/>
      <c r="DHU1381" s="1"/>
      <c r="DHV1381" s="1"/>
      <c r="DHW1381" s="1"/>
      <c r="DHX1381" s="1"/>
      <c r="DHY1381" s="1"/>
      <c r="DHZ1381" s="1"/>
      <c r="DIA1381" s="1"/>
      <c r="DIB1381" s="1"/>
      <c r="DIC1381" s="1"/>
      <c r="DID1381" s="1"/>
      <c r="DIE1381" s="1"/>
      <c r="DIF1381" s="1"/>
      <c r="DIG1381" s="1"/>
      <c r="DIH1381" s="1"/>
      <c r="DII1381" s="1"/>
      <c r="DIJ1381" s="1"/>
      <c r="DIK1381" s="1"/>
      <c r="DIL1381" s="1"/>
      <c r="DIM1381" s="1"/>
      <c r="DIN1381" s="1"/>
      <c r="DIO1381" s="1"/>
      <c r="DIP1381" s="1"/>
      <c r="DIQ1381" s="1"/>
      <c r="DIR1381" s="1"/>
      <c r="DIS1381" s="1"/>
      <c r="DIT1381" s="1"/>
      <c r="DIU1381" s="1"/>
      <c r="DIV1381" s="1"/>
      <c r="DIW1381" s="1"/>
      <c r="DIX1381" s="1"/>
      <c r="DIY1381" s="1"/>
      <c r="DIZ1381" s="1"/>
      <c r="DJA1381" s="1"/>
      <c r="DJB1381" s="1"/>
      <c r="DJC1381" s="1"/>
      <c r="DJD1381" s="1"/>
      <c r="DJE1381" s="1"/>
      <c r="DJF1381" s="1"/>
      <c r="DJG1381" s="1"/>
      <c r="DJH1381" s="1"/>
      <c r="DJI1381" s="1"/>
      <c r="DJJ1381" s="1"/>
      <c r="DJK1381" s="1"/>
      <c r="DJL1381" s="1"/>
      <c r="DJM1381" s="1"/>
      <c r="DJN1381" s="1"/>
      <c r="DJO1381" s="1"/>
      <c r="DJP1381" s="1"/>
      <c r="DJQ1381" s="1"/>
      <c r="DJR1381" s="1"/>
      <c r="DJS1381" s="1"/>
      <c r="DJT1381" s="1"/>
      <c r="DJU1381" s="1"/>
      <c r="DJV1381" s="1"/>
      <c r="DJW1381" s="1"/>
      <c r="DJX1381" s="1"/>
      <c r="DJY1381" s="1"/>
      <c r="DJZ1381" s="1"/>
      <c r="DKA1381" s="1"/>
      <c r="DKB1381" s="1"/>
      <c r="DKC1381" s="1"/>
      <c r="DKD1381" s="1"/>
      <c r="DKE1381" s="1"/>
      <c r="DKF1381" s="1"/>
      <c r="DKG1381" s="1"/>
      <c r="DKH1381" s="1"/>
      <c r="DKI1381" s="1"/>
      <c r="DKJ1381" s="1"/>
      <c r="DKK1381" s="1"/>
      <c r="DKL1381" s="1"/>
      <c r="DKM1381" s="1"/>
      <c r="DKN1381" s="1"/>
      <c r="DKO1381" s="1"/>
      <c r="DKP1381" s="1"/>
      <c r="DKQ1381" s="1"/>
      <c r="DKR1381" s="1"/>
      <c r="DKS1381" s="1"/>
      <c r="DKT1381" s="1"/>
      <c r="DKU1381" s="1"/>
      <c r="DKV1381" s="1"/>
      <c r="DKW1381" s="1"/>
      <c r="DKX1381" s="1"/>
      <c r="DKY1381" s="1"/>
      <c r="DKZ1381" s="1"/>
      <c r="DLA1381" s="1"/>
      <c r="DLB1381" s="1"/>
      <c r="DLC1381" s="1"/>
      <c r="DLD1381" s="1"/>
      <c r="DLE1381" s="1"/>
      <c r="DLF1381" s="1"/>
      <c r="DLG1381" s="1"/>
      <c r="DLH1381" s="1"/>
      <c r="DLI1381" s="1"/>
      <c r="DLJ1381" s="1"/>
      <c r="DLK1381" s="1"/>
      <c r="DLL1381" s="1"/>
      <c r="DLM1381" s="1"/>
      <c r="DLN1381" s="1"/>
      <c r="DLO1381" s="1"/>
      <c r="DLP1381" s="1"/>
      <c r="DLQ1381" s="1"/>
      <c r="DLR1381" s="1"/>
      <c r="DLS1381" s="1"/>
      <c r="DLT1381" s="1"/>
      <c r="DLU1381" s="1"/>
      <c r="DLV1381" s="1"/>
      <c r="DLW1381" s="1"/>
      <c r="DLX1381" s="1"/>
      <c r="DLY1381" s="1"/>
      <c r="DLZ1381" s="1"/>
      <c r="DMA1381" s="1"/>
      <c r="DMB1381" s="1"/>
      <c r="DMC1381" s="1"/>
      <c r="DMD1381" s="1"/>
      <c r="DME1381" s="1"/>
      <c r="DMF1381" s="1"/>
      <c r="DMG1381" s="1"/>
      <c r="DMH1381" s="1"/>
      <c r="DMI1381" s="1"/>
      <c r="DMJ1381" s="1"/>
      <c r="DMK1381" s="1"/>
      <c r="DML1381" s="1"/>
      <c r="DMM1381" s="1"/>
      <c r="DMN1381" s="1"/>
      <c r="DMO1381" s="1"/>
      <c r="DMP1381" s="1"/>
      <c r="DMQ1381" s="1"/>
      <c r="DMR1381" s="1"/>
      <c r="DMS1381" s="1"/>
      <c r="DMT1381" s="1"/>
      <c r="DMU1381" s="1"/>
      <c r="DMV1381" s="1"/>
      <c r="DMW1381" s="1"/>
      <c r="DMX1381" s="1"/>
      <c r="DMY1381" s="1"/>
      <c r="DMZ1381" s="1"/>
      <c r="DNA1381" s="1"/>
      <c r="DNB1381" s="1"/>
      <c r="DNC1381" s="1"/>
      <c r="DND1381" s="1"/>
      <c r="DNE1381" s="1"/>
      <c r="DNF1381" s="1"/>
      <c r="DNG1381" s="1"/>
      <c r="DNH1381" s="1"/>
      <c r="DNI1381" s="1"/>
      <c r="DNJ1381" s="1"/>
      <c r="DNK1381" s="1"/>
      <c r="DNL1381" s="1"/>
      <c r="DNM1381" s="1"/>
      <c r="DNN1381" s="1"/>
      <c r="DNO1381" s="1"/>
      <c r="DNP1381" s="1"/>
      <c r="DNQ1381" s="1"/>
      <c r="DNR1381" s="1"/>
      <c r="DNS1381" s="1"/>
      <c r="DNT1381" s="1"/>
      <c r="DNU1381" s="1"/>
      <c r="DNV1381" s="1"/>
      <c r="DNW1381" s="1"/>
      <c r="DNX1381" s="1"/>
      <c r="DNY1381" s="1"/>
      <c r="DNZ1381" s="1"/>
      <c r="DOA1381" s="1"/>
      <c r="DOB1381" s="1"/>
      <c r="DOC1381" s="1"/>
      <c r="DOD1381" s="1"/>
      <c r="DOE1381" s="1"/>
      <c r="DOF1381" s="1"/>
      <c r="DOG1381" s="1"/>
      <c r="DOH1381" s="1"/>
      <c r="DOI1381" s="1"/>
      <c r="DOJ1381" s="1"/>
      <c r="DOK1381" s="1"/>
      <c r="DOL1381" s="1"/>
      <c r="DOM1381" s="1"/>
      <c r="DON1381" s="1"/>
      <c r="DOO1381" s="1"/>
      <c r="DOP1381" s="1"/>
      <c r="DOQ1381" s="1"/>
      <c r="DOR1381" s="1"/>
      <c r="DOS1381" s="1"/>
      <c r="DOT1381" s="1"/>
      <c r="DOU1381" s="1"/>
      <c r="DOV1381" s="1"/>
      <c r="DOW1381" s="1"/>
      <c r="DOX1381" s="1"/>
      <c r="DOY1381" s="1"/>
      <c r="DOZ1381" s="1"/>
      <c r="DPA1381" s="1"/>
      <c r="DPB1381" s="1"/>
      <c r="DPC1381" s="1"/>
      <c r="DPD1381" s="1"/>
      <c r="DPE1381" s="1"/>
      <c r="DPF1381" s="1"/>
      <c r="DPG1381" s="1"/>
      <c r="DPH1381" s="1"/>
      <c r="DPI1381" s="1"/>
      <c r="DPJ1381" s="1"/>
      <c r="DPK1381" s="1"/>
      <c r="DPL1381" s="1"/>
      <c r="DPM1381" s="1"/>
      <c r="DPN1381" s="1"/>
      <c r="DPO1381" s="1"/>
      <c r="DPP1381" s="1"/>
      <c r="DPQ1381" s="1"/>
      <c r="DPR1381" s="1"/>
      <c r="DPS1381" s="1"/>
      <c r="DPT1381" s="1"/>
      <c r="DPU1381" s="1"/>
      <c r="DPV1381" s="1"/>
      <c r="DPW1381" s="1"/>
      <c r="DPX1381" s="1"/>
      <c r="DPY1381" s="1"/>
      <c r="DPZ1381" s="1"/>
      <c r="DQA1381" s="1"/>
      <c r="DQB1381" s="1"/>
      <c r="DQC1381" s="1"/>
      <c r="DQD1381" s="1"/>
      <c r="DQE1381" s="1"/>
      <c r="DQF1381" s="1"/>
      <c r="DQG1381" s="1"/>
      <c r="DQH1381" s="1"/>
      <c r="DQI1381" s="1"/>
      <c r="DQJ1381" s="1"/>
      <c r="DQK1381" s="1"/>
      <c r="DQL1381" s="1"/>
      <c r="DQM1381" s="1"/>
      <c r="DQN1381" s="1"/>
      <c r="DQO1381" s="1"/>
      <c r="DQP1381" s="1"/>
      <c r="DQQ1381" s="1"/>
      <c r="DQR1381" s="1"/>
      <c r="DQS1381" s="1"/>
      <c r="DQT1381" s="1"/>
      <c r="DQU1381" s="1"/>
      <c r="DQV1381" s="1"/>
      <c r="DQW1381" s="1"/>
      <c r="DQX1381" s="1"/>
      <c r="DQY1381" s="1"/>
      <c r="DQZ1381" s="1"/>
      <c r="DRA1381" s="1"/>
      <c r="DRB1381" s="1"/>
      <c r="DRC1381" s="1"/>
      <c r="DRD1381" s="1"/>
      <c r="DRE1381" s="1"/>
      <c r="DRF1381" s="1"/>
      <c r="DRG1381" s="1"/>
      <c r="DRH1381" s="1"/>
      <c r="DRI1381" s="1"/>
      <c r="DRJ1381" s="1"/>
      <c r="DRK1381" s="1"/>
      <c r="DRL1381" s="1"/>
      <c r="DRM1381" s="1"/>
      <c r="DRN1381" s="1"/>
      <c r="DRO1381" s="1"/>
      <c r="DRP1381" s="1"/>
      <c r="DRQ1381" s="1"/>
      <c r="DRR1381" s="1"/>
      <c r="DRS1381" s="1"/>
      <c r="DRT1381" s="1"/>
      <c r="DRU1381" s="1"/>
      <c r="DRV1381" s="1"/>
      <c r="DRW1381" s="1"/>
      <c r="DRX1381" s="1"/>
      <c r="DRY1381" s="1"/>
      <c r="DRZ1381" s="1"/>
      <c r="DSA1381" s="1"/>
      <c r="DSB1381" s="1"/>
      <c r="DSC1381" s="1"/>
      <c r="DSD1381" s="1"/>
      <c r="DSE1381" s="1"/>
      <c r="DSF1381" s="1"/>
      <c r="DSG1381" s="1"/>
      <c r="DSH1381" s="1"/>
      <c r="DSI1381" s="1"/>
      <c r="DSJ1381" s="1"/>
      <c r="DSK1381" s="1"/>
      <c r="DSL1381" s="1"/>
      <c r="DSM1381" s="1"/>
      <c r="DSN1381" s="1"/>
      <c r="DSO1381" s="1"/>
      <c r="DSP1381" s="1"/>
      <c r="DSQ1381" s="1"/>
      <c r="DSR1381" s="1"/>
      <c r="DSS1381" s="1"/>
      <c r="DST1381" s="1"/>
      <c r="DSU1381" s="1"/>
      <c r="DSV1381" s="1"/>
      <c r="DSW1381" s="1"/>
      <c r="DSX1381" s="1"/>
      <c r="DSY1381" s="1"/>
      <c r="DSZ1381" s="1"/>
      <c r="DTA1381" s="1"/>
      <c r="DTB1381" s="1"/>
      <c r="DTC1381" s="1"/>
      <c r="DTD1381" s="1"/>
      <c r="DTE1381" s="1"/>
      <c r="DTF1381" s="1"/>
      <c r="DTG1381" s="1"/>
      <c r="DTH1381" s="1"/>
      <c r="DTI1381" s="1"/>
      <c r="DTJ1381" s="1"/>
      <c r="DTK1381" s="1"/>
      <c r="DTL1381" s="1"/>
      <c r="DTM1381" s="1"/>
      <c r="DTN1381" s="1"/>
      <c r="DTO1381" s="1"/>
      <c r="DTP1381" s="1"/>
      <c r="DTQ1381" s="1"/>
      <c r="DTR1381" s="1"/>
      <c r="DTS1381" s="1"/>
      <c r="DTT1381" s="1"/>
      <c r="DTU1381" s="1"/>
      <c r="DTV1381" s="1"/>
      <c r="DTW1381" s="1"/>
      <c r="DTX1381" s="1"/>
      <c r="DTY1381" s="1"/>
      <c r="DTZ1381" s="1"/>
      <c r="DUA1381" s="1"/>
      <c r="DUB1381" s="1"/>
      <c r="DUC1381" s="1"/>
      <c r="DUD1381" s="1"/>
      <c r="DUE1381" s="1"/>
      <c r="DUF1381" s="1"/>
      <c r="DUG1381" s="1"/>
      <c r="DUH1381" s="1"/>
      <c r="DUI1381" s="1"/>
      <c r="DUJ1381" s="1"/>
      <c r="DUK1381" s="1"/>
      <c r="DUL1381" s="1"/>
      <c r="DUM1381" s="1"/>
      <c r="DUN1381" s="1"/>
      <c r="DUO1381" s="1"/>
      <c r="DUP1381" s="1"/>
      <c r="DUQ1381" s="1"/>
      <c r="DUR1381" s="1"/>
      <c r="DUS1381" s="1"/>
      <c r="DUT1381" s="1"/>
      <c r="DUU1381" s="1"/>
      <c r="DUV1381" s="1"/>
      <c r="DUW1381" s="1"/>
      <c r="DUX1381" s="1"/>
      <c r="DUY1381" s="1"/>
      <c r="DUZ1381" s="1"/>
      <c r="DVA1381" s="1"/>
      <c r="DVB1381" s="1"/>
      <c r="DVC1381" s="1"/>
      <c r="DVD1381" s="1"/>
      <c r="DVE1381" s="1"/>
      <c r="DVF1381" s="1"/>
      <c r="DVG1381" s="1"/>
      <c r="DVH1381" s="1"/>
      <c r="DVI1381" s="1"/>
      <c r="DVJ1381" s="1"/>
      <c r="DVK1381" s="1"/>
      <c r="DVL1381" s="1"/>
      <c r="DVM1381" s="1"/>
      <c r="DVN1381" s="1"/>
      <c r="DVO1381" s="1"/>
      <c r="DVP1381" s="1"/>
      <c r="DVQ1381" s="1"/>
      <c r="DVR1381" s="1"/>
      <c r="DVS1381" s="1"/>
      <c r="DVT1381" s="1"/>
      <c r="DVU1381" s="1"/>
      <c r="DVV1381" s="1"/>
      <c r="DVW1381" s="1"/>
      <c r="DVX1381" s="1"/>
      <c r="DVY1381" s="1"/>
      <c r="DVZ1381" s="1"/>
      <c r="DWA1381" s="1"/>
      <c r="DWB1381" s="1"/>
      <c r="DWC1381" s="1"/>
      <c r="DWD1381" s="1"/>
      <c r="DWE1381" s="1"/>
      <c r="DWF1381" s="1"/>
      <c r="DWG1381" s="1"/>
      <c r="DWH1381" s="1"/>
      <c r="DWI1381" s="1"/>
      <c r="DWJ1381" s="1"/>
      <c r="DWK1381" s="1"/>
      <c r="DWL1381" s="1"/>
      <c r="DWM1381" s="1"/>
      <c r="DWN1381" s="1"/>
      <c r="DWO1381" s="1"/>
      <c r="DWP1381" s="1"/>
      <c r="DWQ1381" s="1"/>
      <c r="DWR1381" s="1"/>
      <c r="DWS1381" s="1"/>
      <c r="DWT1381" s="1"/>
      <c r="DWU1381" s="1"/>
      <c r="DWV1381" s="1"/>
      <c r="DWW1381" s="1"/>
      <c r="DWX1381" s="1"/>
      <c r="DWY1381" s="1"/>
      <c r="DWZ1381" s="1"/>
      <c r="DXA1381" s="1"/>
      <c r="DXB1381" s="1"/>
      <c r="DXC1381" s="1"/>
      <c r="DXD1381" s="1"/>
      <c r="DXE1381" s="1"/>
      <c r="DXF1381" s="1"/>
      <c r="DXG1381" s="1"/>
      <c r="DXH1381" s="1"/>
      <c r="DXI1381" s="1"/>
      <c r="DXJ1381" s="1"/>
      <c r="DXK1381" s="1"/>
      <c r="DXL1381" s="1"/>
      <c r="DXM1381" s="1"/>
      <c r="DXN1381" s="1"/>
      <c r="DXO1381" s="1"/>
      <c r="DXP1381" s="1"/>
      <c r="DXQ1381" s="1"/>
      <c r="DXR1381" s="1"/>
      <c r="DXS1381" s="1"/>
      <c r="DXT1381" s="1"/>
      <c r="DXU1381" s="1"/>
      <c r="DXV1381" s="1"/>
      <c r="DXW1381" s="1"/>
      <c r="DXX1381" s="1"/>
      <c r="DXY1381" s="1"/>
      <c r="DXZ1381" s="1"/>
      <c r="DYA1381" s="1"/>
      <c r="DYB1381" s="1"/>
      <c r="DYC1381" s="1"/>
      <c r="DYD1381" s="1"/>
      <c r="DYE1381" s="1"/>
      <c r="DYF1381" s="1"/>
      <c r="DYG1381" s="1"/>
      <c r="DYH1381" s="1"/>
      <c r="DYI1381" s="1"/>
      <c r="DYJ1381" s="1"/>
      <c r="DYK1381" s="1"/>
      <c r="DYL1381" s="1"/>
      <c r="DYM1381" s="1"/>
      <c r="DYN1381" s="1"/>
      <c r="DYO1381" s="1"/>
      <c r="DYP1381" s="1"/>
      <c r="DYQ1381" s="1"/>
      <c r="DYR1381" s="1"/>
      <c r="DYS1381" s="1"/>
      <c r="DYT1381" s="1"/>
      <c r="DYU1381" s="1"/>
      <c r="DYV1381" s="1"/>
      <c r="DYW1381" s="1"/>
      <c r="DYX1381" s="1"/>
      <c r="DYY1381" s="1"/>
      <c r="DYZ1381" s="1"/>
      <c r="DZA1381" s="1"/>
      <c r="DZB1381" s="1"/>
      <c r="DZC1381" s="1"/>
      <c r="DZD1381" s="1"/>
      <c r="DZE1381" s="1"/>
      <c r="DZF1381" s="1"/>
      <c r="DZG1381" s="1"/>
      <c r="DZH1381" s="1"/>
      <c r="DZI1381" s="1"/>
      <c r="DZJ1381" s="1"/>
      <c r="DZK1381" s="1"/>
      <c r="DZL1381" s="1"/>
      <c r="DZM1381" s="1"/>
      <c r="DZN1381" s="1"/>
      <c r="DZO1381" s="1"/>
      <c r="DZP1381" s="1"/>
      <c r="DZQ1381" s="1"/>
      <c r="DZR1381" s="1"/>
      <c r="DZS1381" s="1"/>
      <c r="DZT1381" s="1"/>
      <c r="DZU1381" s="1"/>
      <c r="DZV1381" s="1"/>
      <c r="DZW1381" s="1"/>
      <c r="DZX1381" s="1"/>
      <c r="DZY1381" s="1"/>
      <c r="DZZ1381" s="1"/>
      <c r="EAA1381" s="1"/>
      <c r="EAB1381" s="1"/>
      <c r="EAC1381" s="1"/>
      <c r="EAD1381" s="1"/>
      <c r="EAE1381" s="1"/>
      <c r="EAF1381" s="1"/>
      <c r="EAG1381" s="1"/>
      <c r="EAH1381" s="1"/>
      <c r="EAI1381" s="1"/>
      <c r="EAJ1381" s="1"/>
      <c r="EAK1381" s="1"/>
      <c r="EAL1381" s="1"/>
      <c r="EAM1381" s="1"/>
      <c r="EAN1381" s="1"/>
      <c r="EAO1381" s="1"/>
      <c r="EAP1381" s="1"/>
      <c r="EAQ1381" s="1"/>
      <c r="EAR1381" s="1"/>
      <c r="EAS1381" s="1"/>
      <c r="EAT1381" s="1"/>
      <c r="EAU1381" s="1"/>
      <c r="EAV1381" s="1"/>
      <c r="EAW1381" s="1"/>
      <c r="EAX1381" s="1"/>
      <c r="EAY1381" s="1"/>
      <c r="EAZ1381" s="1"/>
      <c r="EBA1381" s="1"/>
      <c r="EBB1381" s="1"/>
      <c r="EBC1381" s="1"/>
      <c r="EBD1381" s="1"/>
      <c r="EBE1381" s="1"/>
      <c r="EBF1381" s="1"/>
      <c r="EBG1381" s="1"/>
      <c r="EBH1381" s="1"/>
      <c r="EBI1381" s="1"/>
      <c r="EBJ1381" s="1"/>
      <c r="EBK1381" s="1"/>
      <c r="EBL1381" s="1"/>
      <c r="EBM1381" s="1"/>
      <c r="EBN1381" s="1"/>
      <c r="EBO1381" s="1"/>
      <c r="EBP1381" s="1"/>
      <c r="EBQ1381" s="1"/>
      <c r="EBR1381" s="1"/>
      <c r="EBS1381" s="1"/>
      <c r="EBT1381" s="1"/>
      <c r="EBU1381" s="1"/>
      <c r="EBV1381" s="1"/>
      <c r="EBW1381" s="1"/>
      <c r="EBX1381" s="1"/>
      <c r="EBY1381" s="1"/>
      <c r="EBZ1381" s="1"/>
      <c r="ECA1381" s="1"/>
      <c r="ECB1381" s="1"/>
      <c r="ECC1381" s="1"/>
      <c r="ECD1381" s="1"/>
      <c r="ECE1381" s="1"/>
      <c r="ECF1381" s="1"/>
      <c r="ECG1381" s="1"/>
      <c r="ECH1381" s="1"/>
      <c r="ECI1381" s="1"/>
      <c r="ECJ1381" s="1"/>
      <c r="ECK1381" s="1"/>
      <c r="ECL1381" s="1"/>
      <c r="ECM1381" s="1"/>
      <c r="ECN1381" s="1"/>
      <c r="ECO1381" s="1"/>
      <c r="ECP1381" s="1"/>
      <c r="ECQ1381" s="1"/>
      <c r="ECR1381" s="1"/>
      <c r="ECS1381" s="1"/>
      <c r="ECT1381" s="1"/>
      <c r="ECU1381" s="1"/>
      <c r="ECV1381" s="1"/>
      <c r="ECW1381" s="1"/>
      <c r="ECX1381" s="1"/>
      <c r="ECY1381" s="1"/>
      <c r="ECZ1381" s="1"/>
      <c r="EDA1381" s="1"/>
      <c r="EDB1381" s="1"/>
      <c r="EDC1381" s="1"/>
      <c r="EDD1381" s="1"/>
      <c r="EDE1381" s="1"/>
      <c r="EDF1381" s="1"/>
      <c r="EDG1381" s="1"/>
      <c r="EDH1381" s="1"/>
      <c r="EDI1381" s="1"/>
      <c r="EDJ1381" s="1"/>
      <c r="EDK1381" s="1"/>
      <c r="EDL1381" s="1"/>
      <c r="EDM1381" s="1"/>
      <c r="EDN1381" s="1"/>
      <c r="EDO1381" s="1"/>
      <c r="EDP1381" s="1"/>
      <c r="EDQ1381" s="1"/>
      <c r="EDR1381" s="1"/>
      <c r="EDS1381" s="1"/>
      <c r="EDT1381" s="1"/>
      <c r="EDU1381" s="1"/>
      <c r="EDV1381" s="1"/>
      <c r="EDW1381" s="1"/>
      <c r="EDX1381" s="1"/>
      <c r="EDY1381" s="1"/>
      <c r="EDZ1381" s="1"/>
      <c r="EEA1381" s="1"/>
      <c r="EEB1381" s="1"/>
      <c r="EEC1381" s="1"/>
      <c r="EED1381" s="1"/>
      <c r="EEE1381" s="1"/>
      <c r="EEF1381" s="1"/>
      <c r="EEG1381" s="1"/>
      <c r="EEH1381" s="1"/>
      <c r="EEI1381" s="1"/>
      <c r="EEJ1381" s="1"/>
      <c r="EEK1381" s="1"/>
      <c r="EEL1381" s="1"/>
      <c r="EEM1381" s="1"/>
      <c r="EEN1381" s="1"/>
      <c r="EEO1381" s="1"/>
      <c r="EEP1381" s="1"/>
      <c r="EEQ1381" s="1"/>
      <c r="EER1381" s="1"/>
      <c r="EES1381" s="1"/>
      <c r="EET1381" s="1"/>
      <c r="EEU1381" s="1"/>
      <c r="EEV1381" s="1"/>
      <c r="EEW1381" s="1"/>
      <c r="EEX1381" s="1"/>
      <c r="EEY1381" s="1"/>
      <c r="EEZ1381" s="1"/>
      <c r="EFA1381" s="1"/>
      <c r="EFB1381" s="1"/>
      <c r="EFC1381" s="1"/>
      <c r="EFD1381" s="1"/>
      <c r="EFE1381" s="1"/>
      <c r="EFF1381" s="1"/>
      <c r="EFG1381" s="1"/>
      <c r="EFH1381" s="1"/>
      <c r="EFI1381" s="1"/>
      <c r="EFJ1381" s="1"/>
      <c r="EFK1381" s="1"/>
      <c r="EFL1381" s="1"/>
      <c r="EFM1381" s="1"/>
      <c r="EFN1381" s="1"/>
      <c r="EFO1381" s="1"/>
      <c r="EFP1381" s="1"/>
      <c r="EFQ1381" s="1"/>
      <c r="EFR1381" s="1"/>
      <c r="EFS1381" s="1"/>
      <c r="EFT1381" s="1"/>
      <c r="EFU1381" s="1"/>
      <c r="EFV1381" s="1"/>
      <c r="EFW1381" s="1"/>
      <c r="EFX1381" s="1"/>
      <c r="EFY1381" s="1"/>
      <c r="EFZ1381" s="1"/>
      <c r="EGA1381" s="1"/>
      <c r="EGB1381" s="1"/>
      <c r="EGC1381" s="1"/>
      <c r="EGD1381" s="1"/>
      <c r="EGE1381" s="1"/>
      <c r="EGF1381" s="1"/>
      <c r="EGG1381" s="1"/>
      <c r="EGH1381" s="1"/>
      <c r="EGI1381" s="1"/>
      <c r="EGJ1381" s="1"/>
      <c r="EGK1381" s="1"/>
      <c r="EGL1381" s="1"/>
      <c r="EGM1381" s="1"/>
      <c r="EGN1381" s="1"/>
      <c r="EGO1381" s="1"/>
      <c r="EGP1381" s="1"/>
      <c r="EGQ1381" s="1"/>
      <c r="EGR1381" s="1"/>
      <c r="EGS1381" s="1"/>
      <c r="EGT1381" s="1"/>
      <c r="EGU1381" s="1"/>
      <c r="EGV1381" s="1"/>
      <c r="EGW1381" s="1"/>
      <c r="EGX1381" s="1"/>
      <c r="EGY1381" s="1"/>
      <c r="EGZ1381" s="1"/>
      <c r="EHA1381" s="1"/>
      <c r="EHB1381" s="1"/>
      <c r="EHC1381" s="1"/>
      <c r="EHD1381" s="1"/>
      <c r="EHE1381" s="1"/>
      <c r="EHF1381" s="1"/>
      <c r="EHG1381" s="1"/>
      <c r="EHH1381" s="1"/>
      <c r="EHI1381" s="1"/>
      <c r="EHJ1381" s="1"/>
      <c r="EHK1381" s="1"/>
      <c r="EHL1381" s="1"/>
      <c r="EHM1381" s="1"/>
      <c r="EHN1381" s="1"/>
      <c r="EHO1381" s="1"/>
      <c r="EHP1381" s="1"/>
      <c r="EHQ1381" s="1"/>
      <c r="EHR1381" s="1"/>
      <c r="EHS1381" s="1"/>
      <c r="EHT1381" s="1"/>
      <c r="EHU1381" s="1"/>
      <c r="EHV1381" s="1"/>
      <c r="EHW1381" s="1"/>
      <c r="EHX1381" s="1"/>
      <c r="EHY1381" s="1"/>
      <c r="EHZ1381" s="1"/>
      <c r="EIA1381" s="1"/>
      <c r="EIB1381" s="1"/>
      <c r="EIC1381" s="1"/>
      <c r="EID1381" s="1"/>
      <c r="EIE1381" s="1"/>
      <c r="EIF1381" s="1"/>
      <c r="EIG1381" s="1"/>
      <c r="EIH1381" s="1"/>
      <c r="EII1381" s="1"/>
      <c r="EIJ1381" s="1"/>
      <c r="EIK1381" s="1"/>
      <c r="EIL1381" s="1"/>
      <c r="EIM1381" s="1"/>
      <c r="EIN1381" s="1"/>
      <c r="EIO1381" s="1"/>
      <c r="EIP1381" s="1"/>
      <c r="EIQ1381" s="1"/>
      <c r="EIR1381" s="1"/>
      <c r="EIS1381" s="1"/>
      <c r="EIT1381" s="1"/>
      <c r="EIU1381" s="1"/>
      <c r="EIV1381" s="1"/>
      <c r="EIW1381" s="1"/>
      <c r="EIX1381" s="1"/>
      <c r="EIY1381" s="1"/>
      <c r="EIZ1381" s="1"/>
      <c r="EJA1381" s="1"/>
      <c r="EJB1381" s="1"/>
      <c r="EJC1381" s="1"/>
      <c r="EJD1381" s="1"/>
      <c r="EJE1381" s="1"/>
      <c r="EJF1381" s="1"/>
      <c r="EJG1381" s="1"/>
      <c r="EJH1381" s="1"/>
      <c r="EJI1381" s="1"/>
      <c r="EJJ1381" s="1"/>
      <c r="EJK1381" s="1"/>
      <c r="EJL1381" s="1"/>
      <c r="EJM1381" s="1"/>
      <c r="EJN1381" s="1"/>
      <c r="EJO1381" s="1"/>
      <c r="EJP1381" s="1"/>
      <c r="EJQ1381" s="1"/>
      <c r="EJR1381" s="1"/>
      <c r="EJS1381" s="1"/>
      <c r="EJT1381" s="1"/>
      <c r="EJU1381" s="1"/>
      <c r="EJV1381" s="1"/>
      <c r="EJW1381" s="1"/>
      <c r="EJX1381" s="1"/>
      <c r="EJY1381" s="1"/>
      <c r="EJZ1381" s="1"/>
      <c r="EKA1381" s="1"/>
      <c r="EKB1381" s="1"/>
      <c r="EKC1381" s="1"/>
      <c r="EKD1381" s="1"/>
      <c r="EKE1381" s="1"/>
      <c r="EKF1381" s="1"/>
      <c r="EKG1381" s="1"/>
      <c r="EKH1381" s="1"/>
      <c r="EKI1381" s="1"/>
      <c r="EKJ1381" s="1"/>
      <c r="EKK1381" s="1"/>
      <c r="EKL1381" s="1"/>
      <c r="EKM1381" s="1"/>
      <c r="EKN1381" s="1"/>
      <c r="EKO1381" s="1"/>
      <c r="EKP1381" s="1"/>
      <c r="EKQ1381" s="1"/>
      <c r="EKR1381" s="1"/>
      <c r="EKS1381" s="1"/>
      <c r="EKT1381" s="1"/>
      <c r="EKU1381" s="1"/>
      <c r="EKV1381" s="1"/>
      <c r="EKW1381" s="1"/>
      <c r="EKX1381" s="1"/>
      <c r="EKY1381" s="1"/>
      <c r="EKZ1381" s="1"/>
      <c r="ELA1381" s="1"/>
      <c r="ELB1381" s="1"/>
      <c r="ELC1381" s="1"/>
      <c r="ELD1381" s="1"/>
      <c r="ELE1381" s="1"/>
      <c r="ELF1381" s="1"/>
      <c r="ELG1381" s="1"/>
      <c r="ELH1381" s="1"/>
      <c r="ELI1381" s="1"/>
      <c r="ELJ1381" s="1"/>
      <c r="ELK1381" s="1"/>
      <c r="ELL1381" s="1"/>
      <c r="ELM1381" s="1"/>
      <c r="ELN1381" s="1"/>
      <c r="ELO1381" s="1"/>
      <c r="ELP1381" s="1"/>
      <c r="ELQ1381" s="1"/>
      <c r="ELR1381" s="1"/>
      <c r="ELS1381" s="1"/>
      <c r="ELT1381" s="1"/>
      <c r="ELU1381" s="1"/>
      <c r="ELV1381" s="1"/>
      <c r="ELW1381" s="1"/>
      <c r="ELX1381" s="1"/>
      <c r="ELY1381" s="1"/>
      <c r="ELZ1381" s="1"/>
      <c r="EMA1381" s="1"/>
      <c r="EMB1381" s="1"/>
      <c r="EMC1381" s="1"/>
      <c r="EMD1381" s="1"/>
      <c r="EME1381" s="1"/>
      <c r="EMF1381" s="1"/>
      <c r="EMG1381" s="1"/>
      <c r="EMH1381" s="1"/>
      <c r="EMI1381" s="1"/>
      <c r="EMJ1381" s="1"/>
      <c r="EMK1381" s="1"/>
      <c r="EML1381" s="1"/>
      <c r="EMM1381" s="1"/>
      <c r="EMN1381" s="1"/>
      <c r="EMO1381" s="1"/>
      <c r="EMP1381" s="1"/>
      <c r="EMQ1381" s="1"/>
      <c r="EMR1381" s="1"/>
      <c r="EMS1381" s="1"/>
      <c r="EMT1381" s="1"/>
      <c r="EMU1381" s="1"/>
      <c r="EMV1381" s="1"/>
      <c r="EMW1381" s="1"/>
      <c r="EMX1381" s="1"/>
      <c r="EMY1381" s="1"/>
      <c r="EMZ1381" s="1"/>
      <c r="ENA1381" s="1"/>
      <c r="ENB1381" s="1"/>
      <c r="ENC1381" s="1"/>
      <c r="END1381" s="1"/>
      <c r="ENE1381" s="1"/>
      <c r="ENF1381" s="1"/>
      <c r="ENG1381" s="1"/>
      <c r="ENH1381" s="1"/>
      <c r="ENI1381" s="1"/>
      <c r="ENJ1381" s="1"/>
      <c r="ENK1381" s="1"/>
      <c r="ENL1381" s="1"/>
      <c r="ENM1381" s="1"/>
      <c r="ENN1381" s="1"/>
      <c r="ENO1381" s="1"/>
      <c r="ENP1381" s="1"/>
      <c r="ENQ1381" s="1"/>
      <c r="ENR1381" s="1"/>
      <c r="ENS1381" s="1"/>
      <c r="ENT1381" s="1"/>
      <c r="ENU1381" s="1"/>
      <c r="ENV1381" s="1"/>
      <c r="ENW1381" s="1"/>
      <c r="ENX1381" s="1"/>
      <c r="ENY1381" s="1"/>
      <c r="ENZ1381" s="1"/>
      <c r="EOA1381" s="1"/>
      <c r="EOB1381" s="1"/>
      <c r="EOC1381" s="1"/>
      <c r="EOD1381" s="1"/>
      <c r="EOE1381" s="1"/>
      <c r="EOF1381" s="1"/>
      <c r="EOG1381" s="1"/>
      <c r="EOH1381" s="1"/>
      <c r="EOI1381" s="1"/>
      <c r="EOJ1381" s="1"/>
      <c r="EOK1381" s="1"/>
      <c r="EOL1381" s="1"/>
      <c r="EOM1381" s="1"/>
      <c r="EON1381" s="1"/>
      <c r="EOO1381" s="1"/>
      <c r="EOP1381" s="1"/>
      <c r="EOQ1381" s="1"/>
      <c r="EOR1381" s="1"/>
      <c r="EOS1381" s="1"/>
      <c r="EOT1381" s="1"/>
      <c r="EOU1381" s="1"/>
      <c r="EOV1381" s="1"/>
      <c r="EOW1381" s="1"/>
      <c r="EOX1381" s="1"/>
      <c r="EOY1381" s="1"/>
      <c r="EOZ1381" s="1"/>
      <c r="EPA1381" s="1"/>
      <c r="EPB1381" s="1"/>
      <c r="EPC1381" s="1"/>
      <c r="EPD1381" s="1"/>
      <c r="EPE1381" s="1"/>
      <c r="EPF1381" s="1"/>
      <c r="EPG1381" s="1"/>
      <c r="EPH1381" s="1"/>
      <c r="EPI1381" s="1"/>
      <c r="EPJ1381" s="1"/>
      <c r="EPK1381" s="1"/>
      <c r="EPL1381" s="1"/>
      <c r="EPM1381" s="1"/>
      <c r="EPN1381" s="1"/>
      <c r="EPO1381" s="1"/>
      <c r="EPP1381" s="1"/>
      <c r="EPQ1381" s="1"/>
      <c r="EPR1381" s="1"/>
      <c r="EPS1381" s="1"/>
      <c r="EPT1381" s="1"/>
      <c r="EPU1381" s="1"/>
      <c r="EPV1381" s="1"/>
      <c r="EPW1381" s="1"/>
      <c r="EPX1381" s="1"/>
      <c r="EPY1381" s="1"/>
      <c r="EPZ1381" s="1"/>
      <c r="EQA1381" s="1"/>
      <c r="EQB1381" s="1"/>
      <c r="EQC1381" s="1"/>
      <c r="EQD1381" s="1"/>
      <c r="EQE1381" s="1"/>
      <c r="EQF1381" s="1"/>
      <c r="EQG1381" s="1"/>
      <c r="EQH1381" s="1"/>
      <c r="EQI1381" s="1"/>
      <c r="EQJ1381" s="1"/>
      <c r="EQK1381" s="1"/>
      <c r="EQL1381" s="1"/>
      <c r="EQM1381" s="1"/>
      <c r="EQN1381" s="1"/>
      <c r="EQO1381" s="1"/>
      <c r="EQP1381" s="1"/>
      <c r="EQQ1381" s="1"/>
      <c r="EQR1381" s="1"/>
      <c r="EQS1381" s="1"/>
      <c r="EQT1381" s="1"/>
      <c r="EQU1381" s="1"/>
      <c r="EQV1381" s="1"/>
      <c r="EQW1381" s="1"/>
      <c r="EQX1381" s="1"/>
      <c r="EQY1381" s="1"/>
      <c r="EQZ1381" s="1"/>
      <c r="ERA1381" s="1"/>
      <c r="ERB1381" s="1"/>
      <c r="ERC1381" s="1"/>
      <c r="ERD1381" s="1"/>
      <c r="ERE1381" s="1"/>
      <c r="ERF1381" s="1"/>
      <c r="ERG1381" s="1"/>
      <c r="ERH1381" s="1"/>
      <c r="ERI1381" s="1"/>
      <c r="ERJ1381" s="1"/>
      <c r="ERK1381" s="1"/>
      <c r="ERL1381" s="1"/>
      <c r="ERM1381" s="1"/>
      <c r="ERN1381" s="1"/>
      <c r="ERO1381" s="1"/>
      <c r="ERP1381" s="1"/>
      <c r="ERQ1381" s="1"/>
      <c r="ERR1381" s="1"/>
      <c r="ERS1381" s="1"/>
      <c r="ERT1381" s="1"/>
      <c r="ERU1381" s="1"/>
      <c r="ERV1381" s="1"/>
      <c r="ERW1381" s="1"/>
      <c r="ERX1381" s="1"/>
      <c r="ERY1381" s="1"/>
      <c r="ERZ1381" s="1"/>
      <c r="ESA1381" s="1"/>
      <c r="ESB1381" s="1"/>
      <c r="ESC1381" s="1"/>
      <c r="ESD1381" s="1"/>
      <c r="ESE1381" s="1"/>
      <c r="ESF1381" s="1"/>
      <c r="ESG1381" s="1"/>
      <c r="ESH1381" s="1"/>
      <c r="ESI1381" s="1"/>
      <c r="ESJ1381" s="1"/>
      <c r="ESK1381" s="1"/>
      <c r="ESL1381" s="1"/>
      <c r="ESM1381" s="1"/>
      <c r="ESN1381" s="1"/>
      <c r="ESO1381" s="1"/>
      <c r="ESP1381" s="1"/>
      <c r="ESQ1381" s="1"/>
      <c r="ESR1381" s="1"/>
      <c r="ESS1381" s="1"/>
      <c r="EST1381" s="1"/>
      <c r="ESU1381" s="1"/>
      <c r="ESV1381" s="1"/>
      <c r="ESW1381" s="1"/>
      <c r="ESX1381" s="1"/>
      <c r="ESY1381" s="1"/>
      <c r="ESZ1381" s="1"/>
      <c r="ETA1381" s="1"/>
      <c r="ETB1381" s="1"/>
      <c r="ETC1381" s="1"/>
      <c r="ETD1381" s="1"/>
      <c r="ETE1381" s="1"/>
      <c r="ETF1381" s="1"/>
      <c r="ETG1381" s="1"/>
      <c r="ETH1381" s="1"/>
      <c r="ETI1381" s="1"/>
      <c r="ETJ1381" s="1"/>
      <c r="ETK1381" s="1"/>
      <c r="ETL1381" s="1"/>
      <c r="ETM1381" s="1"/>
      <c r="ETN1381" s="1"/>
      <c r="ETO1381" s="1"/>
      <c r="ETP1381" s="1"/>
      <c r="ETQ1381" s="1"/>
      <c r="ETR1381" s="1"/>
      <c r="ETS1381" s="1"/>
      <c r="ETT1381" s="1"/>
      <c r="ETU1381" s="1"/>
      <c r="ETV1381" s="1"/>
      <c r="ETW1381" s="1"/>
      <c r="ETX1381" s="1"/>
      <c r="ETY1381" s="1"/>
      <c r="ETZ1381" s="1"/>
      <c r="EUA1381" s="1"/>
      <c r="EUB1381" s="1"/>
      <c r="EUC1381" s="1"/>
      <c r="EUD1381" s="1"/>
      <c r="EUE1381" s="1"/>
      <c r="EUF1381" s="1"/>
      <c r="EUG1381" s="1"/>
      <c r="EUH1381" s="1"/>
      <c r="EUI1381" s="1"/>
      <c r="EUJ1381" s="1"/>
      <c r="EUK1381" s="1"/>
      <c r="EUL1381" s="1"/>
      <c r="EUM1381" s="1"/>
      <c r="EUN1381" s="1"/>
      <c r="EUO1381" s="1"/>
      <c r="EUP1381" s="1"/>
      <c r="EUQ1381" s="1"/>
      <c r="EUR1381" s="1"/>
      <c r="EUS1381" s="1"/>
      <c r="EUT1381" s="1"/>
      <c r="EUU1381" s="1"/>
      <c r="EUV1381" s="1"/>
      <c r="EUW1381" s="1"/>
      <c r="EUX1381" s="1"/>
      <c r="EUY1381" s="1"/>
      <c r="EUZ1381" s="1"/>
      <c r="EVA1381" s="1"/>
      <c r="EVB1381" s="1"/>
      <c r="EVC1381" s="1"/>
      <c r="EVD1381" s="1"/>
      <c r="EVE1381" s="1"/>
      <c r="EVF1381" s="1"/>
      <c r="EVG1381" s="1"/>
      <c r="EVH1381" s="1"/>
      <c r="EVI1381" s="1"/>
      <c r="EVJ1381" s="1"/>
      <c r="EVK1381" s="1"/>
      <c r="EVL1381" s="1"/>
      <c r="EVM1381" s="1"/>
      <c r="EVN1381" s="1"/>
      <c r="EVO1381" s="1"/>
      <c r="EVP1381" s="1"/>
      <c r="EVQ1381" s="1"/>
      <c r="EVR1381" s="1"/>
      <c r="EVS1381" s="1"/>
      <c r="EVT1381" s="1"/>
      <c r="EVU1381" s="1"/>
      <c r="EVV1381" s="1"/>
      <c r="EVW1381" s="1"/>
      <c r="EVX1381" s="1"/>
      <c r="EVY1381" s="1"/>
      <c r="EVZ1381" s="1"/>
      <c r="EWA1381" s="1"/>
      <c r="EWB1381" s="1"/>
      <c r="EWC1381" s="1"/>
      <c r="EWD1381" s="1"/>
      <c r="EWE1381" s="1"/>
      <c r="EWF1381" s="1"/>
      <c r="EWG1381" s="1"/>
      <c r="EWH1381" s="1"/>
      <c r="EWI1381" s="1"/>
      <c r="EWJ1381" s="1"/>
      <c r="EWK1381" s="1"/>
      <c r="EWL1381" s="1"/>
      <c r="EWM1381" s="1"/>
      <c r="EWN1381" s="1"/>
      <c r="EWO1381" s="1"/>
      <c r="EWP1381" s="1"/>
      <c r="EWQ1381" s="1"/>
      <c r="EWR1381" s="1"/>
      <c r="EWS1381" s="1"/>
      <c r="EWT1381" s="1"/>
      <c r="EWU1381" s="1"/>
      <c r="EWV1381" s="1"/>
      <c r="EWW1381" s="1"/>
      <c r="EWX1381" s="1"/>
      <c r="EWY1381" s="1"/>
      <c r="EWZ1381" s="1"/>
      <c r="EXA1381" s="1"/>
      <c r="EXB1381" s="1"/>
      <c r="EXC1381" s="1"/>
      <c r="EXD1381" s="1"/>
      <c r="EXE1381" s="1"/>
      <c r="EXF1381" s="1"/>
      <c r="EXG1381" s="1"/>
      <c r="EXH1381" s="1"/>
      <c r="EXI1381" s="1"/>
      <c r="EXJ1381" s="1"/>
      <c r="EXK1381" s="1"/>
      <c r="EXL1381" s="1"/>
      <c r="EXM1381" s="1"/>
      <c r="EXN1381" s="1"/>
      <c r="EXO1381" s="1"/>
      <c r="EXP1381" s="1"/>
      <c r="EXQ1381" s="1"/>
      <c r="EXR1381" s="1"/>
      <c r="EXS1381" s="1"/>
      <c r="EXT1381" s="1"/>
      <c r="EXU1381" s="1"/>
      <c r="EXV1381" s="1"/>
      <c r="EXW1381" s="1"/>
      <c r="EXX1381" s="1"/>
      <c r="EXY1381" s="1"/>
      <c r="EXZ1381" s="1"/>
      <c r="EYA1381" s="1"/>
      <c r="EYB1381" s="1"/>
      <c r="EYC1381" s="1"/>
      <c r="EYD1381" s="1"/>
      <c r="EYE1381" s="1"/>
      <c r="EYF1381" s="1"/>
      <c r="EYG1381" s="1"/>
      <c r="EYH1381" s="1"/>
      <c r="EYI1381" s="1"/>
      <c r="EYJ1381" s="1"/>
      <c r="EYK1381" s="1"/>
      <c r="EYL1381" s="1"/>
      <c r="EYM1381" s="1"/>
      <c r="EYN1381" s="1"/>
      <c r="EYO1381" s="1"/>
      <c r="EYP1381" s="1"/>
      <c r="EYQ1381" s="1"/>
      <c r="EYR1381" s="1"/>
      <c r="EYS1381" s="1"/>
      <c r="EYT1381" s="1"/>
      <c r="EYU1381" s="1"/>
      <c r="EYV1381" s="1"/>
      <c r="EYW1381" s="1"/>
      <c r="EYX1381" s="1"/>
      <c r="EYY1381" s="1"/>
      <c r="EYZ1381" s="1"/>
      <c r="EZA1381" s="1"/>
      <c r="EZB1381" s="1"/>
      <c r="EZC1381" s="1"/>
      <c r="EZD1381" s="1"/>
      <c r="EZE1381" s="1"/>
      <c r="EZF1381" s="1"/>
      <c r="EZG1381" s="1"/>
      <c r="EZH1381" s="1"/>
      <c r="EZI1381" s="1"/>
      <c r="EZJ1381" s="1"/>
      <c r="EZK1381" s="1"/>
      <c r="EZL1381" s="1"/>
      <c r="EZM1381" s="1"/>
      <c r="EZN1381" s="1"/>
      <c r="EZO1381" s="1"/>
      <c r="EZP1381" s="1"/>
      <c r="EZQ1381" s="1"/>
      <c r="EZR1381" s="1"/>
      <c r="EZS1381" s="1"/>
      <c r="EZT1381" s="1"/>
      <c r="EZU1381" s="1"/>
      <c r="EZV1381" s="1"/>
      <c r="EZW1381" s="1"/>
      <c r="EZX1381" s="1"/>
      <c r="EZY1381" s="1"/>
      <c r="EZZ1381" s="1"/>
      <c r="FAA1381" s="1"/>
      <c r="FAB1381" s="1"/>
      <c r="FAC1381" s="1"/>
      <c r="FAD1381" s="1"/>
      <c r="FAE1381" s="1"/>
      <c r="FAF1381" s="1"/>
      <c r="FAG1381" s="1"/>
      <c r="FAH1381" s="1"/>
      <c r="FAI1381" s="1"/>
      <c r="FAJ1381" s="1"/>
      <c r="FAK1381" s="1"/>
      <c r="FAL1381" s="1"/>
      <c r="FAM1381" s="1"/>
      <c r="FAN1381" s="1"/>
      <c r="FAO1381" s="1"/>
      <c r="FAP1381" s="1"/>
      <c r="FAQ1381" s="1"/>
      <c r="FAR1381" s="1"/>
      <c r="FAS1381" s="1"/>
      <c r="FAT1381" s="1"/>
      <c r="FAU1381" s="1"/>
      <c r="FAV1381" s="1"/>
      <c r="FAW1381" s="1"/>
      <c r="FAX1381" s="1"/>
      <c r="FAY1381" s="1"/>
      <c r="FAZ1381" s="1"/>
      <c r="FBA1381" s="1"/>
      <c r="FBB1381" s="1"/>
      <c r="FBC1381" s="1"/>
      <c r="FBD1381" s="1"/>
      <c r="FBE1381" s="1"/>
      <c r="FBF1381" s="1"/>
      <c r="FBG1381" s="1"/>
      <c r="FBH1381" s="1"/>
      <c r="FBI1381" s="1"/>
      <c r="FBJ1381" s="1"/>
      <c r="FBK1381" s="1"/>
      <c r="FBL1381" s="1"/>
      <c r="FBM1381" s="1"/>
      <c r="FBN1381" s="1"/>
      <c r="FBO1381" s="1"/>
      <c r="FBP1381" s="1"/>
      <c r="FBQ1381" s="1"/>
      <c r="FBR1381" s="1"/>
      <c r="FBS1381" s="1"/>
      <c r="FBT1381" s="1"/>
      <c r="FBU1381" s="1"/>
      <c r="FBV1381" s="1"/>
      <c r="FBW1381" s="1"/>
      <c r="FBX1381" s="1"/>
      <c r="FBY1381" s="1"/>
      <c r="FBZ1381" s="1"/>
      <c r="FCA1381" s="1"/>
      <c r="FCB1381" s="1"/>
      <c r="FCC1381" s="1"/>
      <c r="FCD1381" s="1"/>
      <c r="FCE1381" s="1"/>
      <c r="FCF1381" s="1"/>
      <c r="FCG1381" s="1"/>
      <c r="FCH1381" s="1"/>
      <c r="FCI1381" s="1"/>
      <c r="FCJ1381" s="1"/>
      <c r="FCK1381" s="1"/>
      <c r="FCL1381" s="1"/>
      <c r="FCM1381" s="1"/>
      <c r="FCN1381" s="1"/>
      <c r="FCO1381" s="1"/>
      <c r="FCP1381" s="1"/>
      <c r="FCQ1381" s="1"/>
      <c r="FCR1381" s="1"/>
      <c r="FCS1381" s="1"/>
      <c r="FCT1381" s="1"/>
      <c r="FCU1381" s="1"/>
      <c r="FCV1381" s="1"/>
      <c r="FCW1381" s="1"/>
      <c r="FCX1381" s="1"/>
      <c r="FCY1381" s="1"/>
      <c r="FCZ1381" s="1"/>
      <c r="FDA1381" s="1"/>
      <c r="FDB1381" s="1"/>
      <c r="FDC1381" s="1"/>
      <c r="FDD1381" s="1"/>
      <c r="FDE1381" s="1"/>
      <c r="FDF1381" s="1"/>
      <c r="FDG1381" s="1"/>
      <c r="FDH1381" s="1"/>
      <c r="FDI1381" s="1"/>
      <c r="FDJ1381" s="1"/>
      <c r="FDK1381" s="1"/>
      <c r="FDL1381" s="1"/>
      <c r="FDM1381" s="1"/>
      <c r="FDN1381" s="1"/>
      <c r="FDO1381" s="1"/>
      <c r="FDP1381" s="1"/>
      <c r="FDQ1381" s="1"/>
      <c r="FDR1381" s="1"/>
      <c r="FDS1381" s="1"/>
      <c r="FDT1381" s="1"/>
      <c r="FDU1381" s="1"/>
      <c r="FDV1381" s="1"/>
      <c r="FDW1381" s="1"/>
      <c r="FDX1381" s="1"/>
      <c r="FDY1381" s="1"/>
      <c r="FDZ1381" s="1"/>
      <c r="FEA1381" s="1"/>
      <c r="FEB1381" s="1"/>
      <c r="FEC1381" s="1"/>
      <c r="FED1381" s="1"/>
      <c r="FEE1381" s="1"/>
      <c r="FEF1381" s="1"/>
      <c r="FEG1381" s="1"/>
      <c r="FEH1381" s="1"/>
      <c r="FEI1381" s="1"/>
      <c r="FEJ1381" s="1"/>
      <c r="FEK1381" s="1"/>
      <c r="FEL1381" s="1"/>
      <c r="FEM1381" s="1"/>
      <c r="FEN1381" s="1"/>
      <c r="FEO1381" s="1"/>
      <c r="FEP1381" s="1"/>
      <c r="FEQ1381" s="1"/>
      <c r="FER1381" s="1"/>
      <c r="FES1381" s="1"/>
      <c r="FET1381" s="1"/>
      <c r="FEU1381" s="1"/>
      <c r="FEV1381" s="1"/>
      <c r="FEW1381" s="1"/>
      <c r="FEX1381" s="1"/>
      <c r="FEY1381" s="1"/>
      <c r="FEZ1381" s="1"/>
      <c r="FFA1381" s="1"/>
      <c r="FFB1381" s="1"/>
      <c r="FFC1381" s="1"/>
      <c r="FFD1381" s="1"/>
      <c r="FFE1381" s="1"/>
      <c r="FFF1381" s="1"/>
      <c r="FFG1381" s="1"/>
      <c r="FFH1381" s="1"/>
      <c r="FFI1381" s="1"/>
      <c r="FFJ1381" s="1"/>
      <c r="FFK1381" s="1"/>
      <c r="FFL1381" s="1"/>
      <c r="FFM1381" s="1"/>
      <c r="FFN1381" s="1"/>
      <c r="FFO1381" s="1"/>
      <c r="FFP1381" s="1"/>
      <c r="FFQ1381" s="1"/>
      <c r="FFR1381" s="1"/>
      <c r="FFS1381" s="1"/>
      <c r="FFT1381" s="1"/>
      <c r="FFU1381" s="1"/>
      <c r="FFV1381" s="1"/>
      <c r="FFW1381" s="1"/>
      <c r="FFX1381" s="1"/>
      <c r="FFY1381" s="1"/>
      <c r="FFZ1381" s="1"/>
      <c r="FGA1381" s="1"/>
      <c r="FGB1381" s="1"/>
      <c r="FGC1381" s="1"/>
      <c r="FGD1381" s="1"/>
      <c r="FGE1381" s="1"/>
      <c r="FGF1381" s="1"/>
      <c r="FGG1381" s="1"/>
      <c r="FGH1381" s="1"/>
      <c r="FGI1381" s="1"/>
      <c r="FGJ1381" s="1"/>
      <c r="FGK1381" s="1"/>
      <c r="FGL1381" s="1"/>
      <c r="FGM1381" s="1"/>
      <c r="FGN1381" s="1"/>
      <c r="FGO1381" s="1"/>
      <c r="FGP1381" s="1"/>
      <c r="FGQ1381" s="1"/>
      <c r="FGR1381" s="1"/>
      <c r="FGS1381" s="1"/>
      <c r="FGT1381" s="1"/>
      <c r="FGU1381" s="1"/>
      <c r="FGV1381" s="1"/>
      <c r="FGW1381" s="1"/>
      <c r="FGX1381" s="1"/>
      <c r="FGY1381" s="1"/>
      <c r="FGZ1381" s="1"/>
      <c r="FHA1381" s="1"/>
      <c r="FHB1381" s="1"/>
      <c r="FHC1381" s="1"/>
      <c r="FHD1381" s="1"/>
      <c r="FHE1381" s="1"/>
      <c r="FHF1381" s="1"/>
      <c r="FHG1381" s="1"/>
      <c r="FHH1381" s="1"/>
      <c r="FHI1381" s="1"/>
      <c r="FHJ1381" s="1"/>
      <c r="FHK1381" s="1"/>
      <c r="FHL1381" s="1"/>
      <c r="FHM1381" s="1"/>
      <c r="FHN1381" s="1"/>
      <c r="FHO1381" s="1"/>
      <c r="FHP1381" s="1"/>
      <c r="FHQ1381" s="1"/>
      <c r="FHR1381" s="1"/>
      <c r="FHS1381" s="1"/>
      <c r="FHT1381" s="1"/>
      <c r="FHU1381" s="1"/>
      <c r="FHV1381" s="1"/>
      <c r="FHW1381" s="1"/>
      <c r="FHX1381" s="1"/>
      <c r="FHY1381" s="1"/>
      <c r="FHZ1381" s="1"/>
      <c r="FIA1381" s="1"/>
      <c r="FIB1381" s="1"/>
      <c r="FIC1381" s="1"/>
      <c r="FID1381" s="1"/>
      <c r="FIE1381" s="1"/>
      <c r="FIF1381" s="1"/>
      <c r="FIG1381" s="1"/>
      <c r="FIH1381" s="1"/>
      <c r="FII1381" s="1"/>
      <c r="FIJ1381" s="1"/>
      <c r="FIK1381" s="1"/>
      <c r="FIL1381" s="1"/>
      <c r="FIM1381" s="1"/>
      <c r="FIN1381" s="1"/>
      <c r="FIO1381" s="1"/>
      <c r="FIP1381" s="1"/>
      <c r="FIQ1381" s="1"/>
      <c r="FIR1381" s="1"/>
      <c r="FIS1381" s="1"/>
      <c r="FIT1381" s="1"/>
      <c r="FIU1381" s="1"/>
      <c r="FIV1381" s="1"/>
      <c r="FIW1381" s="1"/>
      <c r="FIX1381" s="1"/>
      <c r="FIY1381" s="1"/>
      <c r="FIZ1381" s="1"/>
      <c r="FJA1381" s="1"/>
      <c r="FJB1381" s="1"/>
      <c r="FJC1381" s="1"/>
      <c r="FJD1381" s="1"/>
      <c r="FJE1381" s="1"/>
      <c r="FJF1381" s="1"/>
      <c r="FJG1381" s="1"/>
      <c r="FJH1381" s="1"/>
      <c r="FJI1381" s="1"/>
      <c r="FJJ1381" s="1"/>
      <c r="FJK1381" s="1"/>
      <c r="FJL1381" s="1"/>
      <c r="FJM1381" s="1"/>
      <c r="FJN1381" s="1"/>
      <c r="FJO1381" s="1"/>
      <c r="FJP1381" s="1"/>
      <c r="FJQ1381" s="1"/>
      <c r="FJR1381" s="1"/>
      <c r="FJS1381" s="1"/>
      <c r="FJT1381" s="1"/>
      <c r="FJU1381" s="1"/>
      <c r="FJV1381" s="1"/>
      <c r="FJW1381" s="1"/>
      <c r="FJX1381" s="1"/>
      <c r="FJY1381" s="1"/>
      <c r="FJZ1381" s="1"/>
      <c r="FKA1381" s="1"/>
      <c r="FKB1381" s="1"/>
      <c r="FKC1381" s="1"/>
      <c r="FKD1381" s="1"/>
      <c r="FKE1381" s="1"/>
      <c r="FKF1381" s="1"/>
      <c r="FKG1381" s="1"/>
      <c r="FKH1381" s="1"/>
      <c r="FKI1381" s="1"/>
      <c r="FKJ1381" s="1"/>
      <c r="FKK1381" s="1"/>
      <c r="FKL1381" s="1"/>
      <c r="FKM1381" s="1"/>
      <c r="FKN1381" s="1"/>
      <c r="FKO1381" s="1"/>
      <c r="FKP1381" s="1"/>
      <c r="FKQ1381" s="1"/>
      <c r="FKR1381" s="1"/>
      <c r="FKS1381" s="1"/>
      <c r="FKT1381" s="1"/>
      <c r="FKU1381" s="1"/>
      <c r="FKV1381" s="1"/>
      <c r="FKW1381" s="1"/>
      <c r="FKX1381" s="1"/>
      <c r="FKY1381" s="1"/>
      <c r="FKZ1381" s="1"/>
      <c r="FLA1381" s="1"/>
      <c r="FLB1381" s="1"/>
      <c r="FLC1381" s="1"/>
      <c r="FLD1381" s="1"/>
      <c r="FLE1381" s="1"/>
      <c r="FLF1381" s="1"/>
      <c r="FLG1381" s="1"/>
      <c r="FLH1381" s="1"/>
      <c r="FLI1381" s="1"/>
      <c r="FLJ1381" s="1"/>
      <c r="FLK1381" s="1"/>
      <c r="FLL1381" s="1"/>
      <c r="FLM1381" s="1"/>
      <c r="FLN1381" s="1"/>
      <c r="FLO1381" s="1"/>
      <c r="FLP1381" s="1"/>
      <c r="FLQ1381" s="1"/>
      <c r="FLR1381" s="1"/>
      <c r="FLS1381" s="1"/>
      <c r="FLT1381" s="1"/>
      <c r="FLU1381" s="1"/>
      <c r="FLV1381" s="1"/>
      <c r="FLW1381" s="1"/>
      <c r="FLX1381" s="1"/>
      <c r="FLY1381" s="1"/>
      <c r="FLZ1381" s="1"/>
      <c r="FMA1381" s="1"/>
      <c r="FMB1381" s="1"/>
      <c r="FMC1381" s="1"/>
      <c r="FMD1381" s="1"/>
      <c r="FME1381" s="1"/>
      <c r="FMF1381" s="1"/>
      <c r="FMG1381" s="1"/>
      <c r="FMH1381" s="1"/>
      <c r="FMI1381" s="1"/>
      <c r="FMJ1381" s="1"/>
      <c r="FMK1381" s="1"/>
      <c r="FML1381" s="1"/>
      <c r="FMM1381" s="1"/>
      <c r="FMN1381" s="1"/>
      <c r="FMO1381" s="1"/>
      <c r="FMP1381" s="1"/>
      <c r="FMQ1381" s="1"/>
      <c r="FMR1381" s="1"/>
      <c r="FMS1381" s="1"/>
      <c r="FMT1381" s="1"/>
      <c r="FMU1381" s="1"/>
      <c r="FMV1381" s="1"/>
      <c r="FMW1381" s="1"/>
      <c r="FMX1381" s="1"/>
      <c r="FMY1381" s="1"/>
      <c r="FMZ1381" s="1"/>
      <c r="FNA1381" s="1"/>
      <c r="FNB1381" s="1"/>
      <c r="FNC1381" s="1"/>
      <c r="FND1381" s="1"/>
      <c r="FNE1381" s="1"/>
      <c r="FNF1381" s="1"/>
      <c r="FNG1381" s="1"/>
      <c r="FNH1381" s="1"/>
      <c r="FNI1381" s="1"/>
      <c r="FNJ1381" s="1"/>
      <c r="FNK1381" s="1"/>
      <c r="FNL1381" s="1"/>
      <c r="FNM1381" s="1"/>
      <c r="FNN1381" s="1"/>
      <c r="FNO1381" s="1"/>
      <c r="FNP1381" s="1"/>
      <c r="FNQ1381" s="1"/>
      <c r="FNR1381" s="1"/>
      <c r="FNS1381" s="1"/>
      <c r="FNT1381" s="1"/>
      <c r="FNU1381" s="1"/>
      <c r="FNV1381" s="1"/>
      <c r="FNW1381" s="1"/>
      <c r="FNX1381" s="1"/>
      <c r="FNY1381" s="1"/>
      <c r="FNZ1381" s="1"/>
      <c r="FOA1381" s="1"/>
      <c r="FOB1381" s="1"/>
      <c r="FOC1381" s="1"/>
      <c r="FOD1381" s="1"/>
      <c r="FOE1381" s="1"/>
      <c r="FOF1381" s="1"/>
      <c r="FOG1381" s="1"/>
      <c r="FOH1381" s="1"/>
      <c r="FOI1381" s="1"/>
      <c r="FOJ1381" s="1"/>
      <c r="FOK1381" s="1"/>
      <c r="FOL1381" s="1"/>
      <c r="FOM1381" s="1"/>
      <c r="FON1381" s="1"/>
      <c r="FOO1381" s="1"/>
      <c r="FOP1381" s="1"/>
      <c r="FOQ1381" s="1"/>
      <c r="FOR1381" s="1"/>
      <c r="FOS1381" s="1"/>
      <c r="FOT1381" s="1"/>
      <c r="FOU1381" s="1"/>
      <c r="FOV1381" s="1"/>
      <c r="FOW1381" s="1"/>
      <c r="FOX1381" s="1"/>
      <c r="FOY1381" s="1"/>
      <c r="FOZ1381" s="1"/>
      <c r="FPA1381" s="1"/>
      <c r="FPB1381" s="1"/>
      <c r="FPC1381" s="1"/>
      <c r="FPD1381" s="1"/>
      <c r="FPE1381" s="1"/>
      <c r="FPF1381" s="1"/>
      <c r="FPG1381" s="1"/>
      <c r="FPH1381" s="1"/>
      <c r="FPI1381" s="1"/>
      <c r="FPJ1381" s="1"/>
      <c r="FPK1381" s="1"/>
      <c r="FPL1381" s="1"/>
      <c r="FPM1381" s="1"/>
      <c r="FPN1381" s="1"/>
      <c r="FPO1381" s="1"/>
      <c r="FPP1381" s="1"/>
      <c r="FPQ1381" s="1"/>
      <c r="FPR1381" s="1"/>
      <c r="FPS1381" s="1"/>
      <c r="FPT1381" s="1"/>
      <c r="FPU1381" s="1"/>
      <c r="FPV1381" s="1"/>
      <c r="FPW1381" s="1"/>
      <c r="FPX1381" s="1"/>
      <c r="FPY1381" s="1"/>
      <c r="FPZ1381" s="1"/>
      <c r="FQA1381" s="1"/>
      <c r="FQB1381" s="1"/>
      <c r="FQC1381" s="1"/>
      <c r="FQD1381" s="1"/>
      <c r="FQE1381" s="1"/>
      <c r="FQF1381" s="1"/>
      <c r="FQG1381" s="1"/>
      <c r="FQH1381" s="1"/>
      <c r="FQI1381" s="1"/>
      <c r="FQJ1381" s="1"/>
      <c r="FQK1381" s="1"/>
      <c r="FQL1381" s="1"/>
      <c r="FQM1381" s="1"/>
      <c r="FQN1381" s="1"/>
      <c r="FQO1381" s="1"/>
      <c r="FQP1381" s="1"/>
      <c r="FQQ1381" s="1"/>
      <c r="FQR1381" s="1"/>
      <c r="FQS1381" s="1"/>
      <c r="FQT1381" s="1"/>
      <c r="FQU1381" s="1"/>
      <c r="FQV1381" s="1"/>
      <c r="FQW1381" s="1"/>
      <c r="FQX1381" s="1"/>
      <c r="FQY1381" s="1"/>
      <c r="FQZ1381" s="1"/>
      <c r="FRA1381" s="1"/>
      <c r="FRB1381" s="1"/>
      <c r="FRC1381" s="1"/>
      <c r="FRD1381" s="1"/>
      <c r="FRE1381" s="1"/>
      <c r="FRF1381" s="1"/>
      <c r="FRG1381" s="1"/>
      <c r="FRH1381" s="1"/>
      <c r="FRI1381" s="1"/>
      <c r="FRJ1381" s="1"/>
      <c r="FRK1381" s="1"/>
      <c r="FRL1381" s="1"/>
      <c r="FRM1381" s="1"/>
      <c r="FRN1381" s="1"/>
      <c r="FRO1381" s="1"/>
      <c r="FRP1381" s="1"/>
      <c r="FRQ1381" s="1"/>
      <c r="FRR1381" s="1"/>
      <c r="FRS1381" s="1"/>
      <c r="FRT1381" s="1"/>
      <c r="FRU1381" s="1"/>
      <c r="FRV1381" s="1"/>
      <c r="FRW1381" s="1"/>
      <c r="FRX1381" s="1"/>
      <c r="FRY1381" s="1"/>
      <c r="FRZ1381" s="1"/>
      <c r="FSA1381" s="1"/>
      <c r="FSB1381" s="1"/>
      <c r="FSC1381" s="1"/>
      <c r="FSD1381" s="1"/>
      <c r="FSE1381" s="1"/>
      <c r="FSF1381" s="1"/>
      <c r="FSG1381" s="1"/>
      <c r="FSH1381" s="1"/>
      <c r="FSI1381" s="1"/>
      <c r="FSJ1381" s="1"/>
      <c r="FSK1381" s="1"/>
      <c r="FSL1381" s="1"/>
      <c r="FSM1381" s="1"/>
      <c r="FSN1381" s="1"/>
      <c r="FSO1381" s="1"/>
      <c r="FSP1381" s="1"/>
      <c r="FSQ1381" s="1"/>
      <c r="FSR1381" s="1"/>
      <c r="FSS1381" s="1"/>
      <c r="FST1381" s="1"/>
      <c r="FSU1381" s="1"/>
      <c r="FSV1381" s="1"/>
      <c r="FSW1381" s="1"/>
      <c r="FSX1381" s="1"/>
      <c r="FSY1381" s="1"/>
      <c r="FSZ1381" s="1"/>
      <c r="FTA1381" s="1"/>
      <c r="FTB1381" s="1"/>
      <c r="FTC1381" s="1"/>
      <c r="FTD1381" s="1"/>
      <c r="FTE1381" s="1"/>
      <c r="FTF1381" s="1"/>
      <c r="FTG1381" s="1"/>
      <c r="FTH1381" s="1"/>
      <c r="FTI1381" s="1"/>
      <c r="FTJ1381" s="1"/>
      <c r="FTK1381" s="1"/>
      <c r="FTL1381" s="1"/>
      <c r="FTM1381" s="1"/>
      <c r="FTN1381" s="1"/>
      <c r="FTO1381" s="1"/>
      <c r="FTP1381" s="1"/>
      <c r="FTQ1381" s="1"/>
      <c r="FTR1381" s="1"/>
      <c r="FTS1381" s="1"/>
      <c r="FTT1381" s="1"/>
      <c r="FTU1381" s="1"/>
      <c r="FTV1381" s="1"/>
      <c r="FTW1381" s="1"/>
      <c r="FTX1381" s="1"/>
      <c r="FTY1381" s="1"/>
      <c r="FTZ1381" s="1"/>
      <c r="FUA1381" s="1"/>
      <c r="FUB1381" s="1"/>
      <c r="FUC1381" s="1"/>
      <c r="FUD1381" s="1"/>
      <c r="FUE1381" s="1"/>
      <c r="FUF1381" s="1"/>
      <c r="FUG1381" s="1"/>
      <c r="FUH1381" s="1"/>
      <c r="FUI1381" s="1"/>
      <c r="FUJ1381" s="1"/>
      <c r="FUK1381" s="1"/>
      <c r="FUL1381" s="1"/>
      <c r="FUM1381" s="1"/>
      <c r="FUN1381" s="1"/>
      <c r="FUO1381" s="1"/>
      <c r="FUP1381" s="1"/>
      <c r="FUQ1381" s="1"/>
      <c r="FUR1381" s="1"/>
      <c r="FUS1381" s="1"/>
      <c r="FUT1381" s="1"/>
      <c r="FUU1381" s="1"/>
      <c r="FUV1381" s="1"/>
      <c r="FUW1381" s="1"/>
      <c r="FUX1381" s="1"/>
      <c r="FUY1381" s="1"/>
      <c r="FUZ1381" s="1"/>
      <c r="FVA1381" s="1"/>
      <c r="FVB1381" s="1"/>
      <c r="FVC1381" s="1"/>
      <c r="FVD1381" s="1"/>
      <c r="FVE1381" s="1"/>
      <c r="FVF1381" s="1"/>
      <c r="FVG1381" s="1"/>
      <c r="FVH1381" s="1"/>
      <c r="FVI1381" s="1"/>
      <c r="FVJ1381" s="1"/>
      <c r="FVK1381" s="1"/>
      <c r="FVL1381" s="1"/>
      <c r="FVM1381" s="1"/>
      <c r="FVN1381" s="1"/>
      <c r="FVO1381" s="1"/>
      <c r="FVP1381" s="1"/>
      <c r="FVQ1381" s="1"/>
      <c r="FVR1381" s="1"/>
      <c r="FVS1381" s="1"/>
      <c r="FVT1381" s="1"/>
      <c r="FVU1381" s="1"/>
      <c r="FVV1381" s="1"/>
      <c r="FVW1381" s="1"/>
      <c r="FVX1381" s="1"/>
      <c r="FVY1381" s="1"/>
      <c r="FVZ1381" s="1"/>
      <c r="FWA1381" s="1"/>
      <c r="FWB1381" s="1"/>
      <c r="FWC1381" s="1"/>
      <c r="FWD1381" s="1"/>
      <c r="FWE1381" s="1"/>
      <c r="FWF1381" s="1"/>
      <c r="FWG1381" s="1"/>
      <c r="FWH1381" s="1"/>
      <c r="FWI1381" s="1"/>
      <c r="FWJ1381" s="1"/>
      <c r="FWK1381" s="1"/>
      <c r="FWL1381" s="1"/>
      <c r="FWM1381" s="1"/>
      <c r="FWN1381" s="1"/>
      <c r="FWO1381" s="1"/>
      <c r="FWP1381" s="1"/>
      <c r="FWQ1381" s="1"/>
      <c r="FWR1381" s="1"/>
      <c r="FWS1381" s="1"/>
      <c r="FWT1381" s="1"/>
      <c r="FWU1381" s="1"/>
      <c r="FWV1381" s="1"/>
      <c r="FWW1381" s="1"/>
      <c r="FWX1381" s="1"/>
      <c r="FWY1381" s="1"/>
      <c r="FWZ1381" s="1"/>
      <c r="FXA1381" s="1"/>
      <c r="FXB1381" s="1"/>
      <c r="FXC1381" s="1"/>
      <c r="FXD1381" s="1"/>
      <c r="FXE1381" s="1"/>
      <c r="FXF1381" s="1"/>
      <c r="FXG1381" s="1"/>
      <c r="FXH1381" s="1"/>
      <c r="FXI1381" s="1"/>
      <c r="FXJ1381" s="1"/>
      <c r="FXK1381" s="1"/>
      <c r="FXL1381" s="1"/>
      <c r="FXM1381" s="1"/>
      <c r="FXN1381" s="1"/>
      <c r="FXO1381" s="1"/>
      <c r="FXP1381" s="1"/>
      <c r="FXQ1381" s="1"/>
      <c r="FXR1381" s="1"/>
      <c r="FXS1381" s="1"/>
      <c r="FXT1381" s="1"/>
      <c r="FXU1381" s="1"/>
      <c r="FXV1381" s="1"/>
      <c r="FXW1381" s="1"/>
      <c r="FXX1381" s="1"/>
      <c r="FXY1381" s="1"/>
      <c r="FXZ1381" s="1"/>
      <c r="FYA1381" s="1"/>
      <c r="FYB1381" s="1"/>
      <c r="FYC1381" s="1"/>
      <c r="FYD1381" s="1"/>
      <c r="FYE1381" s="1"/>
      <c r="FYF1381" s="1"/>
      <c r="FYG1381" s="1"/>
      <c r="FYH1381" s="1"/>
      <c r="FYI1381" s="1"/>
      <c r="FYJ1381" s="1"/>
      <c r="FYK1381" s="1"/>
      <c r="FYL1381" s="1"/>
      <c r="FYM1381" s="1"/>
      <c r="FYN1381" s="1"/>
      <c r="FYO1381" s="1"/>
      <c r="FYP1381" s="1"/>
      <c r="FYQ1381" s="1"/>
      <c r="FYR1381" s="1"/>
      <c r="FYS1381" s="1"/>
      <c r="FYT1381" s="1"/>
      <c r="FYU1381" s="1"/>
      <c r="FYV1381" s="1"/>
      <c r="FYW1381" s="1"/>
      <c r="FYX1381" s="1"/>
      <c r="FYY1381" s="1"/>
      <c r="FYZ1381" s="1"/>
      <c r="FZA1381" s="1"/>
      <c r="FZB1381" s="1"/>
      <c r="FZC1381" s="1"/>
      <c r="FZD1381" s="1"/>
      <c r="FZE1381" s="1"/>
      <c r="FZF1381" s="1"/>
      <c r="FZG1381" s="1"/>
      <c r="FZH1381" s="1"/>
      <c r="FZI1381" s="1"/>
      <c r="FZJ1381" s="1"/>
      <c r="FZK1381" s="1"/>
      <c r="FZL1381" s="1"/>
      <c r="FZM1381" s="1"/>
      <c r="FZN1381" s="1"/>
      <c r="FZO1381" s="1"/>
      <c r="FZP1381" s="1"/>
      <c r="FZQ1381" s="1"/>
      <c r="FZR1381" s="1"/>
      <c r="FZS1381" s="1"/>
      <c r="FZT1381" s="1"/>
      <c r="FZU1381" s="1"/>
      <c r="FZV1381" s="1"/>
      <c r="FZW1381" s="1"/>
      <c r="FZX1381" s="1"/>
      <c r="FZY1381" s="1"/>
      <c r="FZZ1381" s="1"/>
      <c r="GAA1381" s="1"/>
      <c r="GAB1381" s="1"/>
      <c r="GAC1381" s="1"/>
      <c r="GAD1381" s="1"/>
      <c r="GAE1381" s="1"/>
      <c r="GAF1381" s="1"/>
      <c r="GAG1381" s="1"/>
      <c r="GAH1381" s="1"/>
      <c r="GAI1381" s="1"/>
      <c r="GAJ1381" s="1"/>
      <c r="GAK1381" s="1"/>
      <c r="GAL1381" s="1"/>
      <c r="GAM1381" s="1"/>
      <c r="GAN1381" s="1"/>
      <c r="GAO1381" s="1"/>
      <c r="GAP1381" s="1"/>
      <c r="GAQ1381" s="1"/>
      <c r="GAR1381" s="1"/>
      <c r="GAS1381" s="1"/>
      <c r="GAT1381" s="1"/>
      <c r="GAU1381" s="1"/>
      <c r="GAV1381" s="1"/>
      <c r="GAW1381" s="1"/>
      <c r="GAX1381" s="1"/>
      <c r="GAY1381" s="1"/>
      <c r="GAZ1381" s="1"/>
      <c r="GBA1381" s="1"/>
      <c r="GBB1381" s="1"/>
      <c r="GBC1381" s="1"/>
      <c r="GBD1381" s="1"/>
      <c r="GBE1381" s="1"/>
      <c r="GBF1381" s="1"/>
      <c r="GBG1381" s="1"/>
      <c r="GBH1381" s="1"/>
      <c r="GBI1381" s="1"/>
      <c r="GBJ1381" s="1"/>
      <c r="GBK1381" s="1"/>
      <c r="GBL1381" s="1"/>
      <c r="GBM1381" s="1"/>
      <c r="GBN1381" s="1"/>
      <c r="GBO1381" s="1"/>
      <c r="GBP1381" s="1"/>
      <c r="GBQ1381" s="1"/>
      <c r="GBR1381" s="1"/>
      <c r="GBS1381" s="1"/>
      <c r="GBT1381" s="1"/>
      <c r="GBU1381" s="1"/>
      <c r="GBV1381" s="1"/>
      <c r="GBW1381" s="1"/>
      <c r="GBX1381" s="1"/>
      <c r="GBY1381" s="1"/>
      <c r="GBZ1381" s="1"/>
      <c r="GCA1381" s="1"/>
      <c r="GCB1381" s="1"/>
      <c r="GCC1381" s="1"/>
      <c r="GCD1381" s="1"/>
      <c r="GCE1381" s="1"/>
      <c r="GCF1381" s="1"/>
      <c r="GCG1381" s="1"/>
      <c r="GCH1381" s="1"/>
      <c r="GCI1381" s="1"/>
      <c r="GCJ1381" s="1"/>
      <c r="GCK1381" s="1"/>
      <c r="GCL1381" s="1"/>
      <c r="GCM1381" s="1"/>
      <c r="GCN1381" s="1"/>
      <c r="GCO1381" s="1"/>
      <c r="GCP1381" s="1"/>
      <c r="GCQ1381" s="1"/>
      <c r="GCR1381" s="1"/>
      <c r="GCS1381" s="1"/>
      <c r="GCT1381" s="1"/>
      <c r="GCU1381" s="1"/>
      <c r="GCV1381" s="1"/>
      <c r="GCW1381" s="1"/>
      <c r="GCX1381" s="1"/>
      <c r="GCY1381" s="1"/>
      <c r="GCZ1381" s="1"/>
      <c r="GDA1381" s="1"/>
      <c r="GDB1381" s="1"/>
      <c r="GDC1381" s="1"/>
      <c r="GDD1381" s="1"/>
      <c r="GDE1381" s="1"/>
      <c r="GDF1381" s="1"/>
      <c r="GDG1381" s="1"/>
      <c r="GDH1381" s="1"/>
      <c r="GDI1381" s="1"/>
      <c r="GDJ1381" s="1"/>
      <c r="GDK1381" s="1"/>
      <c r="GDL1381" s="1"/>
      <c r="GDM1381" s="1"/>
      <c r="GDN1381" s="1"/>
      <c r="GDO1381" s="1"/>
      <c r="GDP1381" s="1"/>
      <c r="GDQ1381" s="1"/>
      <c r="GDR1381" s="1"/>
      <c r="GDS1381" s="1"/>
      <c r="GDT1381" s="1"/>
      <c r="GDU1381" s="1"/>
      <c r="GDV1381" s="1"/>
      <c r="GDW1381" s="1"/>
      <c r="GDX1381" s="1"/>
      <c r="GDY1381" s="1"/>
      <c r="GDZ1381" s="1"/>
      <c r="GEA1381" s="1"/>
      <c r="GEB1381" s="1"/>
      <c r="GEC1381" s="1"/>
      <c r="GED1381" s="1"/>
      <c r="GEE1381" s="1"/>
      <c r="GEF1381" s="1"/>
      <c r="GEG1381" s="1"/>
      <c r="GEH1381" s="1"/>
      <c r="GEI1381" s="1"/>
      <c r="GEJ1381" s="1"/>
      <c r="GEK1381" s="1"/>
      <c r="GEL1381" s="1"/>
      <c r="GEM1381" s="1"/>
      <c r="GEN1381" s="1"/>
      <c r="GEO1381" s="1"/>
      <c r="GEP1381" s="1"/>
      <c r="GEQ1381" s="1"/>
      <c r="GER1381" s="1"/>
      <c r="GES1381" s="1"/>
      <c r="GET1381" s="1"/>
      <c r="GEU1381" s="1"/>
      <c r="GEV1381" s="1"/>
      <c r="GEW1381" s="1"/>
      <c r="GEX1381" s="1"/>
      <c r="GEY1381" s="1"/>
      <c r="GEZ1381" s="1"/>
      <c r="GFA1381" s="1"/>
      <c r="GFB1381" s="1"/>
      <c r="GFC1381" s="1"/>
      <c r="GFD1381" s="1"/>
      <c r="GFE1381" s="1"/>
      <c r="GFF1381" s="1"/>
      <c r="GFG1381" s="1"/>
      <c r="GFH1381" s="1"/>
      <c r="GFI1381" s="1"/>
      <c r="GFJ1381" s="1"/>
      <c r="GFK1381" s="1"/>
      <c r="GFL1381" s="1"/>
      <c r="GFM1381" s="1"/>
      <c r="GFN1381" s="1"/>
      <c r="GFO1381" s="1"/>
      <c r="GFP1381" s="1"/>
      <c r="GFQ1381" s="1"/>
      <c r="GFR1381" s="1"/>
      <c r="GFS1381" s="1"/>
      <c r="GFT1381" s="1"/>
      <c r="GFU1381" s="1"/>
      <c r="GFV1381" s="1"/>
      <c r="GFW1381" s="1"/>
      <c r="GFX1381" s="1"/>
      <c r="GFY1381" s="1"/>
      <c r="GFZ1381" s="1"/>
      <c r="GGA1381" s="1"/>
      <c r="GGB1381" s="1"/>
      <c r="GGC1381" s="1"/>
      <c r="GGD1381" s="1"/>
      <c r="GGE1381" s="1"/>
      <c r="GGF1381" s="1"/>
      <c r="GGG1381" s="1"/>
      <c r="GGH1381" s="1"/>
      <c r="GGI1381" s="1"/>
      <c r="GGJ1381" s="1"/>
      <c r="GGK1381" s="1"/>
      <c r="GGL1381" s="1"/>
      <c r="GGM1381" s="1"/>
      <c r="GGN1381" s="1"/>
      <c r="GGO1381" s="1"/>
      <c r="GGP1381" s="1"/>
      <c r="GGQ1381" s="1"/>
      <c r="GGR1381" s="1"/>
      <c r="GGS1381" s="1"/>
      <c r="GGT1381" s="1"/>
      <c r="GGU1381" s="1"/>
      <c r="GGV1381" s="1"/>
      <c r="GGW1381" s="1"/>
      <c r="GGX1381" s="1"/>
      <c r="GGY1381" s="1"/>
      <c r="GGZ1381" s="1"/>
      <c r="GHA1381" s="1"/>
      <c r="GHB1381" s="1"/>
      <c r="GHC1381" s="1"/>
      <c r="GHD1381" s="1"/>
      <c r="GHE1381" s="1"/>
      <c r="GHF1381" s="1"/>
      <c r="GHG1381" s="1"/>
      <c r="GHH1381" s="1"/>
      <c r="GHI1381" s="1"/>
      <c r="GHJ1381" s="1"/>
      <c r="GHK1381" s="1"/>
      <c r="GHL1381" s="1"/>
      <c r="GHM1381" s="1"/>
      <c r="GHN1381" s="1"/>
      <c r="GHO1381" s="1"/>
      <c r="GHP1381" s="1"/>
      <c r="GHQ1381" s="1"/>
      <c r="GHR1381" s="1"/>
      <c r="GHS1381" s="1"/>
      <c r="GHT1381" s="1"/>
      <c r="GHU1381" s="1"/>
      <c r="GHV1381" s="1"/>
      <c r="GHW1381" s="1"/>
      <c r="GHX1381" s="1"/>
      <c r="GHY1381" s="1"/>
      <c r="GHZ1381" s="1"/>
      <c r="GIA1381" s="1"/>
      <c r="GIB1381" s="1"/>
      <c r="GIC1381" s="1"/>
      <c r="GID1381" s="1"/>
      <c r="GIE1381" s="1"/>
      <c r="GIF1381" s="1"/>
      <c r="GIG1381" s="1"/>
      <c r="GIH1381" s="1"/>
      <c r="GII1381" s="1"/>
      <c r="GIJ1381" s="1"/>
      <c r="GIK1381" s="1"/>
      <c r="GIL1381" s="1"/>
      <c r="GIM1381" s="1"/>
      <c r="GIN1381" s="1"/>
      <c r="GIO1381" s="1"/>
      <c r="GIP1381" s="1"/>
      <c r="GIQ1381" s="1"/>
      <c r="GIR1381" s="1"/>
      <c r="GIS1381" s="1"/>
      <c r="GIT1381" s="1"/>
      <c r="GIU1381" s="1"/>
      <c r="GIV1381" s="1"/>
      <c r="GIW1381" s="1"/>
      <c r="GIX1381" s="1"/>
      <c r="GIY1381" s="1"/>
      <c r="GIZ1381" s="1"/>
      <c r="GJA1381" s="1"/>
      <c r="GJB1381" s="1"/>
      <c r="GJC1381" s="1"/>
      <c r="GJD1381" s="1"/>
      <c r="GJE1381" s="1"/>
      <c r="GJF1381" s="1"/>
      <c r="GJG1381" s="1"/>
      <c r="GJH1381" s="1"/>
      <c r="GJI1381" s="1"/>
      <c r="GJJ1381" s="1"/>
      <c r="GJK1381" s="1"/>
      <c r="GJL1381" s="1"/>
      <c r="GJM1381" s="1"/>
      <c r="GJN1381" s="1"/>
      <c r="GJO1381" s="1"/>
      <c r="GJP1381" s="1"/>
      <c r="GJQ1381" s="1"/>
      <c r="GJR1381" s="1"/>
      <c r="GJS1381" s="1"/>
      <c r="GJT1381" s="1"/>
      <c r="GJU1381" s="1"/>
      <c r="GJV1381" s="1"/>
      <c r="GJW1381" s="1"/>
      <c r="GJX1381" s="1"/>
      <c r="GJY1381" s="1"/>
      <c r="GJZ1381" s="1"/>
      <c r="GKA1381" s="1"/>
      <c r="GKB1381" s="1"/>
      <c r="GKC1381" s="1"/>
      <c r="GKD1381" s="1"/>
      <c r="GKE1381" s="1"/>
      <c r="GKF1381" s="1"/>
      <c r="GKG1381" s="1"/>
      <c r="GKH1381" s="1"/>
      <c r="GKI1381" s="1"/>
      <c r="GKJ1381" s="1"/>
      <c r="GKK1381" s="1"/>
      <c r="GKL1381" s="1"/>
      <c r="GKM1381" s="1"/>
      <c r="GKN1381" s="1"/>
      <c r="GKO1381" s="1"/>
      <c r="GKP1381" s="1"/>
      <c r="GKQ1381" s="1"/>
      <c r="GKR1381" s="1"/>
      <c r="GKS1381" s="1"/>
      <c r="GKT1381" s="1"/>
      <c r="GKU1381" s="1"/>
      <c r="GKV1381" s="1"/>
      <c r="GKW1381" s="1"/>
      <c r="GKX1381" s="1"/>
      <c r="GKY1381" s="1"/>
      <c r="GKZ1381" s="1"/>
      <c r="GLA1381" s="1"/>
      <c r="GLB1381" s="1"/>
      <c r="GLC1381" s="1"/>
      <c r="GLD1381" s="1"/>
      <c r="GLE1381" s="1"/>
      <c r="GLF1381" s="1"/>
      <c r="GLG1381" s="1"/>
      <c r="GLH1381" s="1"/>
      <c r="GLI1381" s="1"/>
      <c r="GLJ1381" s="1"/>
      <c r="GLK1381" s="1"/>
      <c r="GLL1381" s="1"/>
      <c r="GLM1381" s="1"/>
      <c r="GLN1381" s="1"/>
      <c r="GLO1381" s="1"/>
      <c r="GLP1381" s="1"/>
      <c r="GLQ1381" s="1"/>
      <c r="GLR1381" s="1"/>
      <c r="GLS1381" s="1"/>
      <c r="GLT1381" s="1"/>
      <c r="GLU1381" s="1"/>
      <c r="GLV1381" s="1"/>
      <c r="GLW1381" s="1"/>
      <c r="GLX1381" s="1"/>
      <c r="GLY1381" s="1"/>
      <c r="GLZ1381" s="1"/>
      <c r="GMA1381" s="1"/>
      <c r="GMB1381" s="1"/>
      <c r="GMC1381" s="1"/>
      <c r="GMD1381" s="1"/>
      <c r="GME1381" s="1"/>
      <c r="GMF1381" s="1"/>
      <c r="GMG1381" s="1"/>
      <c r="GMH1381" s="1"/>
      <c r="GMI1381" s="1"/>
      <c r="GMJ1381" s="1"/>
      <c r="GMK1381" s="1"/>
      <c r="GML1381" s="1"/>
      <c r="GMM1381" s="1"/>
      <c r="GMN1381" s="1"/>
      <c r="GMO1381" s="1"/>
      <c r="GMP1381" s="1"/>
      <c r="GMQ1381" s="1"/>
      <c r="GMR1381" s="1"/>
      <c r="GMS1381" s="1"/>
      <c r="GMT1381" s="1"/>
      <c r="GMU1381" s="1"/>
      <c r="GMV1381" s="1"/>
      <c r="GMW1381" s="1"/>
      <c r="GMX1381" s="1"/>
      <c r="GMY1381" s="1"/>
      <c r="GMZ1381" s="1"/>
      <c r="GNA1381" s="1"/>
      <c r="GNB1381" s="1"/>
      <c r="GNC1381" s="1"/>
      <c r="GND1381" s="1"/>
      <c r="GNE1381" s="1"/>
      <c r="GNF1381" s="1"/>
      <c r="GNG1381" s="1"/>
      <c r="GNH1381" s="1"/>
      <c r="GNI1381" s="1"/>
      <c r="GNJ1381" s="1"/>
      <c r="GNK1381" s="1"/>
      <c r="GNL1381" s="1"/>
      <c r="GNM1381" s="1"/>
      <c r="GNN1381" s="1"/>
      <c r="GNO1381" s="1"/>
      <c r="GNP1381" s="1"/>
      <c r="GNQ1381" s="1"/>
      <c r="GNR1381" s="1"/>
      <c r="GNS1381" s="1"/>
      <c r="GNT1381" s="1"/>
      <c r="GNU1381" s="1"/>
      <c r="GNV1381" s="1"/>
      <c r="GNW1381" s="1"/>
      <c r="GNX1381" s="1"/>
      <c r="GNY1381" s="1"/>
      <c r="GNZ1381" s="1"/>
      <c r="GOA1381" s="1"/>
      <c r="GOB1381" s="1"/>
      <c r="GOC1381" s="1"/>
      <c r="GOD1381" s="1"/>
      <c r="GOE1381" s="1"/>
      <c r="GOF1381" s="1"/>
      <c r="GOG1381" s="1"/>
      <c r="GOH1381" s="1"/>
      <c r="GOI1381" s="1"/>
      <c r="GOJ1381" s="1"/>
      <c r="GOK1381" s="1"/>
      <c r="GOL1381" s="1"/>
      <c r="GOM1381" s="1"/>
      <c r="GON1381" s="1"/>
      <c r="GOO1381" s="1"/>
      <c r="GOP1381" s="1"/>
      <c r="GOQ1381" s="1"/>
      <c r="GOR1381" s="1"/>
      <c r="GOS1381" s="1"/>
      <c r="GOT1381" s="1"/>
      <c r="GOU1381" s="1"/>
      <c r="GOV1381" s="1"/>
      <c r="GOW1381" s="1"/>
      <c r="GOX1381" s="1"/>
      <c r="GOY1381" s="1"/>
      <c r="GOZ1381" s="1"/>
      <c r="GPA1381" s="1"/>
      <c r="GPB1381" s="1"/>
      <c r="GPC1381" s="1"/>
      <c r="GPD1381" s="1"/>
      <c r="GPE1381" s="1"/>
      <c r="GPF1381" s="1"/>
      <c r="GPG1381" s="1"/>
      <c r="GPH1381" s="1"/>
      <c r="GPI1381" s="1"/>
      <c r="GPJ1381" s="1"/>
      <c r="GPK1381" s="1"/>
      <c r="GPL1381" s="1"/>
      <c r="GPM1381" s="1"/>
      <c r="GPN1381" s="1"/>
      <c r="GPO1381" s="1"/>
      <c r="GPP1381" s="1"/>
      <c r="GPQ1381" s="1"/>
      <c r="GPR1381" s="1"/>
      <c r="GPS1381" s="1"/>
      <c r="GPT1381" s="1"/>
      <c r="GPU1381" s="1"/>
      <c r="GPV1381" s="1"/>
      <c r="GPW1381" s="1"/>
      <c r="GPX1381" s="1"/>
      <c r="GPY1381" s="1"/>
      <c r="GPZ1381" s="1"/>
      <c r="GQA1381" s="1"/>
      <c r="GQB1381" s="1"/>
      <c r="GQC1381" s="1"/>
      <c r="GQD1381" s="1"/>
      <c r="GQE1381" s="1"/>
      <c r="GQF1381" s="1"/>
      <c r="GQG1381" s="1"/>
      <c r="GQH1381" s="1"/>
      <c r="GQI1381" s="1"/>
      <c r="GQJ1381" s="1"/>
      <c r="GQK1381" s="1"/>
      <c r="GQL1381" s="1"/>
      <c r="GQM1381" s="1"/>
      <c r="GQN1381" s="1"/>
      <c r="GQO1381" s="1"/>
      <c r="GQP1381" s="1"/>
      <c r="GQQ1381" s="1"/>
      <c r="GQR1381" s="1"/>
      <c r="GQS1381" s="1"/>
      <c r="GQT1381" s="1"/>
      <c r="GQU1381" s="1"/>
      <c r="GQV1381" s="1"/>
      <c r="GQW1381" s="1"/>
      <c r="GQX1381" s="1"/>
      <c r="GQY1381" s="1"/>
      <c r="GQZ1381" s="1"/>
      <c r="GRA1381" s="1"/>
      <c r="GRB1381" s="1"/>
      <c r="GRC1381" s="1"/>
      <c r="GRD1381" s="1"/>
      <c r="GRE1381" s="1"/>
      <c r="GRF1381" s="1"/>
      <c r="GRG1381" s="1"/>
      <c r="GRH1381" s="1"/>
      <c r="GRI1381" s="1"/>
      <c r="GRJ1381" s="1"/>
      <c r="GRK1381" s="1"/>
      <c r="GRL1381" s="1"/>
      <c r="GRM1381" s="1"/>
      <c r="GRN1381" s="1"/>
      <c r="GRO1381" s="1"/>
      <c r="GRP1381" s="1"/>
      <c r="GRQ1381" s="1"/>
      <c r="GRR1381" s="1"/>
      <c r="GRS1381" s="1"/>
      <c r="GRT1381" s="1"/>
      <c r="GRU1381" s="1"/>
      <c r="GRV1381" s="1"/>
      <c r="GRW1381" s="1"/>
      <c r="GRX1381" s="1"/>
      <c r="GRY1381" s="1"/>
      <c r="GRZ1381" s="1"/>
      <c r="GSA1381" s="1"/>
      <c r="GSB1381" s="1"/>
      <c r="GSC1381" s="1"/>
      <c r="GSD1381" s="1"/>
      <c r="GSE1381" s="1"/>
      <c r="GSF1381" s="1"/>
      <c r="GSG1381" s="1"/>
      <c r="GSH1381" s="1"/>
      <c r="GSI1381" s="1"/>
      <c r="GSJ1381" s="1"/>
      <c r="GSK1381" s="1"/>
      <c r="GSL1381" s="1"/>
      <c r="GSM1381" s="1"/>
      <c r="GSN1381" s="1"/>
      <c r="GSO1381" s="1"/>
      <c r="GSP1381" s="1"/>
      <c r="GSQ1381" s="1"/>
      <c r="GSR1381" s="1"/>
      <c r="GSS1381" s="1"/>
      <c r="GST1381" s="1"/>
      <c r="GSU1381" s="1"/>
      <c r="GSV1381" s="1"/>
      <c r="GSW1381" s="1"/>
      <c r="GSX1381" s="1"/>
      <c r="GSY1381" s="1"/>
      <c r="GSZ1381" s="1"/>
      <c r="GTA1381" s="1"/>
      <c r="GTB1381" s="1"/>
      <c r="GTC1381" s="1"/>
      <c r="GTD1381" s="1"/>
      <c r="GTE1381" s="1"/>
      <c r="GTF1381" s="1"/>
      <c r="GTG1381" s="1"/>
      <c r="GTH1381" s="1"/>
      <c r="GTI1381" s="1"/>
      <c r="GTJ1381" s="1"/>
      <c r="GTK1381" s="1"/>
      <c r="GTL1381" s="1"/>
      <c r="GTM1381" s="1"/>
      <c r="GTN1381" s="1"/>
      <c r="GTO1381" s="1"/>
      <c r="GTP1381" s="1"/>
      <c r="GTQ1381" s="1"/>
      <c r="GTR1381" s="1"/>
      <c r="GTS1381" s="1"/>
      <c r="GTT1381" s="1"/>
      <c r="GTU1381" s="1"/>
      <c r="GTV1381" s="1"/>
      <c r="GTW1381" s="1"/>
      <c r="GTX1381" s="1"/>
      <c r="GTY1381" s="1"/>
      <c r="GTZ1381" s="1"/>
      <c r="GUA1381" s="1"/>
      <c r="GUB1381" s="1"/>
      <c r="GUC1381" s="1"/>
      <c r="GUD1381" s="1"/>
      <c r="GUE1381" s="1"/>
      <c r="GUF1381" s="1"/>
      <c r="GUG1381" s="1"/>
      <c r="GUH1381" s="1"/>
      <c r="GUI1381" s="1"/>
      <c r="GUJ1381" s="1"/>
      <c r="GUK1381" s="1"/>
      <c r="GUL1381" s="1"/>
      <c r="GUM1381" s="1"/>
      <c r="GUN1381" s="1"/>
      <c r="GUO1381" s="1"/>
      <c r="GUP1381" s="1"/>
      <c r="GUQ1381" s="1"/>
      <c r="GUR1381" s="1"/>
      <c r="GUS1381" s="1"/>
      <c r="GUT1381" s="1"/>
      <c r="GUU1381" s="1"/>
      <c r="GUV1381" s="1"/>
      <c r="GUW1381" s="1"/>
      <c r="GUX1381" s="1"/>
      <c r="GUY1381" s="1"/>
      <c r="GUZ1381" s="1"/>
      <c r="GVA1381" s="1"/>
      <c r="GVB1381" s="1"/>
      <c r="GVC1381" s="1"/>
      <c r="GVD1381" s="1"/>
      <c r="GVE1381" s="1"/>
      <c r="GVF1381" s="1"/>
      <c r="GVG1381" s="1"/>
      <c r="GVH1381" s="1"/>
      <c r="GVI1381" s="1"/>
      <c r="GVJ1381" s="1"/>
      <c r="GVK1381" s="1"/>
      <c r="GVL1381" s="1"/>
      <c r="GVM1381" s="1"/>
      <c r="GVN1381" s="1"/>
      <c r="GVO1381" s="1"/>
      <c r="GVP1381" s="1"/>
      <c r="GVQ1381" s="1"/>
      <c r="GVR1381" s="1"/>
      <c r="GVS1381" s="1"/>
      <c r="GVT1381" s="1"/>
      <c r="GVU1381" s="1"/>
      <c r="GVV1381" s="1"/>
      <c r="GVW1381" s="1"/>
      <c r="GVX1381" s="1"/>
      <c r="GVY1381" s="1"/>
      <c r="GVZ1381" s="1"/>
      <c r="GWA1381" s="1"/>
      <c r="GWB1381" s="1"/>
      <c r="GWC1381" s="1"/>
      <c r="GWD1381" s="1"/>
      <c r="GWE1381" s="1"/>
      <c r="GWF1381" s="1"/>
      <c r="GWG1381" s="1"/>
      <c r="GWH1381" s="1"/>
      <c r="GWI1381" s="1"/>
      <c r="GWJ1381" s="1"/>
      <c r="GWK1381" s="1"/>
      <c r="GWL1381" s="1"/>
      <c r="GWM1381" s="1"/>
      <c r="GWN1381" s="1"/>
      <c r="GWO1381" s="1"/>
      <c r="GWP1381" s="1"/>
      <c r="GWQ1381" s="1"/>
      <c r="GWR1381" s="1"/>
      <c r="GWS1381" s="1"/>
      <c r="GWT1381" s="1"/>
      <c r="GWU1381" s="1"/>
      <c r="GWV1381" s="1"/>
      <c r="GWW1381" s="1"/>
      <c r="GWX1381" s="1"/>
      <c r="GWY1381" s="1"/>
      <c r="GWZ1381" s="1"/>
      <c r="GXA1381" s="1"/>
      <c r="GXB1381" s="1"/>
      <c r="GXC1381" s="1"/>
      <c r="GXD1381" s="1"/>
      <c r="GXE1381" s="1"/>
      <c r="GXF1381" s="1"/>
      <c r="GXG1381" s="1"/>
      <c r="GXH1381" s="1"/>
      <c r="GXI1381" s="1"/>
      <c r="GXJ1381" s="1"/>
      <c r="GXK1381" s="1"/>
      <c r="GXL1381" s="1"/>
      <c r="GXM1381" s="1"/>
      <c r="GXN1381" s="1"/>
      <c r="GXO1381" s="1"/>
      <c r="GXP1381" s="1"/>
      <c r="GXQ1381" s="1"/>
      <c r="GXR1381" s="1"/>
      <c r="GXS1381" s="1"/>
      <c r="GXT1381" s="1"/>
      <c r="GXU1381" s="1"/>
      <c r="GXV1381" s="1"/>
      <c r="GXW1381" s="1"/>
      <c r="GXX1381" s="1"/>
      <c r="GXY1381" s="1"/>
      <c r="GXZ1381" s="1"/>
      <c r="GYA1381" s="1"/>
      <c r="GYB1381" s="1"/>
      <c r="GYC1381" s="1"/>
      <c r="GYD1381" s="1"/>
      <c r="GYE1381" s="1"/>
      <c r="GYF1381" s="1"/>
      <c r="GYG1381" s="1"/>
      <c r="GYH1381" s="1"/>
      <c r="GYI1381" s="1"/>
      <c r="GYJ1381" s="1"/>
      <c r="GYK1381" s="1"/>
      <c r="GYL1381" s="1"/>
      <c r="GYM1381" s="1"/>
      <c r="GYN1381" s="1"/>
      <c r="GYO1381" s="1"/>
      <c r="GYP1381" s="1"/>
      <c r="GYQ1381" s="1"/>
      <c r="GYR1381" s="1"/>
      <c r="GYS1381" s="1"/>
      <c r="GYT1381" s="1"/>
      <c r="GYU1381" s="1"/>
      <c r="GYV1381" s="1"/>
      <c r="GYW1381" s="1"/>
      <c r="GYX1381" s="1"/>
      <c r="GYY1381" s="1"/>
      <c r="GYZ1381" s="1"/>
      <c r="GZA1381" s="1"/>
      <c r="GZB1381" s="1"/>
      <c r="GZC1381" s="1"/>
      <c r="GZD1381" s="1"/>
      <c r="GZE1381" s="1"/>
      <c r="GZF1381" s="1"/>
      <c r="GZG1381" s="1"/>
      <c r="GZH1381" s="1"/>
      <c r="GZI1381" s="1"/>
      <c r="GZJ1381" s="1"/>
      <c r="GZK1381" s="1"/>
      <c r="GZL1381" s="1"/>
      <c r="GZM1381" s="1"/>
      <c r="GZN1381" s="1"/>
      <c r="GZO1381" s="1"/>
      <c r="GZP1381" s="1"/>
      <c r="GZQ1381" s="1"/>
      <c r="GZR1381" s="1"/>
      <c r="GZS1381" s="1"/>
      <c r="GZT1381" s="1"/>
      <c r="GZU1381" s="1"/>
      <c r="GZV1381" s="1"/>
      <c r="GZW1381" s="1"/>
      <c r="GZX1381" s="1"/>
      <c r="GZY1381" s="1"/>
      <c r="GZZ1381" s="1"/>
      <c r="HAA1381" s="1"/>
      <c r="HAB1381" s="1"/>
      <c r="HAC1381" s="1"/>
      <c r="HAD1381" s="1"/>
      <c r="HAE1381" s="1"/>
      <c r="HAF1381" s="1"/>
      <c r="HAG1381" s="1"/>
      <c r="HAH1381" s="1"/>
      <c r="HAI1381" s="1"/>
      <c r="HAJ1381" s="1"/>
      <c r="HAK1381" s="1"/>
      <c r="HAL1381" s="1"/>
      <c r="HAM1381" s="1"/>
      <c r="HAN1381" s="1"/>
      <c r="HAO1381" s="1"/>
      <c r="HAP1381" s="1"/>
      <c r="HAQ1381" s="1"/>
      <c r="HAR1381" s="1"/>
      <c r="HAS1381" s="1"/>
      <c r="HAT1381" s="1"/>
      <c r="HAU1381" s="1"/>
      <c r="HAV1381" s="1"/>
      <c r="HAW1381" s="1"/>
      <c r="HAX1381" s="1"/>
      <c r="HAY1381" s="1"/>
      <c r="HAZ1381" s="1"/>
      <c r="HBA1381" s="1"/>
      <c r="HBB1381" s="1"/>
      <c r="HBC1381" s="1"/>
      <c r="HBD1381" s="1"/>
      <c r="HBE1381" s="1"/>
      <c r="HBF1381" s="1"/>
      <c r="HBG1381" s="1"/>
      <c r="HBH1381" s="1"/>
      <c r="HBI1381" s="1"/>
      <c r="HBJ1381" s="1"/>
      <c r="HBK1381" s="1"/>
      <c r="HBL1381" s="1"/>
      <c r="HBM1381" s="1"/>
      <c r="HBN1381" s="1"/>
      <c r="HBO1381" s="1"/>
      <c r="HBP1381" s="1"/>
      <c r="HBQ1381" s="1"/>
      <c r="HBR1381" s="1"/>
      <c r="HBS1381" s="1"/>
      <c r="HBT1381" s="1"/>
      <c r="HBU1381" s="1"/>
      <c r="HBV1381" s="1"/>
      <c r="HBW1381" s="1"/>
      <c r="HBX1381" s="1"/>
      <c r="HBY1381" s="1"/>
      <c r="HBZ1381" s="1"/>
      <c r="HCA1381" s="1"/>
      <c r="HCB1381" s="1"/>
      <c r="HCC1381" s="1"/>
      <c r="HCD1381" s="1"/>
      <c r="HCE1381" s="1"/>
      <c r="HCF1381" s="1"/>
      <c r="HCG1381" s="1"/>
      <c r="HCH1381" s="1"/>
      <c r="HCI1381" s="1"/>
      <c r="HCJ1381" s="1"/>
      <c r="HCK1381" s="1"/>
      <c r="HCL1381" s="1"/>
      <c r="HCM1381" s="1"/>
      <c r="HCN1381" s="1"/>
      <c r="HCO1381" s="1"/>
      <c r="HCP1381" s="1"/>
      <c r="HCQ1381" s="1"/>
      <c r="HCR1381" s="1"/>
      <c r="HCS1381" s="1"/>
      <c r="HCT1381" s="1"/>
      <c r="HCU1381" s="1"/>
      <c r="HCV1381" s="1"/>
      <c r="HCW1381" s="1"/>
      <c r="HCX1381" s="1"/>
      <c r="HCY1381" s="1"/>
      <c r="HCZ1381" s="1"/>
      <c r="HDA1381" s="1"/>
      <c r="HDB1381" s="1"/>
      <c r="HDC1381" s="1"/>
      <c r="HDD1381" s="1"/>
      <c r="HDE1381" s="1"/>
      <c r="HDF1381" s="1"/>
      <c r="HDG1381" s="1"/>
      <c r="HDH1381" s="1"/>
      <c r="HDI1381" s="1"/>
      <c r="HDJ1381" s="1"/>
      <c r="HDK1381" s="1"/>
      <c r="HDL1381" s="1"/>
      <c r="HDM1381" s="1"/>
      <c r="HDN1381" s="1"/>
      <c r="HDO1381" s="1"/>
      <c r="HDP1381" s="1"/>
      <c r="HDQ1381" s="1"/>
      <c r="HDR1381" s="1"/>
      <c r="HDS1381" s="1"/>
      <c r="HDT1381" s="1"/>
      <c r="HDU1381" s="1"/>
      <c r="HDV1381" s="1"/>
      <c r="HDW1381" s="1"/>
      <c r="HDX1381" s="1"/>
      <c r="HDY1381" s="1"/>
      <c r="HDZ1381" s="1"/>
      <c r="HEA1381" s="1"/>
      <c r="HEB1381" s="1"/>
      <c r="HEC1381" s="1"/>
      <c r="HED1381" s="1"/>
      <c r="HEE1381" s="1"/>
      <c r="HEF1381" s="1"/>
      <c r="HEG1381" s="1"/>
      <c r="HEH1381" s="1"/>
      <c r="HEI1381" s="1"/>
      <c r="HEJ1381" s="1"/>
      <c r="HEK1381" s="1"/>
      <c r="HEL1381" s="1"/>
      <c r="HEM1381" s="1"/>
      <c r="HEN1381" s="1"/>
      <c r="HEO1381" s="1"/>
      <c r="HEP1381" s="1"/>
      <c r="HEQ1381" s="1"/>
      <c r="HER1381" s="1"/>
      <c r="HES1381" s="1"/>
      <c r="HET1381" s="1"/>
      <c r="HEU1381" s="1"/>
      <c r="HEV1381" s="1"/>
      <c r="HEW1381" s="1"/>
      <c r="HEX1381" s="1"/>
      <c r="HEY1381" s="1"/>
      <c r="HEZ1381" s="1"/>
      <c r="HFA1381" s="1"/>
      <c r="HFB1381" s="1"/>
      <c r="HFC1381" s="1"/>
      <c r="HFD1381" s="1"/>
      <c r="HFE1381" s="1"/>
      <c r="HFF1381" s="1"/>
      <c r="HFG1381" s="1"/>
      <c r="HFH1381" s="1"/>
      <c r="HFI1381" s="1"/>
      <c r="HFJ1381" s="1"/>
      <c r="HFK1381" s="1"/>
      <c r="HFL1381" s="1"/>
      <c r="HFM1381" s="1"/>
      <c r="HFN1381" s="1"/>
      <c r="HFO1381" s="1"/>
      <c r="HFP1381" s="1"/>
      <c r="HFQ1381" s="1"/>
      <c r="HFR1381" s="1"/>
      <c r="HFS1381" s="1"/>
      <c r="HFT1381" s="1"/>
      <c r="HFU1381" s="1"/>
      <c r="HFV1381" s="1"/>
      <c r="HFW1381" s="1"/>
      <c r="HFX1381" s="1"/>
      <c r="HFY1381" s="1"/>
      <c r="HFZ1381" s="1"/>
      <c r="HGA1381" s="1"/>
      <c r="HGB1381" s="1"/>
      <c r="HGC1381" s="1"/>
      <c r="HGD1381" s="1"/>
      <c r="HGE1381" s="1"/>
      <c r="HGF1381" s="1"/>
      <c r="HGG1381" s="1"/>
      <c r="HGH1381" s="1"/>
      <c r="HGI1381" s="1"/>
      <c r="HGJ1381" s="1"/>
      <c r="HGK1381" s="1"/>
      <c r="HGL1381" s="1"/>
      <c r="HGM1381" s="1"/>
      <c r="HGN1381" s="1"/>
      <c r="HGO1381" s="1"/>
      <c r="HGP1381" s="1"/>
      <c r="HGQ1381" s="1"/>
      <c r="HGR1381" s="1"/>
      <c r="HGS1381" s="1"/>
      <c r="HGT1381" s="1"/>
      <c r="HGU1381" s="1"/>
      <c r="HGV1381" s="1"/>
      <c r="HGW1381" s="1"/>
      <c r="HGX1381" s="1"/>
      <c r="HGY1381" s="1"/>
      <c r="HGZ1381" s="1"/>
      <c r="HHA1381" s="1"/>
      <c r="HHB1381" s="1"/>
      <c r="HHC1381" s="1"/>
      <c r="HHD1381" s="1"/>
      <c r="HHE1381" s="1"/>
      <c r="HHF1381" s="1"/>
      <c r="HHG1381" s="1"/>
      <c r="HHH1381" s="1"/>
      <c r="HHI1381" s="1"/>
      <c r="HHJ1381" s="1"/>
      <c r="HHK1381" s="1"/>
      <c r="HHL1381" s="1"/>
      <c r="HHM1381" s="1"/>
      <c r="HHN1381" s="1"/>
      <c r="HHO1381" s="1"/>
      <c r="HHP1381" s="1"/>
      <c r="HHQ1381" s="1"/>
      <c r="HHR1381" s="1"/>
      <c r="HHS1381" s="1"/>
      <c r="HHT1381" s="1"/>
      <c r="HHU1381" s="1"/>
      <c r="HHV1381" s="1"/>
      <c r="HHW1381" s="1"/>
      <c r="HHX1381" s="1"/>
      <c r="HHY1381" s="1"/>
      <c r="HHZ1381" s="1"/>
      <c r="HIA1381" s="1"/>
      <c r="HIB1381" s="1"/>
      <c r="HIC1381" s="1"/>
      <c r="HID1381" s="1"/>
      <c r="HIE1381" s="1"/>
      <c r="HIF1381" s="1"/>
      <c r="HIG1381" s="1"/>
      <c r="HIH1381" s="1"/>
      <c r="HII1381" s="1"/>
      <c r="HIJ1381" s="1"/>
      <c r="HIK1381" s="1"/>
      <c r="HIL1381" s="1"/>
      <c r="HIM1381" s="1"/>
      <c r="HIN1381" s="1"/>
      <c r="HIO1381" s="1"/>
      <c r="HIP1381" s="1"/>
      <c r="HIQ1381" s="1"/>
      <c r="HIR1381" s="1"/>
      <c r="HIS1381" s="1"/>
      <c r="HIT1381" s="1"/>
      <c r="HIU1381" s="1"/>
      <c r="HIV1381" s="1"/>
      <c r="HIW1381" s="1"/>
      <c r="HIX1381" s="1"/>
      <c r="HIY1381" s="1"/>
      <c r="HIZ1381" s="1"/>
      <c r="HJA1381" s="1"/>
      <c r="HJB1381" s="1"/>
      <c r="HJC1381" s="1"/>
      <c r="HJD1381" s="1"/>
      <c r="HJE1381" s="1"/>
      <c r="HJF1381" s="1"/>
      <c r="HJG1381" s="1"/>
      <c r="HJH1381" s="1"/>
      <c r="HJI1381" s="1"/>
      <c r="HJJ1381" s="1"/>
      <c r="HJK1381" s="1"/>
      <c r="HJL1381" s="1"/>
      <c r="HJM1381" s="1"/>
      <c r="HJN1381" s="1"/>
      <c r="HJO1381" s="1"/>
      <c r="HJP1381" s="1"/>
      <c r="HJQ1381" s="1"/>
      <c r="HJR1381" s="1"/>
      <c r="HJS1381" s="1"/>
      <c r="HJT1381" s="1"/>
      <c r="HJU1381" s="1"/>
      <c r="HJV1381" s="1"/>
      <c r="HJW1381" s="1"/>
      <c r="HJX1381" s="1"/>
      <c r="HJY1381" s="1"/>
      <c r="HJZ1381" s="1"/>
      <c r="HKA1381" s="1"/>
      <c r="HKB1381" s="1"/>
      <c r="HKC1381" s="1"/>
      <c r="HKD1381" s="1"/>
      <c r="HKE1381" s="1"/>
      <c r="HKF1381" s="1"/>
      <c r="HKG1381" s="1"/>
      <c r="HKH1381" s="1"/>
      <c r="HKI1381" s="1"/>
      <c r="HKJ1381" s="1"/>
      <c r="HKK1381" s="1"/>
      <c r="HKL1381" s="1"/>
      <c r="HKM1381" s="1"/>
      <c r="HKN1381" s="1"/>
      <c r="HKO1381" s="1"/>
      <c r="HKP1381" s="1"/>
      <c r="HKQ1381" s="1"/>
      <c r="HKR1381" s="1"/>
      <c r="HKS1381" s="1"/>
      <c r="HKT1381" s="1"/>
      <c r="HKU1381" s="1"/>
      <c r="HKV1381" s="1"/>
      <c r="HKW1381" s="1"/>
      <c r="HKX1381" s="1"/>
      <c r="HKY1381" s="1"/>
      <c r="HKZ1381" s="1"/>
      <c r="HLA1381" s="1"/>
      <c r="HLB1381" s="1"/>
      <c r="HLC1381" s="1"/>
      <c r="HLD1381" s="1"/>
      <c r="HLE1381" s="1"/>
      <c r="HLF1381" s="1"/>
      <c r="HLG1381" s="1"/>
      <c r="HLH1381" s="1"/>
      <c r="HLI1381" s="1"/>
      <c r="HLJ1381" s="1"/>
      <c r="HLK1381" s="1"/>
      <c r="HLL1381" s="1"/>
      <c r="HLM1381" s="1"/>
      <c r="HLN1381" s="1"/>
      <c r="HLO1381" s="1"/>
      <c r="HLP1381" s="1"/>
      <c r="HLQ1381" s="1"/>
      <c r="HLR1381" s="1"/>
      <c r="HLS1381" s="1"/>
      <c r="HLT1381" s="1"/>
      <c r="HLU1381" s="1"/>
      <c r="HLV1381" s="1"/>
      <c r="HLW1381" s="1"/>
      <c r="HLX1381" s="1"/>
      <c r="HLY1381" s="1"/>
      <c r="HLZ1381" s="1"/>
      <c r="HMA1381" s="1"/>
      <c r="HMB1381" s="1"/>
      <c r="HMC1381" s="1"/>
      <c r="HMD1381" s="1"/>
      <c r="HME1381" s="1"/>
      <c r="HMF1381" s="1"/>
      <c r="HMG1381" s="1"/>
      <c r="HMH1381" s="1"/>
      <c r="HMI1381" s="1"/>
      <c r="HMJ1381" s="1"/>
      <c r="HMK1381" s="1"/>
      <c r="HML1381" s="1"/>
      <c r="HMM1381" s="1"/>
      <c r="HMN1381" s="1"/>
      <c r="HMO1381" s="1"/>
      <c r="HMP1381" s="1"/>
      <c r="HMQ1381" s="1"/>
      <c r="HMR1381" s="1"/>
      <c r="HMS1381" s="1"/>
      <c r="HMT1381" s="1"/>
      <c r="HMU1381" s="1"/>
      <c r="HMV1381" s="1"/>
      <c r="HMW1381" s="1"/>
      <c r="HMX1381" s="1"/>
      <c r="HMY1381" s="1"/>
      <c r="HMZ1381" s="1"/>
      <c r="HNA1381" s="1"/>
      <c r="HNB1381" s="1"/>
      <c r="HNC1381" s="1"/>
      <c r="HND1381" s="1"/>
      <c r="HNE1381" s="1"/>
      <c r="HNF1381" s="1"/>
      <c r="HNG1381" s="1"/>
      <c r="HNH1381" s="1"/>
      <c r="HNI1381" s="1"/>
      <c r="HNJ1381" s="1"/>
      <c r="HNK1381" s="1"/>
      <c r="HNL1381" s="1"/>
      <c r="HNM1381" s="1"/>
      <c r="HNN1381" s="1"/>
      <c r="HNO1381" s="1"/>
      <c r="HNP1381" s="1"/>
      <c r="HNQ1381" s="1"/>
      <c r="HNR1381" s="1"/>
      <c r="HNS1381" s="1"/>
      <c r="HNT1381" s="1"/>
      <c r="HNU1381" s="1"/>
      <c r="HNV1381" s="1"/>
      <c r="HNW1381" s="1"/>
      <c r="HNX1381" s="1"/>
      <c r="HNY1381" s="1"/>
      <c r="HNZ1381" s="1"/>
      <c r="HOA1381" s="1"/>
      <c r="HOB1381" s="1"/>
      <c r="HOC1381" s="1"/>
      <c r="HOD1381" s="1"/>
      <c r="HOE1381" s="1"/>
      <c r="HOF1381" s="1"/>
      <c r="HOG1381" s="1"/>
      <c r="HOH1381" s="1"/>
      <c r="HOI1381" s="1"/>
      <c r="HOJ1381" s="1"/>
      <c r="HOK1381" s="1"/>
      <c r="HOL1381" s="1"/>
      <c r="HOM1381" s="1"/>
      <c r="HON1381" s="1"/>
      <c r="HOO1381" s="1"/>
      <c r="HOP1381" s="1"/>
      <c r="HOQ1381" s="1"/>
      <c r="HOR1381" s="1"/>
      <c r="HOS1381" s="1"/>
      <c r="HOT1381" s="1"/>
      <c r="HOU1381" s="1"/>
      <c r="HOV1381" s="1"/>
      <c r="HOW1381" s="1"/>
      <c r="HOX1381" s="1"/>
      <c r="HOY1381" s="1"/>
      <c r="HOZ1381" s="1"/>
      <c r="HPA1381" s="1"/>
      <c r="HPB1381" s="1"/>
      <c r="HPC1381" s="1"/>
      <c r="HPD1381" s="1"/>
      <c r="HPE1381" s="1"/>
      <c r="HPF1381" s="1"/>
      <c r="HPG1381" s="1"/>
      <c r="HPH1381" s="1"/>
      <c r="HPI1381" s="1"/>
      <c r="HPJ1381" s="1"/>
      <c r="HPK1381" s="1"/>
      <c r="HPL1381" s="1"/>
      <c r="HPM1381" s="1"/>
      <c r="HPN1381" s="1"/>
      <c r="HPO1381" s="1"/>
      <c r="HPP1381" s="1"/>
      <c r="HPQ1381" s="1"/>
      <c r="HPR1381" s="1"/>
      <c r="HPS1381" s="1"/>
      <c r="HPT1381" s="1"/>
      <c r="HPU1381" s="1"/>
      <c r="HPV1381" s="1"/>
      <c r="HPW1381" s="1"/>
      <c r="HPX1381" s="1"/>
      <c r="HPY1381" s="1"/>
      <c r="HPZ1381" s="1"/>
      <c r="HQA1381" s="1"/>
      <c r="HQB1381" s="1"/>
      <c r="HQC1381" s="1"/>
      <c r="HQD1381" s="1"/>
      <c r="HQE1381" s="1"/>
      <c r="HQF1381" s="1"/>
      <c r="HQG1381" s="1"/>
      <c r="HQH1381" s="1"/>
      <c r="HQI1381" s="1"/>
      <c r="HQJ1381" s="1"/>
      <c r="HQK1381" s="1"/>
      <c r="HQL1381" s="1"/>
      <c r="HQM1381" s="1"/>
      <c r="HQN1381" s="1"/>
      <c r="HQO1381" s="1"/>
      <c r="HQP1381" s="1"/>
      <c r="HQQ1381" s="1"/>
      <c r="HQR1381" s="1"/>
      <c r="HQS1381" s="1"/>
      <c r="HQT1381" s="1"/>
      <c r="HQU1381" s="1"/>
      <c r="HQV1381" s="1"/>
      <c r="HQW1381" s="1"/>
      <c r="HQX1381" s="1"/>
      <c r="HQY1381" s="1"/>
      <c r="HQZ1381" s="1"/>
      <c r="HRA1381" s="1"/>
      <c r="HRB1381" s="1"/>
      <c r="HRC1381" s="1"/>
      <c r="HRD1381" s="1"/>
      <c r="HRE1381" s="1"/>
      <c r="HRF1381" s="1"/>
      <c r="HRG1381" s="1"/>
      <c r="HRH1381" s="1"/>
      <c r="HRI1381" s="1"/>
      <c r="HRJ1381" s="1"/>
      <c r="HRK1381" s="1"/>
      <c r="HRL1381" s="1"/>
      <c r="HRM1381" s="1"/>
      <c r="HRN1381" s="1"/>
      <c r="HRO1381" s="1"/>
      <c r="HRP1381" s="1"/>
      <c r="HRQ1381" s="1"/>
      <c r="HRR1381" s="1"/>
      <c r="HRS1381" s="1"/>
      <c r="HRT1381" s="1"/>
      <c r="HRU1381" s="1"/>
      <c r="HRV1381" s="1"/>
      <c r="HRW1381" s="1"/>
      <c r="HRX1381" s="1"/>
      <c r="HRY1381" s="1"/>
      <c r="HRZ1381" s="1"/>
      <c r="HSA1381" s="1"/>
      <c r="HSB1381" s="1"/>
      <c r="HSC1381" s="1"/>
      <c r="HSD1381" s="1"/>
      <c r="HSE1381" s="1"/>
      <c r="HSF1381" s="1"/>
      <c r="HSG1381" s="1"/>
      <c r="HSH1381" s="1"/>
      <c r="HSI1381" s="1"/>
      <c r="HSJ1381" s="1"/>
      <c r="HSK1381" s="1"/>
      <c r="HSL1381" s="1"/>
      <c r="HSM1381" s="1"/>
      <c r="HSN1381" s="1"/>
      <c r="HSO1381" s="1"/>
      <c r="HSP1381" s="1"/>
      <c r="HSQ1381" s="1"/>
      <c r="HSR1381" s="1"/>
      <c r="HSS1381" s="1"/>
      <c r="HST1381" s="1"/>
      <c r="HSU1381" s="1"/>
      <c r="HSV1381" s="1"/>
      <c r="HSW1381" s="1"/>
      <c r="HSX1381" s="1"/>
      <c r="HSY1381" s="1"/>
      <c r="HSZ1381" s="1"/>
      <c r="HTA1381" s="1"/>
      <c r="HTB1381" s="1"/>
      <c r="HTC1381" s="1"/>
      <c r="HTD1381" s="1"/>
      <c r="HTE1381" s="1"/>
      <c r="HTF1381" s="1"/>
      <c r="HTG1381" s="1"/>
      <c r="HTH1381" s="1"/>
      <c r="HTI1381" s="1"/>
      <c r="HTJ1381" s="1"/>
      <c r="HTK1381" s="1"/>
      <c r="HTL1381" s="1"/>
      <c r="HTM1381" s="1"/>
      <c r="HTN1381" s="1"/>
      <c r="HTO1381" s="1"/>
      <c r="HTP1381" s="1"/>
      <c r="HTQ1381" s="1"/>
      <c r="HTR1381" s="1"/>
      <c r="HTS1381" s="1"/>
      <c r="HTT1381" s="1"/>
      <c r="HTU1381" s="1"/>
      <c r="HTV1381" s="1"/>
      <c r="HTW1381" s="1"/>
      <c r="HTX1381" s="1"/>
      <c r="HTY1381" s="1"/>
      <c r="HTZ1381" s="1"/>
      <c r="HUA1381" s="1"/>
      <c r="HUB1381" s="1"/>
      <c r="HUC1381" s="1"/>
      <c r="HUD1381" s="1"/>
      <c r="HUE1381" s="1"/>
      <c r="HUF1381" s="1"/>
      <c r="HUG1381" s="1"/>
      <c r="HUH1381" s="1"/>
      <c r="HUI1381" s="1"/>
      <c r="HUJ1381" s="1"/>
      <c r="HUK1381" s="1"/>
      <c r="HUL1381" s="1"/>
      <c r="HUM1381" s="1"/>
      <c r="HUN1381" s="1"/>
      <c r="HUO1381" s="1"/>
      <c r="HUP1381" s="1"/>
      <c r="HUQ1381" s="1"/>
      <c r="HUR1381" s="1"/>
      <c r="HUS1381" s="1"/>
      <c r="HUT1381" s="1"/>
      <c r="HUU1381" s="1"/>
      <c r="HUV1381" s="1"/>
      <c r="HUW1381" s="1"/>
      <c r="HUX1381" s="1"/>
      <c r="HUY1381" s="1"/>
      <c r="HUZ1381" s="1"/>
      <c r="HVA1381" s="1"/>
      <c r="HVB1381" s="1"/>
      <c r="HVC1381" s="1"/>
      <c r="HVD1381" s="1"/>
      <c r="HVE1381" s="1"/>
      <c r="HVF1381" s="1"/>
      <c r="HVG1381" s="1"/>
      <c r="HVH1381" s="1"/>
      <c r="HVI1381" s="1"/>
      <c r="HVJ1381" s="1"/>
      <c r="HVK1381" s="1"/>
      <c r="HVL1381" s="1"/>
      <c r="HVM1381" s="1"/>
      <c r="HVN1381" s="1"/>
      <c r="HVO1381" s="1"/>
      <c r="HVP1381" s="1"/>
      <c r="HVQ1381" s="1"/>
      <c r="HVR1381" s="1"/>
      <c r="HVS1381" s="1"/>
      <c r="HVT1381" s="1"/>
      <c r="HVU1381" s="1"/>
      <c r="HVV1381" s="1"/>
      <c r="HVW1381" s="1"/>
      <c r="HVX1381" s="1"/>
      <c r="HVY1381" s="1"/>
      <c r="HVZ1381" s="1"/>
      <c r="HWA1381" s="1"/>
      <c r="HWB1381" s="1"/>
      <c r="HWC1381" s="1"/>
      <c r="HWD1381" s="1"/>
      <c r="HWE1381" s="1"/>
      <c r="HWF1381" s="1"/>
      <c r="HWG1381" s="1"/>
      <c r="HWH1381" s="1"/>
      <c r="HWI1381" s="1"/>
      <c r="HWJ1381" s="1"/>
      <c r="HWK1381" s="1"/>
      <c r="HWL1381" s="1"/>
      <c r="HWM1381" s="1"/>
      <c r="HWN1381" s="1"/>
      <c r="HWO1381" s="1"/>
      <c r="HWP1381" s="1"/>
      <c r="HWQ1381" s="1"/>
      <c r="HWR1381" s="1"/>
      <c r="HWS1381" s="1"/>
      <c r="HWT1381" s="1"/>
      <c r="HWU1381" s="1"/>
      <c r="HWV1381" s="1"/>
      <c r="HWW1381" s="1"/>
      <c r="HWX1381" s="1"/>
      <c r="HWY1381" s="1"/>
      <c r="HWZ1381" s="1"/>
      <c r="HXA1381" s="1"/>
      <c r="HXB1381" s="1"/>
      <c r="HXC1381" s="1"/>
      <c r="HXD1381" s="1"/>
      <c r="HXE1381" s="1"/>
      <c r="HXF1381" s="1"/>
      <c r="HXG1381" s="1"/>
      <c r="HXH1381" s="1"/>
      <c r="HXI1381" s="1"/>
      <c r="HXJ1381" s="1"/>
      <c r="HXK1381" s="1"/>
      <c r="HXL1381" s="1"/>
      <c r="HXM1381" s="1"/>
      <c r="HXN1381" s="1"/>
      <c r="HXO1381" s="1"/>
      <c r="HXP1381" s="1"/>
      <c r="HXQ1381" s="1"/>
      <c r="HXR1381" s="1"/>
      <c r="HXS1381" s="1"/>
      <c r="HXT1381" s="1"/>
      <c r="HXU1381" s="1"/>
      <c r="HXV1381" s="1"/>
      <c r="HXW1381" s="1"/>
      <c r="HXX1381" s="1"/>
      <c r="HXY1381" s="1"/>
      <c r="HXZ1381" s="1"/>
      <c r="HYA1381" s="1"/>
      <c r="HYB1381" s="1"/>
      <c r="HYC1381" s="1"/>
      <c r="HYD1381" s="1"/>
      <c r="HYE1381" s="1"/>
      <c r="HYF1381" s="1"/>
      <c r="HYG1381" s="1"/>
      <c r="HYH1381" s="1"/>
      <c r="HYI1381" s="1"/>
      <c r="HYJ1381" s="1"/>
      <c r="HYK1381" s="1"/>
      <c r="HYL1381" s="1"/>
      <c r="HYM1381" s="1"/>
      <c r="HYN1381" s="1"/>
      <c r="HYO1381" s="1"/>
      <c r="HYP1381" s="1"/>
      <c r="HYQ1381" s="1"/>
      <c r="HYR1381" s="1"/>
      <c r="HYS1381" s="1"/>
      <c r="HYT1381" s="1"/>
      <c r="HYU1381" s="1"/>
      <c r="HYV1381" s="1"/>
      <c r="HYW1381" s="1"/>
      <c r="HYX1381" s="1"/>
      <c r="HYY1381" s="1"/>
      <c r="HYZ1381" s="1"/>
      <c r="HZA1381" s="1"/>
      <c r="HZB1381" s="1"/>
      <c r="HZC1381" s="1"/>
      <c r="HZD1381" s="1"/>
      <c r="HZE1381" s="1"/>
      <c r="HZF1381" s="1"/>
      <c r="HZG1381" s="1"/>
      <c r="HZH1381" s="1"/>
      <c r="HZI1381" s="1"/>
      <c r="HZJ1381" s="1"/>
      <c r="HZK1381" s="1"/>
      <c r="HZL1381" s="1"/>
      <c r="HZM1381" s="1"/>
      <c r="HZN1381" s="1"/>
      <c r="HZO1381" s="1"/>
      <c r="HZP1381" s="1"/>
      <c r="HZQ1381" s="1"/>
      <c r="HZR1381" s="1"/>
      <c r="HZS1381" s="1"/>
      <c r="HZT1381" s="1"/>
      <c r="HZU1381" s="1"/>
      <c r="HZV1381" s="1"/>
      <c r="HZW1381" s="1"/>
      <c r="HZX1381" s="1"/>
      <c r="HZY1381" s="1"/>
      <c r="HZZ1381" s="1"/>
      <c r="IAA1381" s="1"/>
      <c r="IAB1381" s="1"/>
      <c r="IAC1381" s="1"/>
      <c r="IAD1381" s="1"/>
      <c r="IAE1381" s="1"/>
      <c r="IAF1381" s="1"/>
      <c r="IAG1381" s="1"/>
      <c r="IAH1381" s="1"/>
      <c r="IAI1381" s="1"/>
      <c r="IAJ1381" s="1"/>
      <c r="IAK1381" s="1"/>
      <c r="IAL1381" s="1"/>
      <c r="IAM1381" s="1"/>
      <c r="IAN1381" s="1"/>
      <c r="IAO1381" s="1"/>
      <c r="IAP1381" s="1"/>
      <c r="IAQ1381" s="1"/>
      <c r="IAR1381" s="1"/>
      <c r="IAS1381" s="1"/>
      <c r="IAT1381" s="1"/>
      <c r="IAU1381" s="1"/>
      <c r="IAV1381" s="1"/>
      <c r="IAW1381" s="1"/>
      <c r="IAX1381" s="1"/>
      <c r="IAY1381" s="1"/>
      <c r="IAZ1381" s="1"/>
      <c r="IBA1381" s="1"/>
      <c r="IBB1381" s="1"/>
      <c r="IBC1381" s="1"/>
      <c r="IBD1381" s="1"/>
      <c r="IBE1381" s="1"/>
      <c r="IBF1381" s="1"/>
      <c r="IBG1381" s="1"/>
      <c r="IBH1381" s="1"/>
      <c r="IBI1381" s="1"/>
      <c r="IBJ1381" s="1"/>
      <c r="IBK1381" s="1"/>
      <c r="IBL1381" s="1"/>
      <c r="IBM1381" s="1"/>
      <c r="IBN1381" s="1"/>
      <c r="IBO1381" s="1"/>
      <c r="IBP1381" s="1"/>
      <c r="IBQ1381" s="1"/>
      <c r="IBR1381" s="1"/>
      <c r="IBS1381" s="1"/>
      <c r="IBT1381" s="1"/>
      <c r="IBU1381" s="1"/>
      <c r="IBV1381" s="1"/>
      <c r="IBW1381" s="1"/>
      <c r="IBX1381" s="1"/>
      <c r="IBY1381" s="1"/>
      <c r="IBZ1381" s="1"/>
      <c r="ICA1381" s="1"/>
      <c r="ICB1381" s="1"/>
      <c r="ICC1381" s="1"/>
      <c r="ICD1381" s="1"/>
      <c r="ICE1381" s="1"/>
      <c r="ICF1381" s="1"/>
      <c r="ICG1381" s="1"/>
      <c r="ICH1381" s="1"/>
      <c r="ICI1381" s="1"/>
      <c r="ICJ1381" s="1"/>
      <c r="ICK1381" s="1"/>
      <c r="ICL1381" s="1"/>
      <c r="ICM1381" s="1"/>
      <c r="ICN1381" s="1"/>
      <c r="ICO1381" s="1"/>
      <c r="ICP1381" s="1"/>
      <c r="ICQ1381" s="1"/>
      <c r="ICR1381" s="1"/>
      <c r="ICS1381" s="1"/>
      <c r="ICT1381" s="1"/>
      <c r="ICU1381" s="1"/>
      <c r="ICV1381" s="1"/>
      <c r="ICW1381" s="1"/>
      <c r="ICX1381" s="1"/>
      <c r="ICY1381" s="1"/>
      <c r="ICZ1381" s="1"/>
      <c r="IDA1381" s="1"/>
      <c r="IDB1381" s="1"/>
      <c r="IDC1381" s="1"/>
      <c r="IDD1381" s="1"/>
      <c r="IDE1381" s="1"/>
      <c r="IDF1381" s="1"/>
      <c r="IDG1381" s="1"/>
      <c r="IDH1381" s="1"/>
      <c r="IDI1381" s="1"/>
      <c r="IDJ1381" s="1"/>
      <c r="IDK1381" s="1"/>
      <c r="IDL1381" s="1"/>
      <c r="IDM1381" s="1"/>
      <c r="IDN1381" s="1"/>
      <c r="IDO1381" s="1"/>
      <c r="IDP1381" s="1"/>
      <c r="IDQ1381" s="1"/>
      <c r="IDR1381" s="1"/>
      <c r="IDS1381" s="1"/>
      <c r="IDT1381" s="1"/>
      <c r="IDU1381" s="1"/>
      <c r="IDV1381" s="1"/>
      <c r="IDW1381" s="1"/>
      <c r="IDX1381" s="1"/>
      <c r="IDY1381" s="1"/>
      <c r="IDZ1381" s="1"/>
      <c r="IEA1381" s="1"/>
      <c r="IEB1381" s="1"/>
      <c r="IEC1381" s="1"/>
      <c r="IED1381" s="1"/>
      <c r="IEE1381" s="1"/>
      <c r="IEF1381" s="1"/>
      <c r="IEG1381" s="1"/>
      <c r="IEH1381" s="1"/>
      <c r="IEI1381" s="1"/>
      <c r="IEJ1381" s="1"/>
      <c r="IEK1381" s="1"/>
      <c r="IEL1381" s="1"/>
      <c r="IEM1381" s="1"/>
      <c r="IEN1381" s="1"/>
      <c r="IEO1381" s="1"/>
      <c r="IEP1381" s="1"/>
      <c r="IEQ1381" s="1"/>
      <c r="IER1381" s="1"/>
      <c r="IES1381" s="1"/>
      <c r="IET1381" s="1"/>
      <c r="IEU1381" s="1"/>
      <c r="IEV1381" s="1"/>
      <c r="IEW1381" s="1"/>
      <c r="IEX1381" s="1"/>
      <c r="IEY1381" s="1"/>
      <c r="IEZ1381" s="1"/>
      <c r="IFA1381" s="1"/>
      <c r="IFB1381" s="1"/>
      <c r="IFC1381" s="1"/>
      <c r="IFD1381" s="1"/>
      <c r="IFE1381" s="1"/>
      <c r="IFF1381" s="1"/>
      <c r="IFG1381" s="1"/>
      <c r="IFH1381" s="1"/>
      <c r="IFI1381" s="1"/>
      <c r="IFJ1381" s="1"/>
      <c r="IFK1381" s="1"/>
      <c r="IFL1381" s="1"/>
      <c r="IFM1381" s="1"/>
      <c r="IFN1381" s="1"/>
      <c r="IFO1381" s="1"/>
      <c r="IFP1381" s="1"/>
      <c r="IFQ1381" s="1"/>
      <c r="IFR1381" s="1"/>
      <c r="IFS1381" s="1"/>
      <c r="IFT1381" s="1"/>
      <c r="IFU1381" s="1"/>
      <c r="IFV1381" s="1"/>
      <c r="IFW1381" s="1"/>
      <c r="IFX1381" s="1"/>
      <c r="IFY1381" s="1"/>
      <c r="IFZ1381" s="1"/>
      <c r="IGA1381" s="1"/>
      <c r="IGB1381" s="1"/>
      <c r="IGC1381" s="1"/>
      <c r="IGD1381" s="1"/>
      <c r="IGE1381" s="1"/>
      <c r="IGF1381" s="1"/>
      <c r="IGG1381" s="1"/>
      <c r="IGH1381" s="1"/>
      <c r="IGI1381" s="1"/>
      <c r="IGJ1381" s="1"/>
      <c r="IGK1381" s="1"/>
      <c r="IGL1381" s="1"/>
      <c r="IGM1381" s="1"/>
      <c r="IGN1381" s="1"/>
      <c r="IGO1381" s="1"/>
      <c r="IGP1381" s="1"/>
      <c r="IGQ1381" s="1"/>
      <c r="IGR1381" s="1"/>
      <c r="IGS1381" s="1"/>
      <c r="IGT1381" s="1"/>
      <c r="IGU1381" s="1"/>
      <c r="IGV1381" s="1"/>
      <c r="IGW1381" s="1"/>
      <c r="IGX1381" s="1"/>
      <c r="IGY1381" s="1"/>
      <c r="IGZ1381" s="1"/>
      <c r="IHA1381" s="1"/>
      <c r="IHB1381" s="1"/>
      <c r="IHC1381" s="1"/>
      <c r="IHD1381" s="1"/>
      <c r="IHE1381" s="1"/>
      <c r="IHF1381" s="1"/>
      <c r="IHG1381" s="1"/>
      <c r="IHH1381" s="1"/>
      <c r="IHI1381" s="1"/>
      <c r="IHJ1381" s="1"/>
      <c r="IHK1381" s="1"/>
      <c r="IHL1381" s="1"/>
      <c r="IHM1381" s="1"/>
      <c r="IHN1381" s="1"/>
      <c r="IHO1381" s="1"/>
      <c r="IHP1381" s="1"/>
      <c r="IHQ1381" s="1"/>
      <c r="IHR1381" s="1"/>
      <c r="IHS1381" s="1"/>
      <c r="IHT1381" s="1"/>
      <c r="IHU1381" s="1"/>
      <c r="IHV1381" s="1"/>
      <c r="IHW1381" s="1"/>
      <c r="IHX1381" s="1"/>
      <c r="IHY1381" s="1"/>
      <c r="IHZ1381" s="1"/>
      <c r="IIA1381" s="1"/>
      <c r="IIB1381" s="1"/>
      <c r="IIC1381" s="1"/>
      <c r="IID1381" s="1"/>
      <c r="IIE1381" s="1"/>
      <c r="IIF1381" s="1"/>
      <c r="IIG1381" s="1"/>
      <c r="IIH1381" s="1"/>
      <c r="III1381" s="1"/>
      <c r="IIJ1381" s="1"/>
      <c r="IIK1381" s="1"/>
      <c r="IIL1381" s="1"/>
      <c r="IIM1381" s="1"/>
      <c r="IIN1381" s="1"/>
      <c r="IIO1381" s="1"/>
      <c r="IIP1381" s="1"/>
      <c r="IIQ1381" s="1"/>
      <c r="IIR1381" s="1"/>
      <c r="IIS1381" s="1"/>
      <c r="IIT1381" s="1"/>
      <c r="IIU1381" s="1"/>
      <c r="IIV1381" s="1"/>
      <c r="IIW1381" s="1"/>
      <c r="IIX1381" s="1"/>
      <c r="IIY1381" s="1"/>
      <c r="IIZ1381" s="1"/>
      <c r="IJA1381" s="1"/>
      <c r="IJB1381" s="1"/>
      <c r="IJC1381" s="1"/>
      <c r="IJD1381" s="1"/>
      <c r="IJE1381" s="1"/>
      <c r="IJF1381" s="1"/>
      <c r="IJG1381" s="1"/>
      <c r="IJH1381" s="1"/>
      <c r="IJI1381" s="1"/>
      <c r="IJJ1381" s="1"/>
      <c r="IJK1381" s="1"/>
      <c r="IJL1381" s="1"/>
      <c r="IJM1381" s="1"/>
      <c r="IJN1381" s="1"/>
      <c r="IJO1381" s="1"/>
      <c r="IJP1381" s="1"/>
      <c r="IJQ1381" s="1"/>
      <c r="IJR1381" s="1"/>
      <c r="IJS1381" s="1"/>
      <c r="IJT1381" s="1"/>
      <c r="IJU1381" s="1"/>
      <c r="IJV1381" s="1"/>
      <c r="IJW1381" s="1"/>
      <c r="IJX1381" s="1"/>
      <c r="IJY1381" s="1"/>
      <c r="IJZ1381" s="1"/>
      <c r="IKA1381" s="1"/>
      <c r="IKB1381" s="1"/>
      <c r="IKC1381" s="1"/>
      <c r="IKD1381" s="1"/>
      <c r="IKE1381" s="1"/>
      <c r="IKF1381" s="1"/>
      <c r="IKG1381" s="1"/>
      <c r="IKH1381" s="1"/>
      <c r="IKI1381" s="1"/>
      <c r="IKJ1381" s="1"/>
      <c r="IKK1381" s="1"/>
      <c r="IKL1381" s="1"/>
      <c r="IKM1381" s="1"/>
      <c r="IKN1381" s="1"/>
      <c r="IKO1381" s="1"/>
      <c r="IKP1381" s="1"/>
      <c r="IKQ1381" s="1"/>
      <c r="IKR1381" s="1"/>
      <c r="IKS1381" s="1"/>
      <c r="IKT1381" s="1"/>
      <c r="IKU1381" s="1"/>
      <c r="IKV1381" s="1"/>
      <c r="IKW1381" s="1"/>
      <c r="IKX1381" s="1"/>
      <c r="IKY1381" s="1"/>
      <c r="IKZ1381" s="1"/>
      <c r="ILA1381" s="1"/>
      <c r="ILB1381" s="1"/>
      <c r="ILC1381" s="1"/>
      <c r="ILD1381" s="1"/>
      <c r="ILE1381" s="1"/>
      <c r="ILF1381" s="1"/>
      <c r="ILG1381" s="1"/>
      <c r="ILH1381" s="1"/>
      <c r="ILI1381" s="1"/>
      <c r="ILJ1381" s="1"/>
      <c r="ILK1381" s="1"/>
      <c r="ILL1381" s="1"/>
      <c r="ILM1381" s="1"/>
      <c r="ILN1381" s="1"/>
      <c r="ILO1381" s="1"/>
      <c r="ILP1381" s="1"/>
      <c r="ILQ1381" s="1"/>
      <c r="ILR1381" s="1"/>
      <c r="ILS1381" s="1"/>
      <c r="ILT1381" s="1"/>
      <c r="ILU1381" s="1"/>
      <c r="ILV1381" s="1"/>
      <c r="ILW1381" s="1"/>
      <c r="ILX1381" s="1"/>
      <c r="ILY1381" s="1"/>
      <c r="ILZ1381" s="1"/>
      <c r="IMA1381" s="1"/>
      <c r="IMB1381" s="1"/>
      <c r="IMC1381" s="1"/>
      <c r="IMD1381" s="1"/>
      <c r="IME1381" s="1"/>
      <c r="IMF1381" s="1"/>
      <c r="IMG1381" s="1"/>
      <c r="IMH1381" s="1"/>
      <c r="IMI1381" s="1"/>
      <c r="IMJ1381" s="1"/>
      <c r="IMK1381" s="1"/>
      <c r="IML1381" s="1"/>
      <c r="IMM1381" s="1"/>
      <c r="IMN1381" s="1"/>
      <c r="IMO1381" s="1"/>
      <c r="IMP1381" s="1"/>
      <c r="IMQ1381" s="1"/>
      <c r="IMR1381" s="1"/>
      <c r="IMS1381" s="1"/>
      <c r="IMT1381" s="1"/>
      <c r="IMU1381" s="1"/>
      <c r="IMV1381" s="1"/>
      <c r="IMW1381" s="1"/>
      <c r="IMX1381" s="1"/>
      <c r="IMY1381" s="1"/>
      <c r="IMZ1381" s="1"/>
      <c r="INA1381" s="1"/>
      <c r="INB1381" s="1"/>
      <c r="INC1381" s="1"/>
      <c r="IND1381" s="1"/>
      <c r="INE1381" s="1"/>
      <c r="INF1381" s="1"/>
      <c r="ING1381" s="1"/>
      <c r="INH1381" s="1"/>
      <c r="INI1381" s="1"/>
      <c r="INJ1381" s="1"/>
      <c r="INK1381" s="1"/>
      <c r="INL1381" s="1"/>
      <c r="INM1381" s="1"/>
      <c r="INN1381" s="1"/>
      <c r="INO1381" s="1"/>
      <c r="INP1381" s="1"/>
      <c r="INQ1381" s="1"/>
      <c r="INR1381" s="1"/>
      <c r="INS1381" s="1"/>
      <c r="INT1381" s="1"/>
      <c r="INU1381" s="1"/>
      <c r="INV1381" s="1"/>
      <c r="INW1381" s="1"/>
      <c r="INX1381" s="1"/>
      <c r="INY1381" s="1"/>
      <c r="INZ1381" s="1"/>
      <c r="IOA1381" s="1"/>
      <c r="IOB1381" s="1"/>
      <c r="IOC1381" s="1"/>
      <c r="IOD1381" s="1"/>
      <c r="IOE1381" s="1"/>
      <c r="IOF1381" s="1"/>
      <c r="IOG1381" s="1"/>
      <c r="IOH1381" s="1"/>
      <c r="IOI1381" s="1"/>
      <c r="IOJ1381" s="1"/>
      <c r="IOK1381" s="1"/>
      <c r="IOL1381" s="1"/>
      <c r="IOM1381" s="1"/>
      <c r="ION1381" s="1"/>
      <c r="IOO1381" s="1"/>
      <c r="IOP1381" s="1"/>
      <c r="IOQ1381" s="1"/>
      <c r="IOR1381" s="1"/>
      <c r="IOS1381" s="1"/>
      <c r="IOT1381" s="1"/>
      <c r="IOU1381" s="1"/>
      <c r="IOV1381" s="1"/>
      <c r="IOW1381" s="1"/>
      <c r="IOX1381" s="1"/>
      <c r="IOY1381" s="1"/>
      <c r="IOZ1381" s="1"/>
      <c r="IPA1381" s="1"/>
      <c r="IPB1381" s="1"/>
      <c r="IPC1381" s="1"/>
      <c r="IPD1381" s="1"/>
      <c r="IPE1381" s="1"/>
      <c r="IPF1381" s="1"/>
      <c r="IPG1381" s="1"/>
      <c r="IPH1381" s="1"/>
      <c r="IPI1381" s="1"/>
      <c r="IPJ1381" s="1"/>
      <c r="IPK1381" s="1"/>
      <c r="IPL1381" s="1"/>
      <c r="IPM1381" s="1"/>
      <c r="IPN1381" s="1"/>
      <c r="IPO1381" s="1"/>
      <c r="IPP1381" s="1"/>
      <c r="IPQ1381" s="1"/>
      <c r="IPR1381" s="1"/>
      <c r="IPS1381" s="1"/>
      <c r="IPT1381" s="1"/>
      <c r="IPU1381" s="1"/>
      <c r="IPV1381" s="1"/>
      <c r="IPW1381" s="1"/>
      <c r="IPX1381" s="1"/>
      <c r="IPY1381" s="1"/>
      <c r="IPZ1381" s="1"/>
      <c r="IQA1381" s="1"/>
      <c r="IQB1381" s="1"/>
      <c r="IQC1381" s="1"/>
      <c r="IQD1381" s="1"/>
      <c r="IQE1381" s="1"/>
      <c r="IQF1381" s="1"/>
      <c r="IQG1381" s="1"/>
      <c r="IQH1381" s="1"/>
      <c r="IQI1381" s="1"/>
      <c r="IQJ1381" s="1"/>
      <c r="IQK1381" s="1"/>
      <c r="IQL1381" s="1"/>
      <c r="IQM1381" s="1"/>
      <c r="IQN1381" s="1"/>
      <c r="IQO1381" s="1"/>
      <c r="IQP1381" s="1"/>
      <c r="IQQ1381" s="1"/>
      <c r="IQR1381" s="1"/>
      <c r="IQS1381" s="1"/>
      <c r="IQT1381" s="1"/>
      <c r="IQU1381" s="1"/>
      <c r="IQV1381" s="1"/>
      <c r="IQW1381" s="1"/>
      <c r="IQX1381" s="1"/>
      <c r="IQY1381" s="1"/>
      <c r="IQZ1381" s="1"/>
      <c r="IRA1381" s="1"/>
      <c r="IRB1381" s="1"/>
      <c r="IRC1381" s="1"/>
      <c r="IRD1381" s="1"/>
      <c r="IRE1381" s="1"/>
      <c r="IRF1381" s="1"/>
      <c r="IRG1381" s="1"/>
      <c r="IRH1381" s="1"/>
      <c r="IRI1381" s="1"/>
      <c r="IRJ1381" s="1"/>
      <c r="IRK1381" s="1"/>
      <c r="IRL1381" s="1"/>
      <c r="IRM1381" s="1"/>
      <c r="IRN1381" s="1"/>
      <c r="IRO1381" s="1"/>
      <c r="IRP1381" s="1"/>
      <c r="IRQ1381" s="1"/>
      <c r="IRR1381" s="1"/>
      <c r="IRS1381" s="1"/>
      <c r="IRT1381" s="1"/>
      <c r="IRU1381" s="1"/>
      <c r="IRV1381" s="1"/>
      <c r="IRW1381" s="1"/>
      <c r="IRX1381" s="1"/>
      <c r="IRY1381" s="1"/>
      <c r="IRZ1381" s="1"/>
      <c r="ISA1381" s="1"/>
      <c r="ISB1381" s="1"/>
      <c r="ISC1381" s="1"/>
      <c r="ISD1381" s="1"/>
      <c r="ISE1381" s="1"/>
      <c r="ISF1381" s="1"/>
      <c r="ISG1381" s="1"/>
      <c r="ISH1381" s="1"/>
      <c r="ISI1381" s="1"/>
      <c r="ISJ1381" s="1"/>
      <c r="ISK1381" s="1"/>
      <c r="ISL1381" s="1"/>
      <c r="ISM1381" s="1"/>
      <c r="ISN1381" s="1"/>
      <c r="ISO1381" s="1"/>
      <c r="ISP1381" s="1"/>
      <c r="ISQ1381" s="1"/>
      <c r="ISR1381" s="1"/>
      <c r="ISS1381" s="1"/>
      <c r="IST1381" s="1"/>
      <c r="ISU1381" s="1"/>
      <c r="ISV1381" s="1"/>
      <c r="ISW1381" s="1"/>
      <c r="ISX1381" s="1"/>
      <c r="ISY1381" s="1"/>
      <c r="ISZ1381" s="1"/>
      <c r="ITA1381" s="1"/>
      <c r="ITB1381" s="1"/>
      <c r="ITC1381" s="1"/>
      <c r="ITD1381" s="1"/>
      <c r="ITE1381" s="1"/>
      <c r="ITF1381" s="1"/>
      <c r="ITG1381" s="1"/>
      <c r="ITH1381" s="1"/>
      <c r="ITI1381" s="1"/>
      <c r="ITJ1381" s="1"/>
      <c r="ITK1381" s="1"/>
      <c r="ITL1381" s="1"/>
      <c r="ITM1381" s="1"/>
      <c r="ITN1381" s="1"/>
      <c r="ITO1381" s="1"/>
      <c r="ITP1381" s="1"/>
      <c r="ITQ1381" s="1"/>
      <c r="ITR1381" s="1"/>
      <c r="ITS1381" s="1"/>
      <c r="ITT1381" s="1"/>
      <c r="ITU1381" s="1"/>
      <c r="ITV1381" s="1"/>
      <c r="ITW1381" s="1"/>
      <c r="ITX1381" s="1"/>
      <c r="ITY1381" s="1"/>
      <c r="ITZ1381" s="1"/>
      <c r="IUA1381" s="1"/>
      <c r="IUB1381" s="1"/>
      <c r="IUC1381" s="1"/>
      <c r="IUD1381" s="1"/>
      <c r="IUE1381" s="1"/>
      <c r="IUF1381" s="1"/>
      <c r="IUG1381" s="1"/>
      <c r="IUH1381" s="1"/>
      <c r="IUI1381" s="1"/>
      <c r="IUJ1381" s="1"/>
      <c r="IUK1381" s="1"/>
      <c r="IUL1381" s="1"/>
      <c r="IUM1381" s="1"/>
      <c r="IUN1381" s="1"/>
      <c r="IUO1381" s="1"/>
      <c r="IUP1381" s="1"/>
      <c r="IUQ1381" s="1"/>
      <c r="IUR1381" s="1"/>
      <c r="IUS1381" s="1"/>
      <c r="IUT1381" s="1"/>
      <c r="IUU1381" s="1"/>
      <c r="IUV1381" s="1"/>
      <c r="IUW1381" s="1"/>
      <c r="IUX1381" s="1"/>
      <c r="IUY1381" s="1"/>
      <c r="IUZ1381" s="1"/>
      <c r="IVA1381" s="1"/>
      <c r="IVB1381" s="1"/>
      <c r="IVC1381" s="1"/>
      <c r="IVD1381" s="1"/>
      <c r="IVE1381" s="1"/>
      <c r="IVF1381" s="1"/>
      <c r="IVG1381" s="1"/>
      <c r="IVH1381" s="1"/>
      <c r="IVI1381" s="1"/>
      <c r="IVJ1381" s="1"/>
      <c r="IVK1381" s="1"/>
      <c r="IVL1381" s="1"/>
      <c r="IVM1381" s="1"/>
      <c r="IVN1381" s="1"/>
      <c r="IVO1381" s="1"/>
      <c r="IVP1381" s="1"/>
      <c r="IVQ1381" s="1"/>
      <c r="IVR1381" s="1"/>
      <c r="IVS1381" s="1"/>
      <c r="IVT1381" s="1"/>
      <c r="IVU1381" s="1"/>
      <c r="IVV1381" s="1"/>
      <c r="IVW1381" s="1"/>
      <c r="IVX1381" s="1"/>
      <c r="IVY1381" s="1"/>
      <c r="IVZ1381" s="1"/>
      <c r="IWA1381" s="1"/>
      <c r="IWB1381" s="1"/>
      <c r="IWC1381" s="1"/>
      <c r="IWD1381" s="1"/>
      <c r="IWE1381" s="1"/>
      <c r="IWF1381" s="1"/>
      <c r="IWG1381" s="1"/>
      <c r="IWH1381" s="1"/>
      <c r="IWI1381" s="1"/>
      <c r="IWJ1381" s="1"/>
      <c r="IWK1381" s="1"/>
      <c r="IWL1381" s="1"/>
      <c r="IWM1381" s="1"/>
      <c r="IWN1381" s="1"/>
      <c r="IWO1381" s="1"/>
      <c r="IWP1381" s="1"/>
      <c r="IWQ1381" s="1"/>
      <c r="IWR1381" s="1"/>
      <c r="IWS1381" s="1"/>
      <c r="IWT1381" s="1"/>
      <c r="IWU1381" s="1"/>
      <c r="IWV1381" s="1"/>
      <c r="IWW1381" s="1"/>
      <c r="IWX1381" s="1"/>
      <c r="IWY1381" s="1"/>
      <c r="IWZ1381" s="1"/>
      <c r="IXA1381" s="1"/>
      <c r="IXB1381" s="1"/>
      <c r="IXC1381" s="1"/>
      <c r="IXD1381" s="1"/>
      <c r="IXE1381" s="1"/>
      <c r="IXF1381" s="1"/>
      <c r="IXG1381" s="1"/>
      <c r="IXH1381" s="1"/>
      <c r="IXI1381" s="1"/>
      <c r="IXJ1381" s="1"/>
      <c r="IXK1381" s="1"/>
      <c r="IXL1381" s="1"/>
      <c r="IXM1381" s="1"/>
      <c r="IXN1381" s="1"/>
      <c r="IXO1381" s="1"/>
      <c r="IXP1381" s="1"/>
      <c r="IXQ1381" s="1"/>
      <c r="IXR1381" s="1"/>
      <c r="IXS1381" s="1"/>
      <c r="IXT1381" s="1"/>
      <c r="IXU1381" s="1"/>
      <c r="IXV1381" s="1"/>
      <c r="IXW1381" s="1"/>
      <c r="IXX1381" s="1"/>
      <c r="IXY1381" s="1"/>
      <c r="IXZ1381" s="1"/>
      <c r="IYA1381" s="1"/>
      <c r="IYB1381" s="1"/>
      <c r="IYC1381" s="1"/>
      <c r="IYD1381" s="1"/>
      <c r="IYE1381" s="1"/>
      <c r="IYF1381" s="1"/>
      <c r="IYG1381" s="1"/>
      <c r="IYH1381" s="1"/>
      <c r="IYI1381" s="1"/>
      <c r="IYJ1381" s="1"/>
      <c r="IYK1381" s="1"/>
      <c r="IYL1381" s="1"/>
      <c r="IYM1381" s="1"/>
      <c r="IYN1381" s="1"/>
      <c r="IYO1381" s="1"/>
      <c r="IYP1381" s="1"/>
      <c r="IYQ1381" s="1"/>
      <c r="IYR1381" s="1"/>
      <c r="IYS1381" s="1"/>
      <c r="IYT1381" s="1"/>
      <c r="IYU1381" s="1"/>
      <c r="IYV1381" s="1"/>
      <c r="IYW1381" s="1"/>
      <c r="IYX1381" s="1"/>
      <c r="IYY1381" s="1"/>
      <c r="IYZ1381" s="1"/>
      <c r="IZA1381" s="1"/>
      <c r="IZB1381" s="1"/>
      <c r="IZC1381" s="1"/>
      <c r="IZD1381" s="1"/>
      <c r="IZE1381" s="1"/>
      <c r="IZF1381" s="1"/>
      <c r="IZG1381" s="1"/>
      <c r="IZH1381" s="1"/>
      <c r="IZI1381" s="1"/>
      <c r="IZJ1381" s="1"/>
      <c r="IZK1381" s="1"/>
      <c r="IZL1381" s="1"/>
      <c r="IZM1381" s="1"/>
      <c r="IZN1381" s="1"/>
      <c r="IZO1381" s="1"/>
      <c r="IZP1381" s="1"/>
      <c r="IZQ1381" s="1"/>
      <c r="IZR1381" s="1"/>
      <c r="IZS1381" s="1"/>
      <c r="IZT1381" s="1"/>
      <c r="IZU1381" s="1"/>
      <c r="IZV1381" s="1"/>
      <c r="IZW1381" s="1"/>
      <c r="IZX1381" s="1"/>
      <c r="IZY1381" s="1"/>
      <c r="IZZ1381" s="1"/>
      <c r="JAA1381" s="1"/>
      <c r="JAB1381" s="1"/>
      <c r="JAC1381" s="1"/>
      <c r="JAD1381" s="1"/>
      <c r="JAE1381" s="1"/>
      <c r="JAF1381" s="1"/>
      <c r="JAG1381" s="1"/>
      <c r="JAH1381" s="1"/>
      <c r="JAI1381" s="1"/>
      <c r="JAJ1381" s="1"/>
      <c r="JAK1381" s="1"/>
      <c r="JAL1381" s="1"/>
      <c r="JAM1381" s="1"/>
      <c r="JAN1381" s="1"/>
      <c r="JAO1381" s="1"/>
      <c r="JAP1381" s="1"/>
      <c r="JAQ1381" s="1"/>
      <c r="JAR1381" s="1"/>
      <c r="JAS1381" s="1"/>
      <c r="JAT1381" s="1"/>
      <c r="JAU1381" s="1"/>
      <c r="JAV1381" s="1"/>
      <c r="JAW1381" s="1"/>
      <c r="JAX1381" s="1"/>
      <c r="JAY1381" s="1"/>
      <c r="JAZ1381" s="1"/>
      <c r="JBA1381" s="1"/>
      <c r="JBB1381" s="1"/>
      <c r="JBC1381" s="1"/>
      <c r="JBD1381" s="1"/>
      <c r="JBE1381" s="1"/>
      <c r="JBF1381" s="1"/>
      <c r="JBG1381" s="1"/>
      <c r="JBH1381" s="1"/>
      <c r="JBI1381" s="1"/>
      <c r="JBJ1381" s="1"/>
      <c r="JBK1381" s="1"/>
      <c r="JBL1381" s="1"/>
      <c r="JBM1381" s="1"/>
      <c r="JBN1381" s="1"/>
      <c r="JBO1381" s="1"/>
      <c r="JBP1381" s="1"/>
      <c r="JBQ1381" s="1"/>
      <c r="JBR1381" s="1"/>
      <c r="JBS1381" s="1"/>
      <c r="JBT1381" s="1"/>
      <c r="JBU1381" s="1"/>
      <c r="JBV1381" s="1"/>
      <c r="JBW1381" s="1"/>
      <c r="JBX1381" s="1"/>
      <c r="JBY1381" s="1"/>
      <c r="JBZ1381" s="1"/>
      <c r="JCA1381" s="1"/>
      <c r="JCB1381" s="1"/>
      <c r="JCC1381" s="1"/>
      <c r="JCD1381" s="1"/>
      <c r="JCE1381" s="1"/>
      <c r="JCF1381" s="1"/>
      <c r="JCG1381" s="1"/>
      <c r="JCH1381" s="1"/>
      <c r="JCI1381" s="1"/>
      <c r="JCJ1381" s="1"/>
      <c r="JCK1381" s="1"/>
      <c r="JCL1381" s="1"/>
      <c r="JCM1381" s="1"/>
      <c r="JCN1381" s="1"/>
      <c r="JCO1381" s="1"/>
      <c r="JCP1381" s="1"/>
      <c r="JCQ1381" s="1"/>
      <c r="JCR1381" s="1"/>
      <c r="JCS1381" s="1"/>
      <c r="JCT1381" s="1"/>
      <c r="JCU1381" s="1"/>
      <c r="JCV1381" s="1"/>
      <c r="JCW1381" s="1"/>
      <c r="JCX1381" s="1"/>
      <c r="JCY1381" s="1"/>
      <c r="JCZ1381" s="1"/>
      <c r="JDA1381" s="1"/>
      <c r="JDB1381" s="1"/>
      <c r="JDC1381" s="1"/>
      <c r="JDD1381" s="1"/>
      <c r="JDE1381" s="1"/>
      <c r="JDF1381" s="1"/>
      <c r="JDG1381" s="1"/>
      <c r="JDH1381" s="1"/>
      <c r="JDI1381" s="1"/>
      <c r="JDJ1381" s="1"/>
      <c r="JDK1381" s="1"/>
      <c r="JDL1381" s="1"/>
      <c r="JDM1381" s="1"/>
      <c r="JDN1381" s="1"/>
      <c r="JDO1381" s="1"/>
      <c r="JDP1381" s="1"/>
      <c r="JDQ1381" s="1"/>
      <c r="JDR1381" s="1"/>
      <c r="JDS1381" s="1"/>
      <c r="JDT1381" s="1"/>
      <c r="JDU1381" s="1"/>
      <c r="JDV1381" s="1"/>
      <c r="JDW1381" s="1"/>
      <c r="JDX1381" s="1"/>
      <c r="JDY1381" s="1"/>
      <c r="JDZ1381" s="1"/>
      <c r="JEA1381" s="1"/>
      <c r="JEB1381" s="1"/>
      <c r="JEC1381" s="1"/>
      <c r="JED1381" s="1"/>
      <c r="JEE1381" s="1"/>
      <c r="JEF1381" s="1"/>
      <c r="JEG1381" s="1"/>
      <c r="JEH1381" s="1"/>
      <c r="JEI1381" s="1"/>
      <c r="JEJ1381" s="1"/>
      <c r="JEK1381" s="1"/>
      <c r="JEL1381" s="1"/>
      <c r="JEM1381" s="1"/>
      <c r="JEN1381" s="1"/>
      <c r="JEO1381" s="1"/>
      <c r="JEP1381" s="1"/>
      <c r="JEQ1381" s="1"/>
      <c r="JER1381" s="1"/>
      <c r="JES1381" s="1"/>
      <c r="JET1381" s="1"/>
      <c r="JEU1381" s="1"/>
      <c r="JEV1381" s="1"/>
      <c r="JEW1381" s="1"/>
      <c r="JEX1381" s="1"/>
      <c r="JEY1381" s="1"/>
      <c r="JEZ1381" s="1"/>
      <c r="JFA1381" s="1"/>
      <c r="JFB1381" s="1"/>
      <c r="JFC1381" s="1"/>
      <c r="JFD1381" s="1"/>
      <c r="JFE1381" s="1"/>
      <c r="JFF1381" s="1"/>
      <c r="JFG1381" s="1"/>
      <c r="JFH1381" s="1"/>
      <c r="JFI1381" s="1"/>
      <c r="JFJ1381" s="1"/>
      <c r="JFK1381" s="1"/>
      <c r="JFL1381" s="1"/>
      <c r="JFM1381" s="1"/>
      <c r="JFN1381" s="1"/>
      <c r="JFO1381" s="1"/>
      <c r="JFP1381" s="1"/>
      <c r="JFQ1381" s="1"/>
      <c r="JFR1381" s="1"/>
      <c r="JFS1381" s="1"/>
      <c r="JFT1381" s="1"/>
      <c r="JFU1381" s="1"/>
      <c r="JFV1381" s="1"/>
      <c r="JFW1381" s="1"/>
      <c r="JFX1381" s="1"/>
      <c r="JFY1381" s="1"/>
      <c r="JFZ1381" s="1"/>
      <c r="JGA1381" s="1"/>
      <c r="JGB1381" s="1"/>
      <c r="JGC1381" s="1"/>
      <c r="JGD1381" s="1"/>
      <c r="JGE1381" s="1"/>
      <c r="JGF1381" s="1"/>
      <c r="JGG1381" s="1"/>
      <c r="JGH1381" s="1"/>
      <c r="JGI1381" s="1"/>
      <c r="JGJ1381" s="1"/>
      <c r="JGK1381" s="1"/>
      <c r="JGL1381" s="1"/>
      <c r="JGM1381" s="1"/>
      <c r="JGN1381" s="1"/>
      <c r="JGO1381" s="1"/>
      <c r="JGP1381" s="1"/>
      <c r="JGQ1381" s="1"/>
      <c r="JGR1381" s="1"/>
      <c r="JGS1381" s="1"/>
      <c r="JGT1381" s="1"/>
      <c r="JGU1381" s="1"/>
      <c r="JGV1381" s="1"/>
      <c r="JGW1381" s="1"/>
      <c r="JGX1381" s="1"/>
      <c r="JGY1381" s="1"/>
      <c r="JGZ1381" s="1"/>
      <c r="JHA1381" s="1"/>
      <c r="JHB1381" s="1"/>
      <c r="JHC1381" s="1"/>
      <c r="JHD1381" s="1"/>
      <c r="JHE1381" s="1"/>
      <c r="JHF1381" s="1"/>
      <c r="JHG1381" s="1"/>
      <c r="JHH1381" s="1"/>
      <c r="JHI1381" s="1"/>
      <c r="JHJ1381" s="1"/>
      <c r="JHK1381" s="1"/>
      <c r="JHL1381" s="1"/>
      <c r="JHM1381" s="1"/>
      <c r="JHN1381" s="1"/>
      <c r="JHO1381" s="1"/>
      <c r="JHP1381" s="1"/>
      <c r="JHQ1381" s="1"/>
      <c r="JHR1381" s="1"/>
      <c r="JHS1381" s="1"/>
      <c r="JHT1381" s="1"/>
      <c r="JHU1381" s="1"/>
      <c r="JHV1381" s="1"/>
      <c r="JHW1381" s="1"/>
      <c r="JHX1381" s="1"/>
      <c r="JHY1381" s="1"/>
      <c r="JHZ1381" s="1"/>
      <c r="JIA1381" s="1"/>
      <c r="JIB1381" s="1"/>
      <c r="JIC1381" s="1"/>
      <c r="JID1381" s="1"/>
      <c r="JIE1381" s="1"/>
      <c r="JIF1381" s="1"/>
      <c r="JIG1381" s="1"/>
      <c r="JIH1381" s="1"/>
      <c r="JII1381" s="1"/>
      <c r="JIJ1381" s="1"/>
      <c r="JIK1381" s="1"/>
      <c r="JIL1381" s="1"/>
      <c r="JIM1381" s="1"/>
      <c r="JIN1381" s="1"/>
      <c r="JIO1381" s="1"/>
      <c r="JIP1381" s="1"/>
      <c r="JIQ1381" s="1"/>
      <c r="JIR1381" s="1"/>
      <c r="JIS1381" s="1"/>
      <c r="JIT1381" s="1"/>
      <c r="JIU1381" s="1"/>
      <c r="JIV1381" s="1"/>
      <c r="JIW1381" s="1"/>
      <c r="JIX1381" s="1"/>
      <c r="JIY1381" s="1"/>
      <c r="JIZ1381" s="1"/>
      <c r="JJA1381" s="1"/>
      <c r="JJB1381" s="1"/>
      <c r="JJC1381" s="1"/>
      <c r="JJD1381" s="1"/>
      <c r="JJE1381" s="1"/>
      <c r="JJF1381" s="1"/>
      <c r="JJG1381" s="1"/>
      <c r="JJH1381" s="1"/>
      <c r="JJI1381" s="1"/>
      <c r="JJJ1381" s="1"/>
      <c r="JJK1381" s="1"/>
      <c r="JJL1381" s="1"/>
      <c r="JJM1381" s="1"/>
      <c r="JJN1381" s="1"/>
      <c r="JJO1381" s="1"/>
      <c r="JJP1381" s="1"/>
      <c r="JJQ1381" s="1"/>
      <c r="JJR1381" s="1"/>
      <c r="JJS1381" s="1"/>
      <c r="JJT1381" s="1"/>
      <c r="JJU1381" s="1"/>
      <c r="JJV1381" s="1"/>
      <c r="JJW1381" s="1"/>
      <c r="JJX1381" s="1"/>
      <c r="JJY1381" s="1"/>
      <c r="JJZ1381" s="1"/>
      <c r="JKA1381" s="1"/>
      <c r="JKB1381" s="1"/>
      <c r="JKC1381" s="1"/>
      <c r="JKD1381" s="1"/>
      <c r="JKE1381" s="1"/>
      <c r="JKF1381" s="1"/>
      <c r="JKG1381" s="1"/>
      <c r="JKH1381" s="1"/>
      <c r="JKI1381" s="1"/>
      <c r="JKJ1381" s="1"/>
      <c r="JKK1381" s="1"/>
      <c r="JKL1381" s="1"/>
      <c r="JKM1381" s="1"/>
      <c r="JKN1381" s="1"/>
      <c r="JKO1381" s="1"/>
      <c r="JKP1381" s="1"/>
      <c r="JKQ1381" s="1"/>
      <c r="JKR1381" s="1"/>
      <c r="JKS1381" s="1"/>
      <c r="JKT1381" s="1"/>
      <c r="JKU1381" s="1"/>
      <c r="JKV1381" s="1"/>
      <c r="JKW1381" s="1"/>
      <c r="JKX1381" s="1"/>
      <c r="JKY1381" s="1"/>
      <c r="JKZ1381" s="1"/>
      <c r="JLA1381" s="1"/>
      <c r="JLB1381" s="1"/>
      <c r="JLC1381" s="1"/>
      <c r="JLD1381" s="1"/>
      <c r="JLE1381" s="1"/>
      <c r="JLF1381" s="1"/>
      <c r="JLG1381" s="1"/>
      <c r="JLH1381" s="1"/>
      <c r="JLI1381" s="1"/>
      <c r="JLJ1381" s="1"/>
      <c r="JLK1381" s="1"/>
      <c r="JLL1381" s="1"/>
      <c r="JLM1381" s="1"/>
      <c r="JLN1381" s="1"/>
      <c r="JLO1381" s="1"/>
      <c r="JLP1381" s="1"/>
      <c r="JLQ1381" s="1"/>
      <c r="JLR1381" s="1"/>
      <c r="JLS1381" s="1"/>
      <c r="JLT1381" s="1"/>
      <c r="JLU1381" s="1"/>
      <c r="JLV1381" s="1"/>
      <c r="JLW1381" s="1"/>
      <c r="JLX1381" s="1"/>
      <c r="JLY1381" s="1"/>
      <c r="JLZ1381" s="1"/>
      <c r="JMA1381" s="1"/>
      <c r="JMB1381" s="1"/>
      <c r="JMC1381" s="1"/>
      <c r="JMD1381" s="1"/>
      <c r="JME1381" s="1"/>
      <c r="JMF1381" s="1"/>
      <c r="JMG1381" s="1"/>
      <c r="JMH1381" s="1"/>
      <c r="JMI1381" s="1"/>
      <c r="JMJ1381" s="1"/>
      <c r="JMK1381" s="1"/>
      <c r="JML1381" s="1"/>
      <c r="JMM1381" s="1"/>
      <c r="JMN1381" s="1"/>
      <c r="JMO1381" s="1"/>
      <c r="JMP1381" s="1"/>
      <c r="JMQ1381" s="1"/>
      <c r="JMR1381" s="1"/>
      <c r="JMS1381" s="1"/>
      <c r="JMT1381" s="1"/>
      <c r="JMU1381" s="1"/>
      <c r="JMV1381" s="1"/>
      <c r="JMW1381" s="1"/>
      <c r="JMX1381" s="1"/>
      <c r="JMY1381" s="1"/>
      <c r="JMZ1381" s="1"/>
      <c r="JNA1381" s="1"/>
      <c r="JNB1381" s="1"/>
      <c r="JNC1381" s="1"/>
      <c r="JND1381" s="1"/>
      <c r="JNE1381" s="1"/>
      <c r="JNF1381" s="1"/>
      <c r="JNG1381" s="1"/>
      <c r="JNH1381" s="1"/>
      <c r="JNI1381" s="1"/>
      <c r="JNJ1381" s="1"/>
      <c r="JNK1381" s="1"/>
      <c r="JNL1381" s="1"/>
      <c r="JNM1381" s="1"/>
      <c r="JNN1381" s="1"/>
      <c r="JNO1381" s="1"/>
      <c r="JNP1381" s="1"/>
      <c r="JNQ1381" s="1"/>
      <c r="JNR1381" s="1"/>
      <c r="JNS1381" s="1"/>
      <c r="JNT1381" s="1"/>
      <c r="JNU1381" s="1"/>
      <c r="JNV1381" s="1"/>
      <c r="JNW1381" s="1"/>
      <c r="JNX1381" s="1"/>
      <c r="JNY1381" s="1"/>
      <c r="JNZ1381" s="1"/>
      <c r="JOA1381" s="1"/>
      <c r="JOB1381" s="1"/>
      <c r="JOC1381" s="1"/>
      <c r="JOD1381" s="1"/>
      <c r="JOE1381" s="1"/>
      <c r="JOF1381" s="1"/>
      <c r="JOG1381" s="1"/>
      <c r="JOH1381" s="1"/>
      <c r="JOI1381" s="1"/>
      <c r="JOJ1381" s="1"/>
      <c r="JOK1381" s="1"/>
      <c r="JOL1381" s="1"/>
      <c r="JOM1381" s="1"/>
      <c r="JON1381" s="1"/>
      <c r="JOO1381" s="1"/>
      <c r="JOP1381" s="1"/>
      <c r="JOQ1381" s="1"/>
      <c r="JOR1381" s="1"/>
      <c r="JOS1381" s="1"/>
      <c r="JOT1381" s="1"/>
      <c r="JOU1381" s="1"/>
      <c r="JOV1381" s="1"/>
      <c r="JOW1381" s="1"/>
      <c r="JOX1381" s="1"/>
      <c r="JOY1381" s="1"/>
      <c r="JOZ1381" s="1"/>
      <c r="JPA1381" s="1"/>
      <c r="JPB1381" s="1"/>
      <c r="JPC1381" s="1"/>
      <c r="JPD1381" s="1"/>
      <c r="JPE1381" s="1"/>
      <c r="JPF1381" s="1"/>
      <c r="JPG1381" s="1"/>
      <c r="JPH1381" s="1"/>
      <c r="JPI1381" s="1"/>
      <c r="JPJ1381" s="1"/>
      <c r="JPK1381" s="1"/>
      <c r="JPL1381" s="1"/>
      <c r="JPM1381" s="1"/>
      <c r="JPN1381" s="1"/>
      <c r="JPO1381" s="1"/>
      <c r="JPP1381" s="1"/>
      <c r="JPQ1381" s="1"/>
      <c r="JPR1381" s="1"/>
      <c r="JPS1381" s="1"/>
      <c r="JPT1381" s="1"/>
      <c r="JPU1381" s="1"/>
      <c r="JPV1381" s="1"/>
      <c r="JPW1381" s="1"/>
      <c r="JPX1381" s="1"/>
      <c r="JPY1381" s="1"/>
      <c r="JPZ1381" s="1"/>
      <c r="JQA1381" s="1"/>
      <c r="JQB1381" s="1"/>
      <c r="JQC1381" s="1"/>
      <c r="JQD1381" s="1"/>
      <c r="JQE1381" s="1"/>
      <c r="JQF1381" s="1"/>
      <c r="JQG1381" s="1"/>
      <c r="JQH1381" s="1"/>
      <c r="JQI1381" s="1"/>
      <c r="JQJ1381" s="1"/>
      <c r="JQK1381" s="1"/>
      <c r="JQL1381" s="1"/>
      <c r="JQM1381" s="1"/>
      <c r="JQN1381" s="1"/>
      <c r="JQO1381" s="1"/>
      <c r="JQP1381" s="1"/>
      <c r="JQQ1381" s="1"/>
      <c r="JQR1381" s="1"/>
      <c r="JQS1381" s="1"/>
      <c r="JQT1381" s="1"/>
      <c r="JQU1381" s="1"/>
      <c r="JQV1381" s="1"/>
      <c r="JQW1381" s="1"/>
      <c r="JQX1381" s="1"/>
      <c r="JQY1381" s="1"/>
      <c r="JQZ1381" s="1"/>
      <c r="JRA1381" s="1"/>
      <c r="JRB1381" s="1"/>
      <c r="JRC1381" s="1"/>
      <c r="JRD1381" s="1"/>
      <c r="JRE1381" s="1"/>
      <c r="JRF1381" s="1"/>
      <c r="JRG1381" s="1"/>
      <c r="JRH1381" s="1"/>
      <c r="JRI1381" s="1"/>
      <c r="JRJ1381" s="1"/>
      <c r="JRK1381" s="1"/>
      <c r="JRL1381" s="1"/>
      <c r="JRM1381" s="1"/>
      <c r="JRN1381" s="1"/>
      <c r="JRO1381" s="1"/>
      <c r="JRP1381" s="1"/>
      <c r="JRQ1381" s="1"/>
      <c r="JRR1381" s="1"/>
      <c r="JRS1381" s="1"/>
      <c r="JRT1381" s="1"/>
      <c r="JRU1381" s="1"/>
      <c r="JRV1381" s="1"/>
      <c r="JRW1381" s="1"/>
      <c r="JRX1381" s="1"/>
      <c r="JRY1381" s="1"/>
      <c r="JRZ1381" s="1"/>
      <c r="JSA1381" s="1"/>
      <c r="JSB1381" s="1"/>
      <c r="JSC1381" s="1"/>
      <c r="JSD1381" s="1"/>
      <c r="JSE1381" s="1"/>
      <c r="JSF1381" s="1"/>
      <c r="JSG1381" s="1"/>
      <c r="JSH1381" s="1"/>
      <c r="JSI1381" s="1"/>
      <c r="JSJ1381" s="1"/>
      <c r="JSK1381" s="1"/>
      <c r="JSL1381" s="1"/>
      <c r="JSM1381" s="1"/>
      <c r="JSN1381" s="1"/>
      <c r="JSO1381" s="1"/>
      <c r="JSP1381" s="1"/>
      <c r="JSQ1381" s="1"/>
      <c r="JSR1381" s="1"/>
      <c r="JSS1381" s="1"/>
      <c r="JST1381" s="1"/>
      <c r="JSU1381" s="1"/>
      <c r="JSV1381" s="1"/>
      <c r="JSW1381" s="1"/>
      <c r="JSX1381" s="1"/>
      <c r="JSY1381" s="1"/>
      <c r="JSZ1381" s="1"/>
      <c r="JTA1381" s="1"/>
      <c r="JTB1381" s="1"/>
      <c r="JTC1381" s="1"/>
      <c r="JTD1381" s="1"/>
      <c r="JTE1381" s="1"/>
      <c r="JTF1381" s="1"/>
      <c r="JTG1381" s="1"/>
      <c r="JTH1381" s="1"/>
      <c r="JTI1381" s="1"/>
      <c r="JTJ1381" s="1"/>
      <c r="JTK1381" s="1"/>
      <c r="JTL1381" s="1"/>
      <c r="JTM1381" s="1"/>
      <c r="JTN1381" s="1"/>
      <c r="JTO1381" s="1"/>
      <c r="JTP1381" s="1"/>
      <c r="JTQ1381" s="1"/>
      <c r="JTR1381" s="1"/>
      <c r="JTS1381" s="1"/>
      <c r="JTT1381" s="1"/>
      <c r="JTU1381" s="1"/>
      <c r="JTV1381" s="1"/>
      <c r="JTW1381" s="1"/>
      <c r="JTX1381" s="1"/>
      <c r="JTY1381" s="1"/>
      <c r="JTZ1381" s="1"/>
      <c r="JUA1381" s="1"/>
      <c r="JUB1381" s="1"/>
      <c r="JUC1381" s="1"/>
      <c r="JUD1381" s="1"/>
      <c r="JUE1381" s="1"/>
      <c r="JUF1381" s="1"/>
      <c r="JUG1381" s="1"/>
      <c r="JUH1381" s="1"/>
      <c r="JUI1381" s="1"/>
      <c r="JUJ1381" s="1"/>
      <c r="JUK1381" s="1"/>
      <c r="JUL1381" s="1"/>
      <c r="JUM1381" s="1"/>
      <c r="JUN1381" s="1"/>
      <c r="JUO1381" s="1"/>
      <c r="JUP1381" s="1"/>
      <c r="JUQ1381" s="1"/>
      <c r="JUR1381" s="1"/>
      <c r="JUS1381" s="1"/>
      <c r="JUT1381" s="1"/>
      <c r="JUU1381" s="1"/>
      <c r="JUV1381" s="1"/>
      <c r="JUW1381" s="1"/>
      <c r="JUX1381" s="1"/>
      <c r="JUY1381" s="1"/>
      <c r="JUZ1381" s="1"/>
      <c r="JVA1381" s="1"/>
      <c r="JVB1381" s="1"/>
      <c r="JVC1381" s="1"/>
      <c r="JVD1381" s="1"/>
      <c r="JVE1381" s="1"/>
      <c r="JVF1381" s="1"/>
      <c r="JVG1381" s="1"/>
      <c r="JVH1381" s="1"/>
      <c r="JVI1381" s="1"/>
      <c r="JVJ1381" s="1"/>
      <c r="JVK1381" s="1"/>
      <c r="JVL1381" s="1"/>
      <c r="JVM1381" s="1"/>
      <c r="JVN1381" s="1"/>
      <c r="JVO1381" s="1"/>
      <c r="JVP1381" s="1"/>
      <c r="JVQ1381" s="1"/>
      <c r="JVR1381" s="1"/>
      <c r="JVS1381" s="1"/>
      <c r="JVT1381" s="1"/>
      <c r="JVU1381" s="1"/>
      <c r="JVV1381" s="1"/>
      <c r="JVW1381" s="1"/>
      <c r="JVX1381" s="1"/>
      <c r="JVY1381" s="1"/>
      <c r="JVZ1381" s="1"/>
      <c r="JWA1381" s="1"/>
      <c r="JWB1381" s="1"/>
      <c r="JWC1381" s="1"/>
      <c r="JWD1381" s="1"/>
      <c r="JWE1381" s="1"/>
      <c r="JWF1381" s="1"/>
      <c r="JWG1381" s="1"/>
      <c r="JWH1381" s="1"/>
      <c r="JWI1381" s="1"/>
      <c r="JWJ1381" s="1"/>
      <c r="JWK1381" s="1"/>
      <c r="JWL1381" s="1"/>
      <c r="JWM1381" s="1"/>
      <c r="JWN1381" s="1"/>
      <c r="JWO1381" s="1"/>
      <c r="JWP1381" s="1"/>
      <c r="JWQ1381" s="1"/>
      <c r="JWR1381" s="1"/>
      <c r="JWS1381" s="1"/>
      <c r="JWT1381" s="1"/>
      <c r="JWU1381" s="1"/>
      <c r="JWV1381" s="1"/>
      <c r="JWW1381" s="1"/>
      <c r="JWX1381" s="1"/>
      <c r="JWY1381" s="1"/>
      <c r="JWZ1381" s="1"/>
      <c r="JXA1381" s="1"/>
      <c r="JXB1381" s="1"/>
      <c r="JXC1381" s="1"/>
      <c r="JXD1381" s="1"/>
      <c r="JXE1381" s="1"/>
      <c r="JXF1381" s="1"/>
      <c r="JXG1381" s="1"/>
      <c r="JXH1381" s="1"/>
      <c r="JXI1381" s="1"/>
      <c r="JXJ1381" s="1"/>
      <c r="JXK1381" s="1"/>
      <c r="JXL1381" s="1"/>
      <c r="JXM1381" s="1"/>
      <c r="JXN1381" s="1"/>
      <c r="JXO1381" s="1"/>
      <c r="JXP1381" s="1"/>
      <c r="JXQ1381" s="1"/>
      <c r="JXR1381" s="1"/>
      <c r="JXS1381" s="1"/>
      <c r="JXT1381" s="1"/>
      <c r="JXU1381" s="1"/>
      <c r="JXV1381" s="1"/>
      <c r="JXW1381" s="1"/>
      <c r="JXX1381" s="1"/>
      <c r="JXY1381" s="1"/>
      <c r="JXZ1381" s="1"/>
      <c r="JYA1381" s="1"/>
      <c r="JYB1381" s="1"/>
      <c r="JYC1381" s="1"/>
      <c r="JYD1381" s="1"/>
      <c r="JYE1381" s="1"/>
      <c r="JYF1381" s="1"/>
      <c r="JYG1381" s="1"/>
      <c r="JYH1381" s="1"/>
      <c r="JYI1381" s="1"/>
      <c r="JYJ1381" s="1"/>
      <c r="JYK1381" s="1"/>
      <c r="JYL1381" s="1"/>
      <c r="JYM1381" s="1"/>
      <c r="JYN1381" s="1"/>
      <c r="JYO1381" s="1"/>
      <c r="JYP1381" s="1"/>
      <c r="JYQ1381" s="1"/>
      <c r="JYR1381" s="1"/>
      <c r="JYS1381" s="1"/>
      <c r="JYT1381" s="1"/>
      <c r="JYU1381" s="1"/>
      <c r="JYV1381" s="1"/>
      <c r="JYW1381" s="1"/>
      <c r="JYX1381" s="1"/>
      <c r="JYY1381" s="1"/>
      <c r="JYZ1381" s="1"/>
      <c r="JZA1381" s="1"/>
      <c r="JZB1381" s="1"/>
      <c r="JZC1381" s="1"/>
      <c r="JZD1381" s="1"/>
      <c r="JZE1381" s="1"/>
      <c r="JZF1381" s="1"/>
      <c r="JZG1381" s="1"/>
      <c r="JZH1381" s="1"/>
      <c r="JZI1381" s="1"/>
      <c r="JZJ1381" s="1"/>
      <c r="JZK1381" s="1"/>
      <c r="JZL1381" s="1"/>
      <c r="JZM1381" s="1"/>
      <c r="JZN1381" s="1"/>
      <c r="JZO1381" s="1"/>
      <c r="JZP1381" s="1"/>
      <c r="JZQ1381" s="1"/>
      <c r="JZR1381" s="1"/>
      <c r="JZS1381" s="1"/>
      <c r="JZT1381" s="1"/>
      <c r="JZU1381" s="1"/>
      <c r="JZV1381" s="1"/>
      <c r="JZW1381" s="1"/>
      <c r="JZX1381" s="1"/>
      <c r="JZY1381" s="1"/>
      <c r="JZZ1381" s="1"/>
      <c r="KAA1381" s="1"/>
      <c r="KAB1381" s="1"/>
      <c r="KAC1381" s="1"/>
      <c r="KAD1381" s="1"/>
      <c r="KAE1381" s="1"/>
      <c r="KAF1381" s="1"/>
      <c r="KAG1381" s="1"/>
      <c r="KAH1381" s="1"/>
      <c r="KAI1381" s="1"/>
      <c r="KAJ1381" s="1"/>
      <c r="KAK1381" s="1"/>
      <c r="KAL1381" s="1"/>
      <c r="KAM1381" s="1"/>
      <c r="KAN1381" s="1"/>
      <c r="KAO1381" s="1"/>
      <c r="KAP1381" s="1"/>
      <c r="KAQ1381" s="1"/>
      <c r="KAR1381" s="1"/>
      <c r="KAS1381" s="1"/>
      <c r="KAT1381" s="1"/>
      <c r="KAU1381" s="1"/>
      <c r="KAV1381" s="1"/>
      <c r="KAW1381" s="1"/>
      <c r="KAX1381" s="1"/>
      <c r="KAY1381" s="1"/>
      <c r="KAZ1381" s="1"/>
      <c r="KBA1381" s="1"/>
      <c r="KBB1381" s="1"/>
      <c r="KBC1381" s="1"/>
      <c r="KBD1381" s="1"/>
      <c r="KBE1381" s="1"/>
      <c r="KBF1381" s="1"/>
      <c r="KBG1381" s="1"/>
      <c r="KBH1381" s="1"/>
      <c r="KBI1381" s="1"/>
      <c r="KBJ1381" s="1"/>
      <c r="KBK1381" s="1"/>
      <c r="KBL1381" s="1"/>
      <c r="KBM1381" s="1"/>
      <c r="KBN1381" s="1"/>
      <c r="KBO1381" s="1"/>
      <c r="KBP1381" s="1"/>
      <c r="KBQ1381" s="1"/>
      <c r="KBR1381" s="1"/>
      <c r="KBS1381" s="1"/>
      <c r="KBT1381" s="1"/>
      <c r="KBU1381" s="1"/>
      <c r="KBV1381" s="1"/>
      <c r="KBW1381" s="1"/>
      <c r="KBX1381" s="1"/>
      <c r="KBY1381" s="1"/>
      <c r="KBZ1381" s="1"/>
      <c r="KCA1381" s="1"/>
      <c r="KCB1381" s="1"/>
      <c r="KCC1381" s="1"/>
      <c r="KCD1381" s="1"/>
      <c r="KCE1381" s="1"/>
      <c r="KCF1381" s="1"/>
      <c r="KCG1381" s="1"/>
      <c r="KCH1381" s="1"/>
      <c r="KCI1381" s="1"/>
      <c r="KCJ1381" s="1"/>
      <c r="KCK1381" s="1"/>
      <c r="KCL1381" s="1"/>
      <c r="KCM1381" s="1"/>
      <c r="KCN1381" s="1"/>
      <c r="KCO1381" s="1"/>
      <c r="KCP1381" s="1"/>
      <c r="KCQ1381" s="1"/>
      <c r="KCR1381" s="1"/>
      <c r="KCS1381" s="1"/>
      <c r="KCT1381" s="1"/>
      <c r="KCU1381" s="1"/>
      <c r="KCV1381" s="1"/>
      <c r="KCW1381" s="1"/>
      <c r="KCX1381" s="1"/>
      <c r="KCY1381" s="1"/>
      <c r="KCZ1381" s="1"/>
      <c r="KDA1381" s="1"/>
      <c r="KDB1381" s="1"/>
      <c r="KDC1381" s="1"/>
      <c r="KDD1381" s="1"/>
      <c r="KDE1381" s="1"/>
      <c r="KDF1381" s="1"/>
      <c r="KDG1381" s="1"/>
      <c r="KDH1381" s="1"/>
      <c r="KDI1381" s="1"/>
      <c r="KDJ1381" s="1"/>
      <c r="KDK1381" s="1"/>
      <c r="KDL1381" s="1"/>
      <c r="KDM1381" s="1"/>
      <c r="KDN1381" s="1"/>
      <c r="KDO1381" s="1"/>
      <c r="KDP1381" s="1"/>
      <c r="KDQ1381" s="1"/>
      <c r="KDR1381" s="1"/>
      <c r="KDS1381" s="1"/>
      <c r="KDT1381" s="1"/>
      <c r="KDU1381" s="1"/>
      <c r="KDV1381" s="1"/>
      <c r="KDW1381" s="1"/>
      <c r="KDX1381" s="1"/>
      <c r="KDY1381" s="1"/>
      <c r="KDZ1381" s="1"/>
      <c r="KEA1381" s="1"/>
      <c r="KEB1381" s="1"/>
      <c r="KEC1381" s="1"/>
      <c r="KED1381" s="1"/>
      <c r="KEE1381" s="1"/>
      <c r="KEF1381" s="1"/>
      <c r="KEG1381" s="1"/>
      <c r="KEH1381" s="1"/>
      <c r="KEI1381" s="1"/>
      <c r="KEJ1381" s="1"/>
      <c r="KEK1381" s="1"/>
      <c r="KEL1381" s="1"/>
      <c r="KEM1381" s="1"/>
      <c r="KEN1381" s="1"/>
      <c r="KEO1381" s="1"/>
      <c r="KEP1381" s="1"/>
      <c r="KEQ1381" s="1"/>
      <c r="KER1381" s="1"/>
      <c r="KES1381" s="1"/>
      <c r="KET1381" s="1"/>
      <c r="KEU1381" s="1"/>
      <c r="KEV1381" s="1"/>
      <c r="KEW1381" s="1"/>
      <c r="KEX1381" s="1"/>
      <c r="KEY1381" s="1"/>
      <c r="KEZ1381" s="1"/>
      <c r="KFA1381" s="1"/>
      <c r="KFB1381" s="1"/>
      <c r="KFC1381" s="1"/>
      <c r="KFD1381" s="1"/>
      <c r="KFE1381" s="1"/>
      <c r="KFF1381" s="1"/>
      <c r="KFG1381" s="1"/>
      <c r="KFH1381" s="1"/>
      <c r="KFI1381" s="1"/>
      <c r="KFJ1381" s="1"/>
      <c r="KFK1381" s="1"/>
      <c r="KFL1381" s="1"/>
      <c r="KFM1381" s="1"/>
      <c r="KFN1381" s="1"/>
      <c r="KFO1381" s="1"/>
      <c r="KFP1381" s="1"/>
      <c r="KFQ1381" s="1"/>
      <c r="KFR1381" s="1"/>
      <c r="KFS1381" s="1"/>
      <c r="KFT1381" s="1"/>
      <c r="KFU1381" s="1"/>
      <c r="KFV1381" s="1"/>
      <c r="KFW1381" s="1"/>
      <c r="KFX1381" s="1"/>
      <c r="KFY1381" s="1"/>
      <c r="KFZ1381" s="1"/>
      <c r="KGA1381" s="1"/>
      <c r="KGB1381" s="1"/>
      <c r="KGC1381" s="1"/>
      <c r="KGD1381" s="1"/>
      <c r="KGE1381" s="1"/>
      <c r="KGF1381" s="1"/>
      <c r="KGG1381" s="1"/>
      <c r="KGH1381" s="1"/>
      <c r="KGI1381" s="1"/>
      <c r="KGJ1381" s="1"/>
      <c r="KGK1381" s="1"/>
      <c r="KGL1381" s="1"/>
      <c r="KGM1381" s="1"/>
      <c r="KGN1381" s="1"/>
      <c r="KGO1381" s="1"/>
      <c r="KGP1381" s="1"/>
      <c r="KGQ1381" s="1"/>
      <c r="KGR1381" s="1"/>
      <c r="KGS1381" s="1"/>
      <c r="KGT1381" s="1"/>
      <c r="KGU1381" s="1"/>
      <c r="KGV1381" s="1"/>
      <c r="KGW1381" s="1"/>
      <c r="KGX1381" s="1"/>
      <c r="KGY1381" s="1"/>
      <c r="KGZ1381" s="1"/>
      <c r="KHA1381" s="1"/>
      <c r="KHB1381" s="1"/>
      <c r="KHC1381" s="1"/>
      <c r="KHD1381" s="1"/>
      <c r="KHE1381" s="1"/>
      <c r="KHF1381" s="1"/>
      <c r="KHG1381" s="1"/>
      <c r="KHH1381" s="1"/>
      <c r="KHI1381" s="1"/>
      <c r="KHJ1381" s="1"/>
      <c r="KHK1381" s="1"/>
      <c r="KHL1381" s="1"/>
      <c r="KHM1381" s="1"/>
      <c r="KHN1381" s="1"/>
      <c r="KHO1381" s="1"/>
      <c r="KHP1381" s="1"/>
      <c r="KHQ1381" s="1"/>
      <c r="KHR1381" s="1"/>
      <c r="KHS1381" s="1"/>
      <c r="KHT1381" s="1"/>
      <c r="KHU1381" s="1"/>
      <c r="KHV1381" s="1"/>
      <c r="KHW1381" s="1"/>
      <c r="KHX1381" s="1"/>
      <c r="KHY1381" s="1"/>
      <c r="KHZ1381" s="1"/>
      <c r="KIA1381" s="1"/>
      <c r="KIB1381" s="1"/>
      <c r="KIC1381" s="1"/>
      <c r="KID1381" s="1"/>
      <c r="KIE1381" s="1"/>
      <c r="KIF1381" s="1"/>
      <c r="KIG1381" s="1"/>
      <c r="KIH1381" s="1"/>
      <c r="KII1381" s="1"/>
      <c r="KIJ1381" s="1"/>
      <c r="KIK1381" s="1"/>
      <c r="KIL1381" s="1"/>
      <c r="KIM1381" s="1"/>
      <c r="KIN1381" s="1"/>
      <c r="KIO1381" s="1"/>
      <c r="KIP1381" s="1"/>
      <c r="KIQ1381" s="1"/>
      <c r="KIR1381" s="1"/>
      <c r="KIS1381" s="1"/>
      <c r="KIT1381" s="1"/>
      <c r="KIU1381" s="1"/>
      <c r="KIV1381" s="1"/>
      <c r="KIW1381" s="1"/>
      <c r="KIX1381" s="1"/>
      <c r="KIY1381" s="1"/>
      <c r="KIZ1381" s="1"/>
      <c r="KJA1381" s="1"/>
      <c r="KJB1381" s="1"/>
      <c r="KJC1381" s="1"/>
      <c r="KJD1381" s="1"/>
      <c r="KJE1381" s="1"/>
      <c r="KJF1381" s="1"/>
      <c r="KJG1381" s="1"/>
      <c r="KJH1381" s="1"/>
      <c r="KJI1381" s="1"/>
      <c r="KJJ1381" s="1"/>
      <c r="KJK1381" s="1"/>
      <c r="KJL1381" s="1"/>
      <c r="KJM1381" s="1"/>
      <c r="KJN1381" s="1"/>
      <c r="KJO1381" s="1"/>
      <c r="KJP1381" s="1"/>
      <c r="KJQ1381" s="1"/>
      <c r="KJR1381" s="1"/>
      <c r="KJS1381" s="1"/>
      <c r="KJT1381" s="1"/>
      <c r="KJU1381" s="1"/>
      <c r="KJV1381" s="1"/>
      <c r="KJW1381" s="1"/>
      <c r="KJX1381" s="1"/>
      <c r="KJY1381" s="1"/>
      <c r="KJZ1381" s="1"/>
      <c r="KKA1381" s="1"/>
      <c r="KKB1381" s="1"/>
      <c r="KKC1381" s="1"/>
      <c r="KKD1381" s="1"/>
      <c r="KKE1381" s="1"/>
      <c r="KKF1381" s="1"/>
      <c r="KKG1381" s="1"/>
      <c r="KKH1381" s="1"/>
      <c r="KKI1381" s="1"/>
      <c r="KKJ1381" s="1"/>
      <c r="KKK1381" s="1"/>
      <c r="KKL1381" s="1"/>
      <c r="KKM1381" s="1"/>
      <c r="KKN1381" s="1"/>
      <c r="KKO1381" s="1"/>
      <c r="KKP1381" s="1"/>
      <c r="KKQ1381" s="1"/>
      <c r="KKR1381" s="1"/>
      <c r="KKS1381" s="1"/>
      <c r="KKT1381" s="1"/>
      <c r="KKU1381" s="1"/>
      <c r="KKV1381" s="1"/>
      <c r="KKW1381" s="1"/>
      <c r="KKX1381" s="1"/>
      <c r="KKY1381" s="1"/>
      <c r="KKZ1381" s="1"/>
      <c r="KLA1381" s="1"/>
      <c r="KLB1381" s="1"/>
      <c r="KLC1381" s="1"/>
      <c r="KLD1381" s="1"/>
      <c r="KLE1381" s="1"/>
      <c r="KLF1381" s="1"/>
      <c r="KLG1381" s="1"/>
      <c r="KLH1381" s="1"/>
      <c r="KLI1381" s="1"/>
      <c r="KLJ1381" s="1"/>
      <c r="KLK1381" s="1"/>
      <c r="KLL1381" s="1"/>
      <c r="KLM1381" s="1"/>
      <c r="KLN1381" s="1"/>
      <c r="KLO1381" s="1"/>
      <c r="KLP1381" s="1"/>
      <c r="KLQ1381" s="1"/>
      <c r="KLR1381" s="1"/>
      <c r="KLS1381" s="1"/>
      <c r="KLT1381" s="1"/>
      <c r="KLU1381" s="1"/>
      <c r="KLV1381" s="1"/>
      <c r="KLW1381" s="1"/>
      <c r="KLX1381" s="1"/>
      <c r="KLY1381" s="1"/>
      <c r="KLZ1381" s="1"/>
      <c r="KMA1381" s="1"/>
      <c r="KMB1381" s="1"/>
      <c r="KMC1381" s="1"/>
      <c r="KMD1381" s="1"/>
      <c r="KME1381" s="1"/>
      <c r="KMF1381" s="1"/>
      <c r="KMG1381" s="1"/>
      <c r="KMH1381" s="1"/>
      <c r="KMI1381" s="1"/>
      <c r="KMJ1381" s="1"/>
      <c r="KMK1381" s="1"/>
      <c r="KML1381" s="1"/>
      <c r="KMM1381" s="1"/>
      <c r="KMN1381" s="1"/>
      <c r="KMO1381" s="1"/>
      <c r="KMP1381" s="1"/>
      <c r="KMQ1381" s="1"/>
      <c r="KMR1381" s="1"/>
      <c r="KMS1381" s="1"/>
      <c r="KMT1381" s="1"/>
      <c r="KMU1381" s="1"/>
      <c r="KMV1381" s="1"/>
      <c r="KMW1381" s="1"/>
      <c r="KMX1381" s="1"/>
      <c r="KMY1381" s="1"/>
      <c r="KMZ1381" s="1"/>
      <c r="KNA1381" s="1"/>
      <c r="KNB1381" s="1"/>
      <c r="KNC1381" s="1"/>
      <c r="KND1381" s="1"/>
      <c r="KNE1381" s="1"/>
      <c r="KNF1381" s="1"/>
      <c r="KNG1381" s="1"/>
      <c r="KNH1381" s="1"/>
      <c r="KNI1381" s="1"/>
      <c r="KNJ1381" s="1"/>
      <c r="KNK1381" s="1"/>
      <c r="KNL1381" s="1"/>
      <c r="KNM1381" s="1"/>
      <c r="KNN1381" s="1"/>
      <c r="KNO1381" s="1"/>
      <c r="KNP1381" s="1"/>
      <c r="KNQ1381" s="1"/>
      <c r="KNR1381" s="1"/>
      <c r="KNS1381" s="1"/>
      <c r="KNT1381" s="1"/>
      <c r="KNU1381" s="1"/>
      <c r="KNV1381" s="1"/>
      <c r="KNW1381" s="1"/>
      <c r="KNX1381" s="1"/>
      <c r="KNY1381" s="1"/>
      <c r="KNZ1381" s="1"/>
      <c r="KOA1381" s="1"/>
      <c r="KOB1381" s="1"/>
      <c r="KOC1381" s="1"/>
      <c r="KOD1381" s="1"/>
      <c r="KOE1381" s="1"/>
      <c r="KOF1381" s="1"/>
      <c r="KOG1381" s="1"/>
      <c r="KOH1381" s="1"/>
      <c r="KOI1381" s="1"/>
      <c r="KOJ1381" s="1"/>
      <c r="KOK1381" s="1"/>
      <c r="KOL1381" s="1"/>
      <c r="KOM1381" s="1"/>
      <c r="KON1381" s="1"/>
      <c r="KOO1381" s="1"/>
      <c r="KOP1381" s="1"/>
      <c r="KOQ1381" s="1"/>
      <c r="KOR1381" s="1"/>
      <c r="KOS1381" s="1"/>
      <c r="KOT1381" s="1"/>
      <c r="KOU1381" s="1"/>
      <c r="KOV1381" s="1"/>
      <c r="KOW1381" s="1"/>
      <c r="KOX1381" s="1"/>
      <c r="KOY1381" s="1"/>
      <c r="KOZ1381" s="1"/>
      <c r="KPA1381" s="1"/>
      <c r="KPB1381" s="1"/>
      <c r="KPC1381" s="1"/>
      <c r="KPD1381" s="1"/>
      <c r="KPE1381" s="1"/>
      <c r="KPF1381" s="1"/>
      <c r="KPG1381" s="1"/>
      <c r="KPH1381" s="1"/>
      <c r="KPI1381" s="1"/>
      <c r="KPJ1381" s="1"/>
      <c r="KPK1381" s="1"/>
      <c r="KPL1381" s="1"/>
      <c r="KPM1381" s="1"/>
      <c r="KPN1381" s="1"/>
      <c r="KPO1381" s="1"/>
      <c r="KPP1381" s="1"/>
      <c r="KPQ1381" s="1"/>
      <c r="KPR1381" s="1"/>
      <c r="KPS1381" s="1"/>
      <c r="KPT1381" s="1"/>
      <c r="KPU1381" s="1"/>
      <c r="KPV1381" s="1"/>
      <c r="KPW1381" s="1"/>
      <c r="KPX1381" s="1"/>
      <c r="KPY1381" s="1"/>
      <c r="KPZ1381" s="1"/>
      <c r="KQA1381" s="1"/>
      <c r="KQB1381" s="1"/>
      <c r="KQC1381" s="1"/>
      <c r="KQD1381" s="1"/>
      <c r="KQE1381" s="1"/>
      <c r="KQF1381" s="1"/>
      <c r="KQG1381" s="1"/>
      <c r="KQH1381" s="1"/>
      <c r="KQI1381" s="1"/>
      <c r="KQJ1381" s="1"/>
      <c r="KQK1381" s="1"/>
      <c r="KQL1381" s="1"/>
      <c r="KQM1381" s="1"/>
      <c r="KQN1381" s="1"/>
      <c r="KQO1381" s="1"/>
      <c r="KQP1381" s="1"/>
      <c r="KQQ1381" s="1"/>
      <c r="KQR1381" s="1"/>
      <c r="KQS1381" s="1"/>
      <c r="KQT1381" s="1"/>
      <c r="KQU1381" s="1"/>
      <c r="KQV1381" s="1"/>
      <c r="KQW1381" s="1"/>
      <c r="KQX1381" s="1"/>
      <c r="KQY1381" s="1"/>
      <c r="KQZ1381" s="1"/>
      <c r="KRA1381" s="1"/>
      <c r="KRB1381" s="1"/>
      <c r="KRC1381" s="1"/>
      <c r="KRD1381" s="1"/>
      <c r="KRE1381" s="1"/>
      <c r="KRF1381" s="1"/>
      <c r="KRG1381" s="1"/>
      <c r="KRH1381" s="1"/>
      <c r="KRI1381" s="1"/>
      <c r="KRJ1381" s="1"/>
      <c r="KRK1381" s="1"/>
      <c r="KRL1381" s="1"/>
      <c r="KRM1381" s="1"/>
      <c r="KRN1381" s="1"/>
      <c r="KRO1381" s="1"/>
      <c r="KRP1381" s="1"/>
      <c r="KRQ1381" s="1"/>
      <c r="KRR1381" s="1"/>
      <c r="KRS1381" s="1"/>
      <c r="KRT1381" s="1"/>
      <c r="KRU1381" s="1"/>
      <c r="KRV1381" s="1"/>
      <c r="KRW1381" s="1"/>
      <c r="KRX1381" s="1"/>
      <c r="KRY1381" s="1"/>
      <c r="KRZ1381" s="1"/>
      <c r="KSA1381" s="1"/>
      <c r="KSB1381" s="1"/>
      <c r="KSC1381" s="1"/>
      <c r="KSD1381" s="1"/>
      <c r="KSE1381" s="1"/>
      <c r="KSF1381" s="1"/>
      <c r="KSG1381" s="1"/>
      <c r="KSH1381" s="1"/>
      <c r="KSI1381" s="1"/>
      <c r="KSJ1381" s="1"/>
      <c r="KSK1381" s="1"/>
      <c r="KSL1381" s="1"/>
      <c r="KSM1381" s="1"/>
      <c r="KSN1381" s="1"/>
      <c r="KSO1381" s="1"/>
      <c r="KSP1381" s="1"/>
      <c r="KSQ1381" s="1"/>
      <c r="KSR1381" s="1"/>
      <c r="KSS1381" s="1"/>
      <c r="KST1381" s="1"/>
      <c r="KSU1381" s="1"/>
      <c r="KSV1381" s="1"/>
      <c r="KSW1381" s="1"/>
      <c r="KSX1381" s="1"/>
      <c r="KSY1381" s="1"/>
      <c r="KSZ1381" s="1"/>
      <c r="KTA1381" s="1"/>
      <c r="KTB1381" s="1"/>
      <c r="KTC1381" s="1"/>
      <c r="KTD1381" s="1"/>
      <c r="KTE1381" s="1"/>
      <c r="KTF1381" s="1"/>
      <c r="KTG1381" s="1"/>
      <c r="KTH1381" s="1"/>
      <c r="KTI1381" s="1"/>
      <c r="KTJ1381" s="1"/>
      <c r="KTK1381" s="1"/>
      <c r="KTL1381" s="1"/>
      <c r="KTM1381" s="1"/>
      <c r="KTN1381" s="1"/>
      <c r="KTO1381" s="1"/>
      <c r="KTP1381" s="1"/>
      <c r="KTQ1381" s="1"/>
      <c r="KTR1381" s="1"/>
      <c r="KTS1381" s="1"/>
      <c r="KTT1381" s="1"/>
      <c r="KTU1381" s="1"/>
      <c r="KTV1381" s="1"/>
      <c r="KTW1381" s="1"/>
      <c r="KTX1381" s="1"/>
      <c r="KTY1381" s="1"/>
      <c r="KTZ1381" s="1"/>
      <c r="KUA1381" s="1"/>
      <c r="KUB1381" s="1"/>
      <c r="KUC1381" s="1"/>
      <c r="KUD1381" s="1"/>
      <c r="KUE1381" s="1"/>
      <c r="KUF1381" s="1"/>
      <c r="KUG1381" s="1"/>
      <c r="KUH1381" s="1"/>
      <c r="KUI1381" s="1"/>
      <c r="KUJ1381" s="1"/>
      <c r="KUK1381" s="1"/>
      <c r="KUL1381" s="1"/>
      <c r="KUM1381" s="1"/>
      <c r="KUN1381" s="1"/>
      <c r="KUO1381" s="1"/>
      <c r="KUP1381" s="1"/>
      <c r="KUQ1381" s="1"/>
      <c r="KUR1381" s="1"/>
      <c r="KUS1381" s="1"/>
      <c r="KUT1381" s="1"/>
      <c r="KUU1381" s="1"/>
      <c r="KUV1381" s="1"/>
      <c r="KUW1381" s="1"/>
      <c r="KUX1381" s="1"/>
      <c r="KUY1381" s="1"/>
      <c r="KUZ1381" s="1"/>
      <c r="KVA1381" s="1"/>
      <c r="KVB1381" s="1"/>
      <c r="KVC1381" s="1"/>
      <c r="KVD1381" s="1"/>
      <c r="KVE1381" s="1"/>
      <c r="KVF1381" s="1"/>
      <c r="KVG1381" s="1"/>
      <c r="KVH1381" s="1"/>
      <c r="KVI1381" s="1"/>
      <c r="KVJ1381" s="1"/>
      <c r="KVK1381" s="1"/>
      <c r="KVL1381" s="1"/>
      <c r="KVM1381" s="1"/>
      <c r="KVN1381" s="1"/>
      <c r="KVO1381" s="1"/>
      <c r="KVP1381" s="1"/>
      <c r="KVQ1381" s="1"/>
      <c r="KVR1381" s="1"/>
      <c r="KVS1381" s="1"/>
      <c r="KVT1381" s="1"/>
      <c r="KVU1381" s="1"/>
      <c r="KVV1381" s="1"/>
      <c r="KVW1381" s="1"/>
      <c r="KVX1381" s="1"/>
      <c r="KVY1381" s="1"/>
      <c r="KVZ1381" s="1"/>
      <c r="KWA1381" s="1"/>
      <c r="KWB1381" s="1"/>
      <c r="KWC1381" s="1"/>
      <c r="KWD1381" s="1"/>
      <c r="KWE1381" s="1"/>
      <c r="KWF1381" s="1"/>
      <c r="KWG1381" s="1"/>
      <c r="KWH1381" s="1"/>
      <c r="KWI1381" s="1"/>
      <c r="KWJ1381" s="1"/>
      <c r="KWK1381" s="1"/>
      <c r="KWL1381" s="1"/>
      <c r="KWM1381" s="1"/>
      <c r="KWN1381" s="1"/>
      <c r="KWO1381" s="1"/>
      <c r="KWP1381" s="1"/>
      <c r="KWQ1381" s="1"/>
      <c r="KWR1381" s="1"/>
      <c r="KWS1381" s="1"/>
      <c r="KWT1381" s="1"/>
      <c r="KWU1381" s="1"/>
      <c r="KWV1381" s="1"/>
      <c r="KWW1381" s="1"/>
      <c r="KWX1381" s="1"/>
      <c r="KWY1381" s="1"/>
      <c r="KWZ1381" s="1"/>
      <c r="KXA1381" s="1"/>
      <c r="KXB1381" s="1"/>
      <c r="KXC1381" s="1"/>
      <c r="KXD1381" s="1"/>
      <c r="KXE1381" s="1"/>
      <c r="KXF1381" s="1"/>
      <c r="KXG1381" s="1"/>
      <c r="KXH1381" s="1"/>
      <c r="KXI1381" s="1"/>
      <c r="KXJ1381" s="1"/>
      <c r="KXK1381" s="1"/>
      <c r="KXL1381" s="1"/>
      <c r="KXM1381" s="1"/>
      <c r="KXN1381" s="1"/>
      <c r="KXO1381" s="1"/>
      <c r="KXP1381" s="1"/>
      <c r="KXQ1381" s="1"/>
      <c r="KXR1381" s="1"/>
      <c r="KXS1381" s="1"/>
      <c r="KXT1381" s="1"/>
      <c r="KXU1381" s="1"/>
      <c r="KXV1381" s="1"/>
      <c r="KXW1381" s="1"/>
      <c r="KXX1381" s="1"/>
      <c r="KXY1381" s="1"/>
      <c r="KXZ1381" s="1"/>
      <c r="KYA1381" s="1"/>
      <c r="KYB1381" s="1"/>
      <c r="KYC1381" s="1"/>
      <c r="KYD1381" s="1"/>
      <c r="KYE1381" s="1"/>
      <c r="KYF1381" s="1"/>
      <c r="KYG1381" s="1"/>
      <c r="KYH1381" s="1"/>
      <c r="KYI1381" s="1"/>
      <c r="KYJ1381" s="1"/>
      <c r="KYK1381" s="1"/>
      <c r="KYL1381" s="1"/>
      <c r="KYM1381" s="1"/>
      <c r="KYN1381" s="1"/>
      <c r="KYO1381" s="1"/>
      <c r="KYP1381" s="1"/>
      <c r="KYQ1381" s="1"/>
      <c r="KYR1381" s="1"/>
      <c r="KYS1381" s="1"/>
      <c r="KYT1381" s="1"/>
      <c r="KYU1381" s="1"/>
      <c r="KYV1381" s="1"/>
      <c r="KYW1381" s="1"/>
      <c r="KYX1381" s="1"/>
      <c r="KYY1381" s="1"/>
      <c r="KYZ1381" s="1"/>
      <c r="KZA1381" s="1"/>
      <c r="KZB1381" s="1"/>
      <c r="KZC1381" s="1"/>
      <c r="KZD1381" s="1"/>
      <c r="KZE1381" s="1"/>
      <c r="KZF1381" s="1"/>
      <c r="KZG1381" s="1"/>
      <c r="KZH1381" s="1"/>
      <c r="KZI1381" s="1"/>
      <c r="KZJ1381" s="1"/>
      <c r="KZK1381" s="1"/>
      <c r="KZL1381" s="1"/>
      <c r="KZM1381" s="1"/>
      <c r="KZN1381" s="1"/>
      <c r="KZO1381" s="1"/>
      <c r="KZP1381" s="1"/>
      <c r="KZQ1381" s="1"/>
      <c r="KZR1381" s="1"/>
      <c r="KZS1381" s="1"/>
      <c r="KZT1381" s="1"/>
      <c r="KZU1381" s="1"/>
      <c r="KZV1381" s="1"/>
      <c r="KZW1381" s="1"/>
      <c r="KZX1381" s="1"/>
      <c r="KZY1381" s="1"/>
      <c r="KZZ1381" s="1"/>
      <c r="LAA1381" s="1"/>
      <c r="LAB1381" s="1"/>
      <c r="LAC1381" s="1"/>
      <c r="LAD1381" s="1"/>
      <c r="LAE1381" s="1"/>
      <c r="LAF1381" s="1"/>
      <c r="LAG1381" s="1"/>
      <c r="LAH1381" s="1"/>
      <c r="LAI1381" s="1"/>
      <c r="LAJ1381" s="1"/>
      <c r="LAK1381" s="1"/>
      <c r="LAL1381" s="1"/>
      <c r="LAM1381" s="1"/>
      <c r="LAN1381" s="1"/>
      <c r="LAO1381" s="1"/>
      <c r="LAP1381" s="1"/>
      <c r="LAQ1381" s="1"/>
      <c r="LAR1381" s="1"/>
      <c r="LAS1381" s="1"/>
      <c r="LAT1381" s="1"/>
      <c r="LAU1381" s="1"/>
      <c r="LAV1381" s="1"/>
      <c r="LAW1381" s="1"/>
      <c r="LAX1381" s="1"/>
      <c r="LAY1381" s="1"/>
      <c r="LAZ1381" s="1"/>
      <c r="LBA1381" s="1"/>
      <c r="LBB1381" s="1"/>
      <c r="LBC1381" s="1"/>
      <c r="LBD1381" s="1"/>
      <c r="LBE1381" s="1"/>
      <c r="LBF1381" s="1"/>
      <c r="LBG1381" s="1"/>
      <c r="LBH1381" s="1"/>
      <c r="LBI1381" s="1"/>
      <c r="LBJ1381" s="1"/>
      <c r="LBK1381" s="1"/>
      <c r="LBL1381" s="1"/>
      <c r="LBM1381" s="1"/>
      <c r="LBN1381" s="1"/>
      <c r="LBO1381" s="1"/>
      <c r="LBP1381" s="1"/>
      <c r="LBQ1381" s="1"/>
      <c r="LBR1381" s="1"/>
      <c r="LBS1381" s="1"/>
      <c r="LBT1381" s="1"/>
      <c r="LBU1381" s="1"/>
      <c r="LBV1381" s="1"/>
      <c r="LBW1381" s="1"/>
      <c r="LBX1381" s="1"/>
      <c r="LBY1381" s="1"/>
      <c r="LBZ1381" s="1"/>
      <c r="LCA1381" s="1"/>
      <c r="LCB1381" s="1"/>
      <c r="LCC1381" s="1"/>
      <c r="LCD1381" s="1"/>
      <c r="LCE1381" s="1"/>
      <c r="LCF1381" s="1"/>
      <c r="LCG1381" s="1"/>
      <c r="LCH1381" s="1"/>
      <c r="LCI1381" s="1"/>
      <c r="LCJ1381" s="1"/>
      <c r="LCK1381" s="1"/>
      <c r="LCL1381" s="1"/>
      <c r="LCM1381" s="1"/>
      <c r="LCN1381" s="1"/>
      <c r="LCO1381" s="1"/>
      <c r="LCP1381" s="1"/>
      <c r="LCQ1381" s="1"/>
      <c r="LCR1381" s="1"/>
      <c r="LCS1381" s="1"/>
      <c r="LCT1381" s="1"/>
      <c r="LCU1381" s="1"/>
      <c r="LCV1381" s="1"/>
      <c r="LCW1381" s="1"/>
      <c r="LCX1381" s="1"/>
      <c r="LCY1381" s="1"/>
      <c r="LCZ1381" s="1"/>
      <c r="LDA1381" s="1"/>
      <c r="LDB1381" s="1"/>
      <c r="LDC1381" s="1"/>
      <c r="LDD1381" s="1"/>
      <c r="LDE1381" s="1"/>
      <c r="LDF1381" s="1"/>
      <c r="LDG1381" s="1"/>
      <c r="LDH1381" s="1"/>
      <c r="LDI1381" s="1"/>
      <c r="LDJ1381" s="1"/>
      <c r="LDK1381" s="1"/>
      <c r="LDL1381" s="1"/>
      <c r="LDM1381" s="1"/>
      <c r="LDN1381" s="1"/>
      <c r="LDO1381" s="1"/>
      <c r="LDP1381" s="1"/>
      <c r="LDQ1381" s="1"/>
      <c r="LDR1381" s="1"/>
      <c r="LDS1381" s="1"/>
      <c r="LDT1381" s="1"/>
      <c r="LDU1381" s="1"/>
      <c r="LDV1381" s="1"/>
      <c r="LDW1381" s="1"/>
      <c r="LDX1381" s="1"/>
      <c r="LDY1381" s="1"/>
      <c r="LDZ1381" s="1"/>
      <c r="LEA1381" s="1"/>
      <c r="LEB1381" s="1"/>
      <c r="LEC1381" s="1"/>
      <c r="LED1381" s="1"/>
      <c r="LEE1381" s="1"/>
      <c r="LEF1381" s="1"/>
      <c r="LEG1381" s="1"/>
      <c r="LEH1381" s="1"/>
      <c r="LEI1381" s="1"/>
      <c r="LEJ1381" s="1"/>
      <c r="LEK1381" s="1"/>
      <c r="LEL1381" s="1"/>
      <c r="LEM1381" s="1"/>
      <c r="LEN1381" s="1"/>
      <c r="LEO1381" s="1"/>
      <c r="LEP1381" s="1"/>
      <c r="LEQ1381" s="1"/>
      <c r="LER1381" s="1"/>
      <c r="LES1381" s="1"/>
      <c r="LET1381" s="1"/>
      <c r="LEU1381" s="1"/>
      <c r="LEV1381" s="1"/>
      <c r="LEW1381" s="1"/>
      <c r="LEX1381" s="1"/>
      <c r="LEY1381" s="1"/>
      <c r="LEZ1381" s="1"/>
      <c r="LFA1381" s="1"/>
      <c r="LFB1381" s="1"/>
      <c r="LFC1381" s="1"/>
      <c r="LFD1381" s="1"/>
      <c r="LFE1381" s="1"/>
      <c r="LFF1381" s="1"/>
      <c r="LFG1381" s="1"/>
      <c r="LFH1381" s="1"/>
      <c r="LFI1381" s="1"/>
      <c r="LFJ1381" s="1"/>
      <c r="LFK1381" s="1"/>
      <c r="LFL1381" s="1"/>
      <c r="LFM1381" s="1"/>
      <c r="LFN1381" s="1"/>
      <c r="LFO1381" s="1"/>
      <c r="LFP1381" s="1"/>
      <c r="LFQ1381" s="1"/>
      <c r="LFR1381" s="1"/>
      <c r="LFS1381" s="1"/>
      <c r="LFT1381" s="1"/>
      <c r="LFU1381" s="1"/>
      <c r="LFV1381" s="1"/>
      <c r="LFW1381" s="1"/>
      <c r="LFX1381" s="1"/>
      <c r="LFY1381" s="1"/>
      <c r="LFZ1381" s="1"/>
      <c r="LGA1381" s="1"/>
      <c r="LGB1381" s="1"/>
      <c r="LGC1381" s="1"/>
      <c r="LGD1381" s="1"/>
      <c r="LGE1381" s="1"/>
      <c r="LGF1381" s="1"/>
      <c r="LGG1381" s="1"/>
      <c r="LGH1381" s="1"/>
      <c r="LGI1381" s="1"/>
      <c r="LGJ1381" s="1"/>
      <c r="LGK1381" s="1"/>
      <c r="LGL1381" s="1"/>
      <c r="LGM1381" s="1"/>
      <c r="LGN1381" s="1"/>
      <c r="LGO1381" s="1"/>
      <c r="LGP1381" s="1"/>
      <c r="LGQ1381" s="1"/>
      <c r="LGR1381" s="1"/>
      <c r="LGS1381" s="1"/>
      <c r="LGT1381" s="1"/>
      <c r="LGU1381" s="1"/>
      <c r="LGV1381" s="1"/>
      <c r="LGW1381" s="1"/>
      <c r="LGX1381" s="1"/>
      <c r="LGY1381" s="1"/>
      <c r="LGZ1381" s="1"/>
      <c r="LHA1381" s="1"/>
      <c r="LHB1381" s="1"/>
      <c r="LHC1381" s="1"/>
      <c r="LHD1381" s="1"/>
      <c r="LHE1381" s="1"/>
      <c r="LHF1381" s="1"/>
      <c r="LHG1381" s="1"/>
      <c r="LHH1381" s="1"/>
      <c r="LHI1381" s="1"/>
      <c r="LHJ1381" s="1"/>
      <c r="LHK1381" s="1"/>
      <c r="LHL1381" s="1"/>
      <c r="LHM1381" s="1"/>
      <c r="LHN1381" s="1"/>
      <c r="LHO1381" s="1"/>
      <c r="LHP1381" s="1"/>
      <c r="LHQ1381" s="1"/>
      <c r="LHR1381" s="1"/>
      <c r="LHS1381" s="1"/>
      <c r="LHT1381" s="1"/>
      <c r="LHU1381" s="1"/>
      <c r="LHV1381" s="1"/>
      <c r="LHW1381" s="1"/>
      <c r="LHX1381" s="1"/>
      <c r="LHY1381" s="1"/>
      <c r="LHZ1381" s="1"/>
      <c r="LIA1381" s="1"/>
      <c r="LIB1381" s="1"/>
      <c r="LIC1381" s="1"/>
      <c r="LID1381" s="1"/>
      <c r="LIE1381" s="1"/>
      <c r="LIF1381" s="1"/>
      <c r="LIG1381" s="1"/>
      <c r="LIH1381" s="1"/>
      <c r="LII1381" s="1"/>
      <c r="LIJ1381" s="1"/>
      <c r="LIK1381" s="1"/>
      <c r="LIL1381" s="1"/>
      <c r="LIM1381" s="1"/>
      <c r="LIN1381" s="1"/>
      <c r="LIO1381" s="1"/>
      <c r="LIP1381" s="1"/>
      <c r="LIQ1381" s="1"/>
      <c r="LIR1381" s="1"/>
      <c r="LIS1381" s="1"/>
      <c r="LIT1381" s="1"/>
      <c r="LIU1381" s="1"/>
      <c r="LIV1381" s="1"/>
      <c r="LIW1381" s="1"/>
      <c r="LIX1381" s="1"/>
      <c r="LIY1381" s="1"/>
      <c r="LIZ1381" s="1"/>
      <c r="LJA1381" s="1"/>
      <c r="LJB1381" s="1"/>
      <c r="LJC1381" s="1"/>
      <c r="LJD1381" s="1"/>
      <c r="LJE1381" s="1"/>
      <c r="LJF1381" s="1"/>
      <c r="LJG1381" s="1"/>
      <c r="LJH1381" s="1"/>
      <c r="LJI1381" s="1"/>
      <c r="LJJ1381" s="1"/>
      <c r="LJK1381" s="1"/>
      <c r="LJL1381" s="1"/>
      <c r="LJM1381" s="1"/>
      <c r="LJN1381" s="1"/>
      <c r="LJO1381" s="1"/>
      <c r="LJP1381" s="1"/>
      <c r="LJQ1381" s="1"/>
      <c r="LJR1381" s="1"/>
      <c r="LJS1381" s="1"/>
      <c r="LJT1381" s="1"/>
      <c r="LJU1381" s="1"/>
      <c r="LJV1381" s="1"/>
      <c r="LJW1381" s="1"/>
      <c r="LJX1381" s="1"/>
      <c r="LJY1381" s="1"/>
      <c r="LJZ1381" s="1"/>
      <c r="LKA1381" s="1"/>
      <c r="LKB1381" s="1"/>
      <c r="LKC1381" s="1"/>
      <c r="LKD1381" s="1"/>
      <c r="LKE1381" s="1"/>
      <c r="LKF1381" s="1"/>
      <c r="LKG1381" s="1"/>
      <c r="LKH1381" s="1"/>
      <c r="LKI1381" s="1"/>
      <c r="LKJ1381" s="1"/>
      <c r="LKK1381" s="1"/>
      <c r="LKL1381" s="1"/>
      <c r="LKM1381" s="1"/>
      <c r="LKN1381" s="1"/>
      <c r="LKO1381" s="1"/>
      <c r="LKP1381" s="1"/>
      <c r="LKQ1381" s="1"/>
      <c r="LKR1381" s="1"/>
      <c r="LKS1381" s="1"/>
      <c r="LKT1381" s="1"/>
      <c r="LKU1381" s="1"/>
      <c r="LKV1381" s="1"/>
      <c r="LKW1381" s="1"/>
      <c r="LKX1381" s="1"/>
      <c r="LKY1381" s="1"/>
      <c r="LKZ1381" s="1"/>
      <c r="LLA1381" s="1"/>
      <c r="LLB1381" s="1"/>
      <c r="LLC1381" s="1"/>
      <c r="LLD1381" s="1"/>
      <c r="LLE1381" s="1"/>
      <c r="LLF1381" s="1"/>
      <c r="LLG1381" s="1"/>
      <c r="LLH1381" s="1"/>
      <c r="LLI1381" s="1"/>
      <c r="LLJ1381" s="1"/>
      <c r="LLK1381" s="1"/>
      <c r="LLL1381" s="1"/>
      <c r="LLM1381" s="1"/>
      <c r="LLN1381" s="1"/>
      <c r="LLO1381" s="1"/>
      <c r="LLP1381" s="1"/>
      <c r="LLQ1381" s="1"/>
      <c r="LLR1381" s="1"/>
      <c r="LLS1381" s="1"/>
      <c r="LLT1381" s="1"/>
      <c r="LLU1381" s="1"/>
      <c r="LLV1381" s="1"/>
      <c r="LLW1381" s="1"/>
      <c r="LLX1381" s="1"/>
      <c r="LLY1381" s="1"/>
      <c r="LLZ1381" s="1"/>
      <c r="LMA1381" s="1"/>
      <c r="LMB1381" s="1"/>
      <c r="LMC1381" s="1"/>
      <c r="LMD1381" s="1"/>
      <c r="LME1381" s="1"/>
      <c r="LMF1381" s="1"/>
      <c r="LMG1381" s="1"/>
      <c r="LMH1381" s="1"/>
      <c r="LMI1381" s="1"/>
      <c r="LMJ1381" s="1"/>
      <c r="LMK1381" s="1"/>
      <c r="LML1381" s="1"/>
      <c r="LMM1381" s="1"/>
      <c r="LMN1381" s="1"/>
      <c r="LMO1381" s="1"/>
      <c r="LMP1381" s="1"/>
      <c r="LMQ1381" s="1"/>
      <c r="LMR1381" s="1"/>
      <c r="LMS1381" s="1"/>
      <c r="LMT1381" s="1"/>
      <c r="LMU1381" s="1"/>
      <c r="LMV1381" s="1"/>
      <c r="LMW1381" s="1"/>
      <c r="LMX1381" s="1"/>
      <c r="LMY1381" s="1"/>
      <c r="LMZ1381" s="1"/>
      <c r="LNA1381" s="1"/>
      <c r="LNB1381" s="1"/>
      <c r="LNC1381" s="1"/>
      <c r="LND1381" s="1"/>
      <c r="LNE1381" s="1"/>
      <c r="LNF1381" s="1"/>
      <c r="LNG1381" s="1"/>
      <c r="LNH1381" s="1"/>
      <c r="LNI1381" s="1"/>
      <c r="LNJ1381" s="1"/>
      <c r="LNK1381" s="1"/>
      <c r="LNL1381" s="1"/>
      <c r="LNM1381" s="1"/>
      <c r="LNN1381" s="1"/>
      <c r="LNO1381" s="1"/>
      <c r="LNP1381" s="1"/>
      <c r="LNQ1381" s="1"/>
      <c r="LNR1381" s="1"/>
      <c r="LNS1381" s="1"/>
      <c r="LNT1381" s="1"/>
      <c r="LNU1381" s="1"/>
      <c r="LNV1381" s="1"/>
      <c r="LNW1381" s="1"/>
      <c r="LNX1381" s="1"/>
      <c r="LNY1381" s="1"/>
      <c r="LNZ1381" s="1"/>
      <c r="LOA1381" s="1"/>
      <c r="LOB1381" s="1"/>
      <c r="LOC1381" s="1"/>
      <c r="LOD1381" s="1"/>
      <c r="LOE1381" s="1"/>
      <c r="LOF1381" s="1"/>
      <c r="LOG1381" s="1"/>
      <c r="LOH1381" s="1"/>
      <c r="LOI1381" s="1"/>
      <c r="LOJ1381" s="1"/>
      <c r="LOK1381" s="1"/>
      <c r="LOL1381" s="1"/>
      <c r="LOM1381" s="1"/>
      <c r="LON1381" s="1"/>
      <c r="LOO1381" s="1"/>
      <c r="LOP1381" s="1"/>
      <c r="LOQ1381" s="1"/>
      <c r="LOR1381" s="1"/>
      <c r="LOS1381" s="1"/>
      <c r="LOT1381" s="1"/>
      <c r="LOU1381" s="1"/>
      <c r="LOV1381" s="1"/>
      <c r="LOW1381" s="1"/>
      <c r="LOX1381" s="1"/>
      <c r="LOY1381" s="1"/>
      <c r="LOZ1381" s="1"/>
      <c r="LPA1381" s="1"/>
      <c r="LPB1381" s="1"/>
      <c r="LPC1381" s="1"/>
      <c r="LPD1381" s="1"/>
      <c r="LPE1381" s="1"/>
      <c r="LPF1381" s="1"/>
      <c r="LPG1381" s="1"/>
      <c r="LPH1381" s="1"/>
      <c r="LPI1381" s="1"/>
      <c r="LPJ1381" s="1"/>
      <c r="LPK1381" s="1"/>
      <c r="LPL1381" s="1"/>
      <c r="LPM1381" s="1"/>
      <c r="LPN1381" s="1"/>
      <c r="LPO1381" s="1"/>
      <c r="LPP1381" s="1"/>
      <c r="LPQ1381" s="1"/>
      <c r="LPR1381" s="1"/>
      <c r="LPS1381" s="1"/>
      <c r="LPT1381" s="1"/>
      <c r="LPU1381" s="1"/>
      <c r="LPV1381" s="1"/>
      <c r="LPW1381" s="1"/>
      <c r="LPX1381" s="1"/>
      <c r="LPY1381" s="1"/>
      <c r="LPZ1381" s="1"/>
      <c r="LQA1381" s="1"/>
      <c r="LQB1381" s="1"/>
      <c r="LQC1381" s="1"/>
      <c r="LQD1381" s="1"/>
      <c r="LQE1381" s="1"/>
      <c r="LQF1381" s="1"/>
      <c r="LQG1381" s="1"/>
      <c r="LQH1381" s="1"/>
      <c r="LQI1381" s="1"/>
      <c r="LQJ1381" s="1"/>
      <c r="LQK1381" s="1"/>
      <c r="LQL1381" s="1"/>
      <c r="LQM1381" s="1"/>
      <c r="LQN1381" s="1"/>
      <c r="LQO1381" s="1"/>
      <c r="LQP1381" s="1"/>
      <c r="LQQ1381" s="1"/>
      <c r="LQR1381" s="1"/>
      <c r="LQS1381" s="1"/>
      <c r="LQT1381" s="1"/>
      <c r="LQU1381" s="1"/>
      <c r="LQV1381" s="1"/>
      <c r="LQW1381" s="1"/>
      <c r="LQX1381" s="1"/>
      <c r="LQY1381" s="1"/>
      <c r="LQZ1381" s="1"/>
      <c r="LRA1381" s="1"/>
      <c r="LRB1381" s="1"/>
      <c r="LRC1381" s="1"/>
      <c r="LRD1381" s="1"/>
      <c r="LRE1381" s="1"/>
      <c r="LRF1381" s="1"/>
      <c r="LRG1381" s="1"/>
      <c r="LRH1381" s="1"/>
      <c r="LRI1381" s="1"/>
      <c r="LRJ1381" s="1"/>
      <c r="LRK1381" s="1"/>
      <c r="LRL1381" s="1"/>
      <c r="LRM1381" s="1"/>
      <c r="LRN1381" s="1"/>
      <c r="LRO1381" s="1"/>
      <c r="LRP1381" s="1"/>
      <c r="LRQ1381" s="1"/>
      <c r="LRR1381" s="1"/>
      <c r="LRS1381" s="1"/>
      <c r="LRT1381" s="1"/>
      <c r="LRU1381" s="1"/>
      <c r="LRV1381" s="1"/>
      <c r="LRW1381" s="1"/>
      <c r="LRX1381" s="1"/>
      <c r="LRY1381" s="1"/>
      <c r="LRZ1381" s="1"/>
      <c r="LSA1381" s="1"/>
      <c r="LSB1381" s="1"/>
      <c r="LSC1381" s="1"/>
      <c r="LSD1381" s="1"/>
      <c r="LSE1381" s="1"/>
      <c r="LSF1381" s="1"/>
      <c r="LSG1381" s="1"/>
      <c r="LSH1381" s="1"/>
      <c r="LSI1381" s="1"/>
      <c r="LSJ1381" s="1"/>
      <c r="LSK1381" s="1"/>
      <c r="LSL1381" s="1"/>
      <c r="LSM1381" s="1"/>
      <c r="LSN1381" s="1"/>
      <c r="LSO1381" s="1"/>
      <c r="LSP1381" s="1"/>
      <c r="LSQ1381" s="1"/>
      <c r="LSR1381" s="1"/>
      <c r="LSS1381" s="1"/>
      <c r="LST1381" s="1"/>
      <c r="LSU1381" s="1"/>
      <c r="LSV1381" s="1"/>
      <c r="LSW1381" s="1"/>
      <c r="LSX1381" s="1"/>
      <c r="LSY1381" s="1"/>
      <c r="LSZ1381" s="1"/>
      <c r="LTA1381" s="1"/>
      <c r="LTB1381" s="1"/>
      <c r="LTC1381" s="1"/>
      <c r="LTD1381" s="1"/>
      <c r="LTE1381" s="1"/>
      <c r="LTF1381" s="1"/>
      <c r="LTG1381" s="1"/>
      <c r="LTH1381" s="1"/>
      <c r="LTI1381" s="1"/>
      <c r="LTJ1381" s="1"/>
      <c r="LTK1381" s="1"/>
      <c r="LTL1381" s="1"/>
      <c r="LTM1381" s="1"/>
      <c r="LTN1381" s="1"/>
      <c r="LTO1381" s="1"/>
      <c r="LTP1381" s="1"/>
      <c r="LTQ1381" s="1"/>
      <c r="LTR1381" s="1"/>
      <c r="LTS1381" s="1"/>
      <c r="LTT1381" s="1"/>
      <c r="LTU1381" s="1"/>
      <c r="LTV1381" s="1"/>
      <c r="LTW1381" s="1"/>
      <c r="LTX1381" s="1"/>
      <c r="LTY1381" s="1"/>
      <c r="LTZ1381" s="1"/>
      <c r="LUA1381" s="1"/>
      <c r="LUB1381" s="1"/>
      <c r="LUC1381" s="1"/>
      <c r="LUD1381" s="1"/>
      <c r="LUE1381" s="1"/>
      <c r="LUF1381" s="1"/>
      <c r="LUG1381" s="1"/>
      <c r="LUH1381" s="1"/>
      <c r="LUI1381" s="1"/>
      <c r="LUJ1381" s="1"/>
      <c r="LUK1381" s="1"/>
      <c r="LUL1381" s="1"/>
      <c r="LUM1381" s="1"/>
      <c r="LUN1381" s="1"/>
      <c r="LUO1381" s="1"/>
      <c r="LUP1381" s="1"/>
      <c r="LUQ1381" s="1"/>
      <c r="LUR1381" s="1"/>
      <c r="LUS1381" s="1"/>
      <c r="LUT1381" s="1"/>
      <c r="LUU1381" s="1"/>
      <c r="LUV1381" s="1"/>
      <c r="LUW1381" s="1"/>
      <c r="LUX1381" s="1"/>
      <c r="LUY1381" s="1"/>
      <c r="LUZ1381" s="1"/>
      <c r="LVA1381" s="1"/>
      <c r="LVB1381" s="1"/>
      <c r="LVC1381" s="1"/>
      <c r="LVD1381" s="1"/>
      <c r="LVE1381" s="1"/>
      <c r="LVF1381" s="1"/>
      <c r="LVG1381" s="1"/>
      <c r="LVH1381" s="1"/>
      <c r="LVI1381" s="1"/>
      <c r="LVJ1381" s="1"/>
      <c r="LVK1381" s="1"/>
      <c r="LVL1381" s="1"/>
      <c r="LVM1381" s="1"/>
      <c r="LVN1381" s="1"/>
      <c r="LVO1381" s="1"/>
      <c r="LVP1381" s="1"/>
      <c r="LVQ1381" s="1"/>
      <c r="LVR1381" s="1"/>
      <c r="LVS1381" s="1"/>
      <c r="LVT1381" s="1"/>
      <c r="LVU1381" s="1"/>
      <c r="LVV1381" s="1"/>
      <c r="LVW1381" s="1"/>
      <c r="LVX1381" s="1"/>
      <c r="LVY1381" s="1"/>
      <c r="LVZ1381" s="1"/>
      <c r="LWA1381" s="1"/>
      <c r="LWB1381" s="1"/>
      <c r="LWC1381" s="1"/>
      <c r="LWD1381" s="1"/>
      <c r="LWE1381" s="1"/>
      <c r="LWF1381" s="1"/>
      <c r="LWG1381" s="1"/>
      <c r="LWH1381" s="1"/>
      <c r="LWI1381" s="1"/>
      <c r="LWJ1381" s="1"/>
      <c r="LWK1381" s="1"/>
      <c r="LWL1381" s="1"/>
      <c r="LWM1381" s="1"/>
      <c r="LWN1381" s="1"/>
      <c r="LWO1381" s="1"/>
      <c r="LWP1381" s="1"/>
      <c r="LWQ1381" s="1"/>
      <c r="LWR1381" s="1"/>
      <c r="LWS1381" s="1"/>
      <c r="LWT1381" s="1"/>
      <c r="LWU1381" s="1"/>
      <c r="LWV1381" s="1"/>
      <c r="LWW1381" s="1"/>
      <c r="LWX1381" s="1"/>
      <c r="LWY1381" s="1"/>
      <c r="LWZ1381" s="1"/>
      <c r="LXA1381" s="1"/>
      <c r="LXB1381" s="1"/>
      <c r="LXC1381" s="1"/>
      <c r="LXD1381" s="1"/>
      <c r="LXE1381" s="1"/>
      <c r="LXF1381" s="1"/>
      <c r="LXG1381" s="1"/>
      <c r="LXH1381" s="1"/>
      <c r="LXI1381" s="1"/>
      <c r="LXJ1381" s="1"/>
      <c r="LXK1381" s="1"/>
      <c r="LXL1381" s="1"/>
      <c r="LXM1381" s="1"/>
      <c r="LXN1381" s="1"/>
      <c r="LXO1381" s="1"/>
      <c r="LXP1381" s="1"/>
      <c r="LXQ1381" s="1"/>
      <c r="LXR1381" s="1"/>
      <c r="LXS1381" s="1"/>
      <c r="LXT1381" s="1"/>
      <c r="LXU1381" s="1"/>
      <c r="LXV1381" s="1"/>
      <c r="LXW1381" s="1"/>
      <c r="LXX1381" s="1"/>
      <c r="LXY1381" s="1"/>
      <c r="LXZ1381" s="1"/>
      <c r="LYA1381" s="1"/>
      <c r="LYB1381" s="1"/>
      <c r="LYC1381" s="1"/>
      <c r="LYD1381" s="1"/>
      <c r="LYE1381" s="1"/>
      <c r="LYF1381" s="1"/>
      <c r="LYG1381" s="1"/>
      <c r="LYH1381" s="1"/>
      <c r="LYI1381" s="1"/>
      <c r="LYJ1381" s="1"/>
      <c r="LYK1381" s="1"/>
      <c r="LYL1381" s="1"/>
      <c r="LYM1381" s="1"/>
      <c r="LYN1381" s="1"/>
      <c r="LYO1381" s="1"/>
      <c r="LYP1381" s="1"/>
      <c r="LYQ1381" s="1"/>
      <c r="LYR1381" s="1"/>
      <c r="LYS1381" s="1"/>
      <c r="LYT1381" s="1"/>
      <c r="LYU1381" s="1"/>
      <c r="LYV1381" s="1"/>
      <c r="LYW1381" s="1"/>
      <c r="LYX1381" s="1"/>
      <c r="LYY1381" s="1"/>
      <c r="LYZ1381" s="1"/>
      <c r="LZA1381" s="1"/>
      <c r="LZB1381" s="1"/>
      <c r="LZC1381" s="1"/>
      <c r="LZD1381" s="1"/>
      <c r="LZE1381" s="1"/>
      <c r="LZF1381" s="1"/>
      <c r="LZG1381" s="1"/>
      <c r="LZH1381" s="1"/>
      <c r="LZI1381" s="1"/>
      <c r="LZJ1381" s="1"/>
      <c r="LZK1381" s="1"/>
      <c r="LZL1381" s="1"/>
      <c r="LZM1381" s="1"/>
      <c r="LZN1381" s="1"/>
      <c r="LZO1381" s="1"/>
      <c r="LZP1381" s="1"/>
      <c r="LZQ1381" s="1"/>
      <c r="LZR1381" s="1"/>
      <c r="LZS1381" s="1"/>
      <c r="LZT1381" s="1"/>
      <c r="LZU1381" s="1"/>
      <c r="LZV1381" s="1"/>
      <c r="LZW1381" s="1"/>
      <c r="LZX1381" s="1"/>
      <c r="LZY1381" s="1"/>
      <c r="LZZ1381" s="1"/>
      <c r="MAA1381" s="1"/>
      <c r="MAB1381" s="1"/>
      <c r="MAC1381" s="1"/>
      <c r="MAD1381" s="1"/>
      <c r="MAE1381" s="1"/>
      <c r="MAF1381" s="1"/>
      <c r="MAG1381" s="1"/>
      <c r="MAH1381" s="1"/>
      <c r="MAI1381" s="1"/>
      <c r="MAJ1381" s="1"/>
      <c r="MAK1381" s="1"/>
      <c r="MAL1381" s="1"/>
      <c r="MAM1381" s="1"/>
      <c r="MAN1381" s="1"/>
      <c r="MAO1381" s="1"/>
      <c r="MAP1381" s="1"/>
      <c r="MAQ1381" s="1"/>
      <c r="MAR1381" s="1"/>
      <c r="MAS1381" s="1"/>
      <c r="MAT1381" s="1"/>
      <c r="MAU1381" s="1"/>
      <c r="MAV1381" s="1"/>
      <c r="MAW1381" s="1"/>
      <c r="MAX1381" s="1"/>
      <c r="MAY1381" s="1"/>
      <c r="MAZ1381" s="1"/>
      <c r="MBA1381" s="1"/>
      <c r="MBB1381" s="1"/>
      <c r="MBC1381" s="1"/>
      <c r="MBD1381" s="1"/>
      <c r="MBE1381" s="1"/>
      <c r="MBF1381" s="1"/>
      <c r="MBG1381" s="1"/>
      <c r="MBH1381" s="1"/>
      <c r="MBI1381" s="1"/>
      <c r="MBJ1381" s="1"/>
      <c r="MBK1381" s="1"/>
      <c r="MBL1381" s="1"/>
      <c r="MBM1381" s="1"/>
      <c r="MBN1381" s="1"/>
      <c r="MBO1381" s="1"/>
      <c r="MBP1381" s="1"/>
      <c r="MBQ1381" s="1"/>
      <c r="MBR1381" s="1"/>
      <c r="MBS1381" s="1"/>
      <c r="MBT1381" s="1"/>
      <c r="MBU1381" s="1"/>
      <c r="MBV1381" s="1"/>
      <c r="MBW1381" s="1"/>
      <c r="MBX1381" s="1"/>
      <c r="MBY1381" s="1"/>
      <c r="MBZ1381" s="1"/>
      <c r="MCA1381" s="1"/>
      <c r="MCB1381" s="1"/>
      <c r="MCC1381" s="1"/>
      <c r="MCD1381" s="1"/>
      <c r="MCE1381" s="1"/>
      <c r="MCF1381" s="1"/>
      <c r="MCG1381" s="1"/>
      <c r="MCH1381" s="1"/>
      <c r="MCI1381" s="1"/>
      <c r="MCJ1381" s="1"/>
      <c r="MCK1381" s="1"/>
      <c r="MCL1381" s="1"/>
      <c r="MCM1381" s="1"/>
      <c r="MCN1381" s="1"/>
      <c r="MCO1381" s="1"/>
      <c r="MCP1381" s="1"/>
      <c r="MCQ1381" s="1"/>
      <c r="MCR1381" s="1"/>
      <c r="MCS1381" s="1"/>
      <c r="MCT1381" s="1"/>
      <c r="MCU1381" s="1"/>
      <c r="MCV1381" s="1"/>
      <c r="MCW1381" s="1"/>
      <c r="MCX1381" s="1"/>
      <c r="MCY1381" s="1"/>
      <c r="MCZ1381" s="1"/>
      <c r="MDA1381" s="1"/>
      <c r="MDB1381" s="1"/>
      <c r="MDC1381" s="1"/>
      <c r="MDD1381" s="1"/>
      <c r="MDE1381" s="1"/>
      <c r="MDF1381" s="1"/>
      <c r="MDG1381" s="1"/>
      <c r="MDH1381" s="1"/>
      <c r="MDI1381" s="1"/>
      <c r="MDJ1381" s="1"/>
      <c r="MDK1381" s="1"/>
      <c r="MDL1381" s="1"/>
      <c r="MDM1381" s="1"/>
      <c r="MDN1381" s="1"/>
      <c r="MDO1381" s="1"/>
      <c r="MDP1381" s="1"/>
      <c r="MDQ1381" s="1"/>
      <c r="MDR1381" s="1"/>
      <c r="MDS1381" s="1"/>
      <c r="MDT1381" s="1"/>
      <c r="MDU1381" s="1"/>
      <c r="MDV1381" s="1"/>
      <c r="MDW1381" s="1"/>
      <c r="MDX1381" s="1"/>
      <c r="MDY1381" s="1"/>
      <c r="MDZ1381" s="1"/>
      <c r="MEA1381" s="1"/>
      <c r="MEB1381" s="1"/>
      <c r="MEC1381" s="1"/>
      <c r="MED1381" s="1"/>
      <c r="MEE1381" s="1"/>
      <c r="MEF1381" s="1"/>
      <c r="MEG1381" s="1"/>
      <c r="MEH1381" s="1"/>
      <c r="MEI1381" s="1"/>
      <c r="MEJ1381" s="1"/>
      <c r="MEK1381" s="1"/>
      <c r="MEL1381" s="1"/>
      <c r="MEM1381" s="1"/>
      <c r="MEN1381" s="1"/>
      <c r="MEO1381" s="1"/>
      <c r="MEP1381" s="1"/>
      <c r="MEQ1381" s="1"/>
      <c r="MER1381" s="1"/>
      <c r="MES1381" s="1"/>
      <c r="MET1381" s="1"/>
      <c r="MEU1381" s="1"/>
      <c r="MEV1381" s="1"/>
      <c r="MEW1381" s="1"/>
      <c r="MEX1381" s="1"/>
      <c r="MEY1381" s="1"/>
      <c r="MEZ1381" s="1"/>
      <c r="MFA1381" s="1"/>
      <c r="MFB1381" s="1"/>
      <c r="MFC1381" s="1"/>
      <c r="MFD1381" s="1"/>
      <c r="MFE1381" s="1"/>
      <c r="MFF1381" s="1"/>
      <c r="MFG1381" s="1"/>
      <c r="MFH1381" s="1"/>
      <c r="MFI1381" s="1"/>
      <c r="MFJ1381" s="1"/>
      <c r="MFK1381" s="1"/>
      <c r="MFL1381" s="1"/>
      <c r="MFM1381" s="1"/>
      <c r="MFN1381" s="1"/>
      <c r="MFO1381" s="1"/>
      <c r="MFP1381" s="1"/>
      <c r="MFQ1381" s="1"/>
      <c r="MFR1381" s="1"/>
      <c r="MFS1381" s="1"/>
      <c r="MFT1381" s="1"/>
      <c r="MFU1381" s="1"/>
      <c r="MFV1381" s="1"/>
      <c r="MFW1381" s="1"/>
      <c r="MFX1381" s="1"/>
      <c r="MFY1381" s="1"/>
      <c r="MFZ1381" s="1"/>
      <c r="MGA1381" s="1"/>
      <c r="MGB1381" s="1"/>
      <c r="MGC1381" s="1"/>
      <c r="MGD1381" s="1"/>
      <c r="MGE1381" s="1"/>
      <c r="MGF1381" s="1"/>
      <c r="MGG1381" s="1"/>
      <c r="MGH1381" s="1"/>
      <c r="MGI1381" s="1"/>
      <c r="MGJ1381" s="1"/>
      <c r="MGK1381" s="1"/>
      <c r="MGL1381" s="1"/>
      <c r="MGM1381" s="1"/>
      <c r="MGN1381" s="1"/>
      <c r="MGO1381" s="1"/>
      <c r="MGP1381" s="1"/>
      <c r="MGQ1381" s="1"/>
      <c r="MGR1381" s="1"/>
      <c r="MGS1381" s="1"/>
      <c r="MGT1381" s="1"/>
      <c r="MGU1381" s="1"/>
      <c r="MGV1381" s="1"/>
      <c r="MGW1381" s="1"/>
      <c r="MGX1381" s="1"/>
      <c r="MGY1381" s="1"/>
      <c r="MGZ1381" s="1"/>
      <c r="MHA1381" s="1"/>
      <c r="MHB1381" s="1"/>
      <c r="MHC1381" s="1"/>
      <c r="MHD1381" s="1"/>
      <c r="MHE1381" s="1"/>
      <c r="MHF1381" s="1"/>
      <c r="MHG1381" s="1"/>
      <c r="MHH1381" s="1"/>
      <c r="MHI1381" s="1"/>
      <c r="MHJ1381" s="1"/>
      <c r="MHK1381" s="1"/>
      <c r="MHL1381" s="1"/>
      <c r="MHM1381" s="1"/>
      <c r="MHN1381" s="1"/>
      <c r="MHO1381" s="1"/>
      <c r="MHP1381" s="1"/>
      <c r="MHQ1381" s="1"/>
      <c r="MHR1381" s="1"/>
      <c r="MHS1381" s="1"/>
      <c r="MHT1381" s="1"/>
      <c r="MHU1381" s="1"/>
      <c r="MHV1381" s="1"/>
      <c r="MHW1381" s="1"/>
      <c r="MHX1381" s="1"/>
      <c r="MHY1381" s="1"/>
      <c r="MHZ1381" s="1"/>
      <c r="MIA1381" s="1"/>
      <c r="MIB1381" s="1"/>
      <c r="MIC1381" s="1"/>
      <c r="MID1381" s="1"/>
      <c r="MIE1381" s="1"/>
      <c r="MIF1381" s="1"/>
      <c r="MIG1381" s="1"/>
      <c r="MIH1381" s="1"/>
      <c r="MII1381" s="1"/>
      <c r="MIJ1381" s="1"/>
      <c r="MIK1381" s="1"/>
      <c r="MIL1381" s="1"/>
      <c r="MIM1381" s="1"/>
      <c r="MIN1381" s="1"/>
      <c r="MIO1381" s="1"/>
      <c r="MIP1381" s="1"/>
      <c r="MIQ1381" s="1"/>
      <c r="MIR1381" s="1"/>
      <c r="MIS1381" s="1"/>
      <c r="MIT1381" s="1"/>
      <c r="MIU1381" s="1"/>
      <c r="MIV1381" s="1"/>
      <c r="MIW1381" s="1"/>
      <c r="MIX1381" s="1"/>
      <c r="MIY1381" s="1"/>
      <c r="MIZ1381" s="1"/>
      <c r="MJA1381" s="1"/>
      <c r="MJB1381" s="1"/>
      <c r="MJC1381" s="1"/>
      <c r="MJD1381" s="1"/>
      <c r="MJE1381" s="1"/>
      <c r="MJF1381" s="1"/>
      <c r="MJG1381" s="1"/>
      <c r="MJH1381" s="1"/>
      <c r="MJI1381" s="1"/>
      <c r="MJJ1381" s="1"/>
      <c r="MJK1381" s="1"/>
      <c r="MJL1381" s="1"/>
      <c r="MJM1381" s="1"/>
      <c r="MJN1381" s="1"/>
      <c r="MJO1381" s="1"/>
      <c r="MJP1381" s="1"/>
      <c r="MJQ1381" s="1"/>
      <c r="MJR1381" s="1"/>
      <c r="MJS1381" s="1"/>
      <c r="MJT1381" s="1"/>
      <c r="MJU1381" s="1"/>
      <c r="MJV1381" s="1"/>
      <c r="MJW1381" s="1"/>
      <c r="MJX1381" s="1"/>
      <c r="MJY1381" s="1"/>
      <c r="MJZ1381" s="1"/>
      <c r="MKA1381" s="1"/>
      <c r="MKB1381" s="1"/>
      <c r="MKC1381" s="1"/>
      <c r="MKD1381" s="1"/>
      <c r="MKE1381" s="1"/>
      <c r="MKF1381" s="1"/>
      <c r="MKG1381" s="1"/>
      <c r="MKH1381" s="1"/>
      <c r="MKI1381" s="1"/>
      <c r="MKJ1381" s="1"/>
      <c r="MKK1381" s="1"/>
      <c r="MKL1381" s="1"/>
      <c r="MKM1381" s="1"/>
      <c r="MKN1381" s="1"/>
      <c r="MKO1381" s="1"/>
      <c r="MKP1381" s="1"/>
      <c r="MKQ1381" s="1"/>
      <c r="MKR1381" s="1"/>
      <c r="MKS1381" s="1"/>
      <c r="MKT1381" s="1"/>
      <c r="MKU1381" s="1"/>
      <c r="MKV1381" s="1"/>
      <c r="MKW1381" s="1"/>
      <c r="MKX1381" s="1"/>
      <c r="MKY1381" s="1"/>
      <c r="MKZ1381" s="1"/>
      <c r="MLA1381" s="1"/>
      <c r="MLB1381" s="1"/>
      <c r="MLC1381" s="1"/>
      <c r="MLD1381" s="1"/>
      <c r="MLE1381" s="1"/>
      <c r="MLF1381" s="1"/>
      <c r="MLG1381" s="1"/>
      <c r="MLH1381" s="1"/>
      <c r="MLI1381" s="1"/>
      <c r="MLJ1381" s="1"/>
      <c r="MLK1381" s="1"/>
      <c r="MLL1381" s="1"/>
      <c r="MLM1381" s="1"/>
      <c r="MLN1381" s="1"/>
      <c r="MLO1381" s="1"/>
      <c r="MLP1381" s="1"/>
      <c r="MLQ1381" s="1"/>
      <c r="MLR1381" s="1"/>
      <c r="MLS1381" s="1"/>
      <c r="MLT1381" s="1"/>
      <c r="MLU1381" s="1"/>
      <c r="MLV1381" s="1"/>
      <c r="MLW1381" s="1"/>
      <c r="MLX1381" s="1"/>
      <c r="MLY1381" s="1"/>
      <c r="MLZ1381" s="1"/>
      <c r="MMA1381" s="1"/>
      <c r="MMB1381" s="1"/>
      <c r="MMC1381" s="1"/>
      <c r="MMD1381" s="1"/>
      <c r="MME1381" s="1"/>
      <c r="MMF1381" s="1"/>
      <c r="MMG1381" s="1"/>
      <c r="MMH1381" s="1"/>
      <c r="MMI1381" s="1"/>
      <c r="MMJ1381" s="1"/>
      <c r="MMK1381" s="1"/>
      <c r="MML1381" s="1"/>
      <c r="MMM1381" s="1"/>
      <c r="MMN1381" s="1"/>
      <c r="MMO1381" s="1"/>
      <c r="MMP1381" s="1"/>
      <c r="MMQ1381" s="1"/>
      <c r="MMR1381" s="1"/>
      <c r="MMS1381" s="1"/>
      <c r="MMT1381" s="1"/>
      <c r="MMU1381" s="1"/>
      <c r="MMV1381" s="1"/>
      <c r="MMW1381" s="1"/>
      <c r="MMX1381" s="1"/>
      <c r="MMY1381" s="1"/>
      <c r="MMZ1381" s="1"/>
      <c r="MNA1381" s="1"/>
      <c r="MNB1381" s="1"/>
      <c r="MNC1381" s="1"/>
      <c r="MND1381" s="1"/>
      <c r="MNE1381" s="1"/>
      <c r="MNF1381" s="1"/>
      <c r="MNG1381" s="1"/>
      <c r="MNH1381" s="1"/>
      <c r="MNI1381" s="1"/>
      <c r="MNJ1381" s="1"/>
      <c r="MNK1381" s="1"/>
      <c r="MNL1381" s="1"/>
      <c r="MNM1381" s="1"/>
      <c r="MNN1381" s="1"/>
      <c r="MNO1381" s="1"/>
      <c r="MNP1381" s="1"/>
      <c r="MNQ1381" s="1"/>
      <c r="MNR1381" s="1"/>
      <c r="MNS1381" s="1"/>
      <c r="MNT1381" s="1"/>
      <c r="MNU1381" s="1"/>
      <c r="MNV1381" s="1"/>
      <c r="MNW1381" s="1"/>
      <c r="MNX1381" s="1"/>
      <c r="MNY1381" s="1"/>
      <c r="MNZ1381" s="1"/>
      <c r="MOA1381" s="1"/>
      <c r="MOB1381" s="1"/>
      <c r="MOC1381" s="1"/>
      <c r="MOD1381" s="1"/>
      <c r="MOE1381" s="1"/>
      <c r="MOF1381" s="1"/>
      <c r="MOG1381" s="1"/>
      <c r="MOH1381" s="1"/>
      <c r="MOI1381" s="1"/>
      <c r="MOJ1381" s="1"/>
      <c r="MOK1381" s="1"/>
      <c r="MOL1381" s="1"/>
      <c r="MOM1381" s="1"/>
      <c r="MON1381" s="1"/>
      <c r="MOO1381" s="1"/>
      <c r="MOP1381" s="1"/>
      <c r="MOQ1381" s="1"/>
      <c r="MOR1381" s="1"/>
      <c r="MOS1381" s="1"/>
      <c r="MOT1381" s="1"/>
      <c r="MOU1381" s="1"/>
      <c r="MOV1381" s="1"/>
      <c r="MOW1381" s="1"/>
      <c r="MOX1381" s="1"/>
      <c r="MOY1381" s="1"/>
      <c r="MOZ1381" s="1"/>
      <c r="MPA1381" s="1"/>
      <c r="MPB1381" s="1"/>
      <c r="MPC1381" s="1"/>
      <c r="MPD1381" s="1"/>
      <c r="MPE1381" s="1"/>
      <c r="MPF1381" s="1"/>
      <c r="MPG1381" s="1"/>
      <c r="MPH1381" s="1"/>
      <c r="MPI1381" s="1"/>
      <c r="MPJ1381" s="1"/>
      <c r="MPK1381" s="1"/>
      <c r="MPL1381" s="1"/>
      <c r="MPM1381" s="1"/>
      <c r="MPN1381" s="1"/>
      <c r="MPO1381" s="1"/>
      <c r="MPP1381" s="1"/>
      <c r="MPQ1381" s="1"/>
      <c r="MPR1381" s="1"/>
      <c r="MPS1381" s="1"/>
      <c r="MPT1381" s="1"/>
      <c r="MPU1381" s="1"/>
      <c r="MPV1381" s="1"/>
      <c r="MPW1381" s="1"/>
      <c r="MPX1381" s="1"/>
      <c r="MPY1381" s="1"/>
      <c r="MPZ1381" s="1"/>
      <c r="MQA1381" s="1"/>
      <c r="MQB1381" s="1"/>
      <c r="MQC1381" s="1"/>
      <c r="MQD1381" s="1"/>
      <c r="MQE1381" s="1"/>
      <c r="MQF1381" s="1"/>
      <c r="MQG1381" s="1"/>
      <c r="MQH1381" s="1"/>
      <c r="MQI1381" s="1"/>
      <c r="MQJ1381" s="1"/>
      <c r="MQK1381" s="1"/>
      <c r="MQL1381" s="1"/>
      <c r="MQM1381" s="1"/>
      <c r="MQN1381" s="1"/>
      <c r="MQO1381" s="1"/>
      <c r="MQP1381" s="1"/>
      <c r="MQQ1381" s="1"/>
      <c r="MQR1381" s="1"/>
      <c r="MQS1381" s="1"/>
      <c r="MQT1381" s="1"/>
      <c r="MQU1381" s="1"/>
      <c r="MQV1381" s="1"/>
      <c r="MQW1381" s="1"/>
      <c r="MQX1381" s="1"/>
      <c r="MQY1381" s="1"/>
      <c r="MQZ1381" s="1"/>
      <c r="MRA1381" s="1"/>
      <c r="MRB1381" s="1"/>
      <c r="MRC1381" s="1"/>
      <c r="MRD1381" s="1"/>
      <c r="MRE1381" s="1"/>
      <c r="MRF1381" s="1"/>
      <c r="MRG1381" s="1"/>
      <c r="MRH1381" s="1"/>
      <c r="MRI1381" s="1"/>
      <c r="MRJ1381" s="1"/>
      <c r="MRK1381" s="1"/>
      <c r="MRL1381" s="1"/>
      <c r="MRM1381" s="1"/>
      <c r="MRN1381" s="1"/>
      <c r="MRO1381" s="1"/>
      <c r="MRP1381" s="1"/>
      <c r="MRQ1381" s="1"/>
      <c r="MRR1381" s="1"/>
      <c r="MRS1381" s="1"/>
      <c r="MRT1381" s="1"/>
      <c r="MRU1381" s="1"/>
      <c r="MRV1381" s="1"/>
      <c r="MRW1381" s="1"/>
      <c r="MRX1381" s="1"/>
      <c r="MRY1381" s="1"/>
      <c r="MRZ1381" s="1"/>
      <c r="MSA1381" s="1"/>
      <c r="MSB1381" s="1"/>
      <c r="MSC1381" s="1"/>
      <c r="MSD1381" s="1"/>
      <c r="MSE1381" s="1"/>
      <c r="MSF1381" s="1"/>
      <c r="MSG1381" s="1"/>
      <c r="MSH1381" s="1"/>
      <c r="MSI1381" s="1"/>
      <c r="MSJ1381" s="1"/>
      <c r="MSK1381" s="1"/>
      <c r="MSL1381" s="1"/>
      <c r="MSM1381" s="1"/>
      <c r="MSN1381" s="1"/>
      <c r="MSO1381" s="1"/>
      <c r="MSP1381" s="1"/>
      <c r="MSQ1381" s="1"/>
      <c r="MSR1381" s="1"/>
      <c r="MSS1381" s="1"/>
      <c r="MST1381" s="1"/>
      <c r="MSU1381" s="1"/>
      <c r="MSV1381" s="1"/>
      <c r="MSW1381" s="1"/>
      <c r="MSX1381" s="1"/>
      <c r="MSY1381" s="1"/>
      <c r="MSZ1381" s="1"/>
      <c r="MTA1381" s="1"/>
      <c r="MTB1381" s="1"/>
      <c r="MTC1381" s="1"/>
      <c r="MTD1381" s="1"/>
      <c r="MTE1381" s="1"/>
      <c r="MTF1381" s="1"/>
      <c r="MTG1381" s="1"/>
      <c r="MTH1381" s="1"/>
      <c r="MTI1381" s="1"/>
      <c r="MTJ1381" s="1"/>
      <c r="MTK1381" s="1"/>
      <c r="MTL1381" s="1"/>
      <c r="MTM1381" s="1"/>
      <c r="MTN1381" s="1"/>
      <c r="MTO1381" s="1"/>
      <c r="MTP1381" s="1"/>
      <c r="MTQ1381" s="1"/>
      <c r="MTR1381" s="1"/>
      <c r="MTS1381" s="1"/>
      <c r="MTT1381" s="1"/>
      <c r="MTU1381" s="1"/>
      <c r="MTV1381" s="1"/>
      <c r="MTW1381" s="1"/>
      <c r="MTX1381" s="1"/>
      <c r="MTY1381" s="1"/>
      <c r="MTZ1381" s="1"/>
      <c r="MUA1381" s="1"/>
      <c r="MUB1381" s="1"/>
      <c r="MUC1381" s="1"/>
      <c r="MUD1381" s="1"/>
      <c r="MUE1381" s="1"/>
      <c r="MUF1381" s="1"/>
      <c r="MUG1381" s="1"/>
      <c r="MUH1381" s="1"/>
      <c r="MUI1381" s="1"/>
      <c r="MUJ1381" s="1"/>
      <c r="MUK1381" s="1"/>
      <c r="MUL1381" s="1"/>
      <c r="MUM1381" s="1"/>
      <c r="MUN1381" s="1"/>
      <c r="MUO1381" s="1"/>
      <c r="MUP1381" s="1"/>
      <c r="MUQ1381" s="1"/>
      <c r="MUR1381" s="1"/>
      <c r="MUS1381" s="1"/>
      <c r="MUT1381" s="1"/>
      <c r="MUU1381" s="1"/>
      <c r="MUV1381" s="1"/>
      <c r="MUW1381" s="1"/>
      <c r="MUX1381" s="1"/>
      <c r="MUY1381" s="1"/>
      <c r="MUZ1381" s="1"/>
      <c r="MVA1381" s="1"/>
      <c r="MVB1381" s="1"/>
      <c r="MVC1381" s="1"/>
      <c r="MVD1381" s="1"/>
      <c r="MVE1381" s="1"/>
      <c r="MVF1381" s="1"/>
      <c r="MVG1381" s="1"/>
      <c r="MVH1381" s="1"/>
      <c r="MVI1381" s="1"/>
      <c r="MVJ1381" s="1"/>
      <c r="MVK1381" s="1"/>
      <c r="MVL1381" s="1"/>
      <c r="MVM1381" s="1"/>
      <c r="MVN1381" s="1"/>
      <c r="MVO1381" s="1"/>
      <c r="MVP1381" s="1"/>
      <c r="MVQ1381" s="1"/>
      <c r="MVR1381" s="1"/>
      <c r="MVS1381" s="1"/>
      <c r="MVT1381" s="1"/>
      <c r="MVU1381" s="1"/>
      <c r="MVV1381" s="1"/>
      <c r="MVW1381" s="1"/>
      <c r="MVX1381" s="1"/>
      <c r="MVY1381" s="1"/>
      <c r="MVZ1381" s="1"/>
      <c r="MWA1381" s="1"/>
      <c r="MWB1381" s="1"/>
      <c r="MWC1381" s="1"/>
      <c r="MWD1381" s="1"/>
      <c r="MWE1381" s="1"/>
      <c r="MWF1381" s="1"/>
      <c r="MWG1381" s="1"/>
      <c r="MWH1381" s="1"/>
      <c r="MWI1381" s="1"/>
      <c r="MWJ1381" s="1"/>
      <c r="MWK1381" s="1"/>
      <c r="MWL1381" s="1"/>
      <c r="MWM1381" s="1"/>
      <c r="MWN1381" s="1"/>
      <c r="MWO1381" s="1"/>
      <c r="MWP1381" s="1"/>
      <c r="MWQ1381" s="1"/>
      <c r="MWR1381" s="1"/>
      <c r="MWS1381" s="1"/>
      <c r="MWT1381" s="1"/>
      <c r="MWU1381" s="1"/>
      <c r="MWV1381" s="1"/>
      <c r="MWW1381" s="1"/>
      <c r="MWX1381" s="1"/>
      <c r="MWY1381" s="1"/>
      <c r="MWZ1381" s="1"/>
      <c r="MXA1381" s="1"/>
      <c r="MXB1381" s="1"/>
      <c r="MXC1381" s="1"/>
      <c r="MXD1381" s="1"/>
      <c r="MXE1381" s="1"/>
      <c r="MXF1381" s="1"/>
      <c r="MXG1381" s="1"/>
      <c r="MXH1381" s="1"/>
      <c r="MXI1381" s="1"/>
      <c r="MXJ1381" s="1"/>
      <c r="MXK1381" s="1"/>
      <c r="MXL1381" s="1"/>
      <c r="MXM1381" s="1"/>
      <c r="MXN1381" s="1"/>
      <c r="MXO1381" s="1"/>
      <c r="MXP1381" s="1"/>
      <c r="MXQ1381" s="1"/>
      <c r="MXR1381" s="1"/>
      <c r="MXS1381" s="1"/>
      <c r="MXT1381" s="1"/>
      <c r="MXU1381" s="1"/>
      <c r="MXV1381" s="1"/>
      <c r="MXW1381" s="1"/>
      <c r="MXX1381" s="1"/>
      <c r="MXY1381" s="1"/>
      <c r="MXZ1381" s="1"/>
      <c r="MYA1381" s="1"/>
      <c r="MYB1381" s="1"/>
      <c r="MYC1381" s="1"/>
      <c r="MYD1381" s="1"/>
      <c r="MYE1381" s="1"/>
      <c r="MYF1381" s="1"/>
      <c r="MYG1381" s="1"/>
      <c r="MYH1381" s="1"/>
      <c r="MYI1381" s="1"/>
      <c r="MYJ1381" s="1"/>
      <c r="MYK1381" s="1"/>
      <c r="MYL1381" s="1"/>
      <c r="MYM1381" s="1"/>
      <c r="MYN1381" s="1"/>
      <c r="MYO1381" s="1"/>
      <c r="MYP1381" s="1"/>
      <c r="MYQ1381" s="1"/>
      <c r="MYR1381" s="1"/>
      <c r="MYS1381" s="1"/>
      <c r="MYT1381" s="1"/>
      <c r="MYU1381" s="1"/>
      <c r="MYV1381" s="1"/>
      <c r="MYW1381" s="1"/>
      <c r="MYX1381" s="1"/>
      <c r="MYY1381" s="1"/>
      <c r="MYZ1381" s="1"/>
      <c r="MZA1381" s="1"/>
      <c r="MZB1381" s="1"/>
      <c r="MZC1381" s="1"/>
      <c r="MZD1381" s="1"/>
      <c r="MZE1381" s="1"/>
      <c r="MZF1381" s="1"/>
      <c r="MZG1381" s="1"/>
      <c r="MZH1381" s="1"/>
      <c r="MZI1381" s="1"/>
      <c r="MZJ1381" s="1"/>
      <c r="MZK1381" s="1"/>
      <c r="MZL1381" s="1"/>
      <c r="MZM1381" s="1"/>
      <c r="MZN1381" s="1"/>
      <c r="MZO1381" s="1"/>
      <c r="MZP1381" s="1"/>
      <c r="MZQ1381" s="1"/>
      <c r="MZR1381" s="1"/>
      <c r="MZS1381" s="1"/>
      <c r="MZT1381" s="1"/>
      <c r="MZU1381" s="1"/>
      <c r="MZV1381" s="1"/>
      <c r="MZW1381" s="1"/>
      <c r="MZX1381" s="1"/>
      <c r="MZY1381" s="1"/>
      <c r="MZZ1381" s="1"/>
      <c r="NAA1381" s="1"/>
      <c r="NAB1381" s="1"/>
      <c r="NAC1381" s="1"/>
      <c r="NAD1381" s="1"/>
      <c r="NAE1381" s="1"/>
      <c r="NAF1381" s="1"/>
      <c r="NAG1381" s="1"/>
      <c r="NAH1381" s="1"/>
      <c r="NAI1381" s="1"/>
      <c r="NAJ1381" s="1"/>
      <c r="NAK1381" s="1"/>
      <c r="NAL1381" s="1"/>
      <c r="NAM1381" s="1"/>
      <c r="NAN1381" s="1"/>
      <c r="NAO1381" s="1"/>
      <c r="NAP1381" s="1"/>
      <c r="NAQ1381" s="1"/>
      <c r="NAR1381" s="1"/>
      <c r="NAS1381" s="1"/>
      <c r="NAT1381" s="1"/>
      <c r="NAU1381" s="1"/>
      <c r="NAV1381" s="1"/>
      <c r="NAW1381" s="1"/>
      <c r="NAX1381" s="1"/>
      <c r="NAY1381" s="1"/>
      <c r="NAZ1381" s="1"/>
      <c r="NBA1381" s="1"/>
      <c r="NBB1381" s="1"/>
      <c r="NBC1381" s="1"/>
      <c r="NBD1381" s="1"/>
      <c r="NBE1381" s="1"/>
      <c r="NBF1381" s="1"/>
      <c r="NBG1381" s="1"/>
      <c r="NBH1381" s="1"/>
      <c r="NBI1381" s="1"/>
      <c r="NBJ1381" s="1"/>
      <c r="NBK1381" s="1"/>
      <c r="NBL1381" s="1"/>
      <c r="NBM1381" s="1"/>
      <c r="NBN1381" s="1"/>
      <c r="NBO1381" s="1"/>
      <c r="NBP1381" s="1"/>
      <c r="NBQ1381" s="1"/>
      <c r="NBR1381" s="1"/>
      <c r="NBS1381" s="1"/>
      <c r="NBT1381" s="1"/>
      <c r="NBU1381" s="1"/>
      <c r="NBV1381" s="1"/>
      <c r="NBW1381" s="1"/>
      <c r="NBX1381" s="1"/>
      <c r="NBY1381" s="1"/>
      <c r="NBZ1381" s="1"/>
      <c r="NCA1381" s="1"/>
      <c r="NCB1381" s="1"/>
      <c r="NCC1381" s="1"/>
      <c r="NCD1381" s="1"/>
      <c r="NCE1381" s="1"/>
      <c r="NCF1381" s="1"/>
      <c r="NCG1381" s="1"/>
      <c r="NCH1381" s="1"/>
      <c r="NCI1381" s="1"/>
      <c r="NCJ1381" s="1"/>
      <c r="NCK1381" s="1"/>
      <c r="NCL1381" s="1"/>
      <c r="NCM1381" s="1"/>
      <c r="NCN1381" s="1"/>
      <c r="NCO1381" s="1"/>
      <c r="NCP1381" s="1"/>
      <c r="NCQ1381" s="1"/>
      <c r="NCR1381" s="1"/>
      <c r="NCS1381" s="1"/>
      <c r="NCT1381" s="1"/>
      <c r="NCU1381" s="1"/>
      <c r="NCV1381" s="1"/>
      <c r="NCW1381" s="1"/>
      <c r="NCX1381" s="1"/>
      <c r="NCY1381" s="1"/>
      <c r="NCZ1381" s="1"/>
      <c r="NDA1381" s="1"/>
      <c r="NDB1381" s="1"/>
      <c r="NDC1381" s="1"/>
      <c r="NDD1381" s="1"/>
      <c r="NDE1381" s="1"/>
      <c r="NDF1381" s="1"/>
      <c r="NDG1381" s="1"/>
      <c r="NDH1381" s="1"/>
      <c r="NDI1381" s="1"/>
      <c r="NDJ1381" s="1"/>
      <c r="NDK1381" s="1"/>
      <c r="NDL1381" s="1"/>
      <c r="NDM1381" s="1"/>
      <c r="NDN1381" s="1"/>
      <c r="NDO1381" s="1"/>
      <c r="NDP1381" s="1"/>
      <c r="NDQ1381" s="1"/>
      <c r="NDR1381" s="1"/>
      <c r="NDS1381" s="1"/>
      <c r="NDT1381" s="1"/>
      <c r="NDU1381" s="1"/>
      <c r="NDV1381" s="1"/>
      <c r="NDW1381" s="1"/>
      <c r="NDX1381" s="1"/>
      <c r="NDY1381" s="1"/>
      <c r="NDZ1381" s="1"/>
      <c r="NEA1381" s="1"/>
      <c r="NEB1381" s="1"/>
      <c r="NEC1381" s="1"/>
      <c r="NED1381" s="1"/>
      <c r="NEE1381" s="1"/>
      <c r="NEF1381" s="1"/>
      <c r="NEG1381" s="1"/>
      <c r="NEH1381" s="1"/>
      <c r="NEI1381" s="1"/>
      <c r="NEJ1381" s="1"/>
      <c r="NEK1381" s="1"/>
      <c r="NEL1381" s="1"/>
      <c r="NEM1381" s="1"/>
      <c r="NEN1381" s="1"/>
      <c r="NEO1381" s="1"/>
      <c r="NEP1381" s="1"/>
      <c r="NEQ1381" s="1"/>
      <c r="NER1381" s="1"/>
      <c r="NES1381" s="1"/>
      <c r="NET1381" s="1"/>
      <c r="NEU1381" s="1"/>
      <c r="NEV1381" s="1"/>
      <c r="NEW1381" s="1"/>
      <c r="NEX1381" s="1"/>
      <c r="NEY1381" s="1"/>
      <c r="NEZ1381" s="1"/>
      <c r="NFA1381" s="1"/>
      <c r="NFB1381" s="1"/>
      <c r="NFC1381" s="1"/>
      <c r="NFD1381" s="1"/>
      <c r="NFE1381" s="1"/>
      <c r="NFF1381" s="1"/>
      <c r="NFG1381" s="1"/>
      <c r="NFH1381" s="1"/>
      <c r="NFI1381" s="1"/>
      <c r="NFJ1381" s="1"/>
      <c r="NFK1381" s="1"/>
      <c r="NFL1381" s="1"/>
      <c r="NFM1381" s="1"/>
      <c r="NFN1381" s="1"/>
      <c r="NFO1381" s="1"/>
      <c r="NFP1381" s="1"/>
      <c r="NFQ1381" s="1"/>
      <c r="NFR1381" s="1"/>
      <c r="NFS1381" s="1"/>
      <c r="NFT1381" s="1"/>
      <c r="NFU1381" s="1"/>
      <c r="NFV1381" s="1"/>
      <c r="NFW1381" s="1"/>
      <c r="NFX1381" s="1"/>
      <c r="NFY1381" s="1"/>
      <c r="NFZ1381" s="1"/>
      <c r="NGA1381" s="1"/>
      <c r="NGB1381" s="1"/>
      <c r="NGC1381" s="1"/>
      <c r="NGD1381" s="1"/>
      <c r="NGE1381" s="1"/>
      <c r="NGF1381" s="1"/>
      <c r="NGG1381" s="1"/>
      <c r="NGH1381" s="1"/>
      <c r="NGI1381" s="1"/>
      <c r="NGJ1381" s="1"/>
      <c r="NGK1381" s="1"/>
      <c r="NGL1381" s="1"/>
      <c r="NGM1381" s="1"/>
      <c r="NGN1381" s="1"/>
      <c r="NGO1381" s="1"/>
      <c r="NGP1381" s="1"/>
      <c r="NGQ1381" s="1"/>
      <c r="NGR1381" s="1"/>
      <c r="NGS1381" s="1"/>
      <c r="NGT1381" s="1"/>
      <c r="NGU1381" s="1"/>
      <c r="NGV1381" s="1"/>
      <c r="NGW1381" s="1"/>
      <c r="NGX1381" s="1"/>
      <c r="NGY1381" s="1"/>
      <c r="NGZ1381" s="1"/>
      <c r="NHA1381" s="1"/>
      <c r="NHB1381" s="1"/>
      <c r="NHC1381" s="1"/>
      <c r="NHD1381" s="1"/>
      <c r="NHE1381" s="1"/>
      <c r="NHF1381" s="1"/>
      <c r="NHG1381" s="1"/>
      <c r="NHH1381" s="1"/>
      <c r="NHI1381" s="1"/>
      <c r="NHJ1381" s="1"/>
      <c r="NHK1381" s="1"/>
      <c r="NHL1381" s="1"/>
      <c r="NHM1381" s="1"/>
      <c r="NHN1381" s="1"/>
      <c r="NHO1381" s="1"/>
      <c r="NHP1381" s="1"/>
      <c r="NHQ1381" s="1"/>
      <c r="NHR1381" s="1"/>
      <c r="NHS1381" s="1"/>
      <c r="NHT1381" s="1"/>
      <c r="NHU1381" s="1"/>
      <c r="NHV1381" s="1"/>
      <c r="NHW1381" s="1"/>
      <c r="NHX1381" s="1"/>
      <c r="NHY1381" s="1"/>
      <c r="NHZ1381" s="1"/>
      <c r="NIA1381" s="1"/>
      <c r="NIB1381" s="1"/>
      <c r="NIC1381" s="1"/>
      <c r="NID1381" s="1"/>
      <c r="NIE1381" s="1"/>
      <c r="NIF1381" s="1"/>
      <c r="NIG1381" s="1"/>
      <c r="NIH1381" s="1"/>
      <c r="NII1381" s="1"/>
      <c r="NIJ1381" s="1"/>
      <c r="NIK1381" s="1"/>
      <c r="NIL1381" s="1"/>
      <c r="NIM1381" s="1"/>
      <c r="NIN1381" s="1"/>
      <c r="NIO1381" s="1"/>
      <c r="NIP1381" s="1"/>
      <c r="NIQ1381" s="1"/>
      <c r="NIR1381" s="1"/>
      <c r="NIS1381" s="1"/>
      <c r="NIT1381" s="1"/>
      <c r="NIU1381" s="1"/>
      <c r="NIV1381" s="1"/>
      <c r="NIW1381" s="1"/>
      <c r="NIX1381" s="1"/>
      <c r="NIY1381" s="1"/>
      <c r="NIZ1381" s="1"/>
      <c r="NJA1381" s="1"/>
      <c r="NJB1381" s="1"/>
      <c r="NJC1381" s="1"/>
      <c r="NJD1381" s="1"/>
      <c r="NJE1381" s="1"/>
      <c r="NJF1381" s="1"/>
      <c r="NJG1381" s="1"/>
      <c r="NJH1381" s="1"/>
      <c r="NJI1381" s="1"/>
      <c r="NJJ1381" s="1"/>
      <c r="NJK1381" s="1"/>
      <c r="NJL1381" s="1"/>
      <c r="NJM1381" s="1"/>
      <c r="NJN1381" s="1"/>
      <c r="NJO1381" s="1"/>
      <c r="NJP1381" s="1"/>
      <c r="NJQ1381" s="1"/>
      <c r="NJR1381" s="1"/>
      <c r="NJS1381" s="1"/>
      <c r="NJT1381" s="1"/>
      <c r="NJU1381" s="1"/>
      <c r="NJV1381" s="1"/>
      <c r="NJW1381" s="1"/>
      <c r="NJX1381" s="1"/>
      <c r="NJY1381" s="1"/>
      <c r="NJZ1381" s="1"/>
      <c r="NKA1381" s="1"/>
      <c r="NKB1381" s="1"/>
      <c r="NKC1381" s="1"/>
      <c r="NKD1381" s="1"/>
      <c r="NKE1381" s="1"/>
      <c r="NKF1381" s="1"/>
      <c r="NKG1381" s="1"/>
      <c r="NKH1381" s="1"/>
      <c r="NKI1381" s="1"/>
      <c r="NKJ1381" s="1"/>
      <c r="NKK1381" s="1"/>
      <c r="NKL1381" s="1"/>
      <c r="NKM1381" s="1"/>
      <c r="NKN1381" s="1"/>
      <c r="NKO1381" s="1"/>
      <c r="NKP1381" s="1"/>
      <c r="NKQ1381" s="1"/>
      <c r="NKR1381" s="1"/>
      <c r="NKS1381" s="1"/>
      <c r="NKT1381" s="1"/>
      <c r="NKU1381" s="1"/>
      <c r="NKV1381" s="1"/>
      <c r="NKW1381" s="1"/>
      <c r="NKX1381" s="1"/>
      <c r="NKY1381" s="1"/>
      <c r="NKZ1381" s="1"/>
      <c r="NLA1381" s="1"/>
      <c r="NLB1381" s="1"/>
      <c r="NLC1381" s="1"/>
      <c r="NLD1381" s="1"/>
      <c r="NLE1381" s="1"/>
      <c r="NLF1381" s="1"/>
      <c r="NLG1381" s="1"/>
      <c r="NLH1381" s="1"/>
      <c r="NLI1381" s="1"/>
      <c r="NLJ1381" s="1"/>
      <c r="NLK1381" s="1"/>
      <c r="NLL1381" s="1"/>
      <c r="NLM1381" s="1"/>
      <c r="NLN1381" s="1"/>
      <c r="NLO1381" s="1"/>
      <c r="NLP1381" s="1"/>
      <c r="NLQ1381" s="1"/>
      <c r="NLR1381" s="1"/>
      <c r="NLS1381" s="1"/>
      <c r="NLT1381" s="1"/>
      <c r="NLU1381" s="1"/>
      <c r="NLV1381" s="1"/>
      <c r="NLW1381" s="1"/>
      <c r="NLX1381" s="1"/>
      <c r="NLY1381" s="1"/>
      <c r="NLZ1381" s="1"/>
      <c r="NMA1381" s="1"/>
      <c r="NMB1381" s="1"/>
      <c r="NMC1381" s="1"/>
      <c r="NMD1381" s="1"/>
      <c r="NME1381" s="1"/>
      <c r="NMF1381" s="1"/>
      <c r="NMG1381" s="1"/>
      <c r="NMH1381" s="1"/>
      <c r="NMI1381" s="1"/>
      <c r="NMJ1381" s="1"/>
      <c r="NMK1381" s="1"/>
      <c r="NML1381" s="1"/>
      <c r="NMM1381" s="1"/>
      <c r="NMN1381" s="1"/>
      <c r="NMO1381" s="1"/>
      <c r="NMP1381" s="1"/>
      <c r="NMQ1381" s="1"/>
      <c r="NMR1381" s="1"/>
      <c r="NMS1381" s="1"/>
      <c r="NMT1381" s="1"/>
      <c r="NMU1381" s="1"/>
      <c r="NMV1381" s="1"/>
      <c r="NMW1381" s="1"/>
      <c r="NMX1381" s="1"/>
      <c r="NMY1381" s="1"/>
      <c r="NMZ1381" s="1"/>
      <c r="NNA1381" s="1"/>
      <c r="NNB1381" s="1"/>
      <c r="NNC1381" s="1"/>
      <c r="NND1381" s="1"/>
      <c r="NNE1381" s="1"/>
      <c r="NNF1381" s="1"/>
      <c r="NNG1381" s="1"/>
      <c r="NNH1381" s="1"/>
      <c r="NNI1381" s="1"/>
      <c r="NNJ1381" s="1"/>
      <c r="NNK1381" s="1"/>
      <c r="NNL1381" s="1"/>
      <c r="NNM1381" s="1"/>
      <c r="NNN1381" s="1"/>
      <c r="NNO1381" s="1"/>
      <c r="NNP1381" s="1"/>
      <c r="NNQ1381" s="1"/>
      <c r="NNR1381" s="1"/>
      <c r="NNS1381" s="1"/>
      <c r="NNT1381" s="1"/>
      <c r="NNU1381" s="1"/>
      <c r="NNV1381" s="1"/>
      <c r="NNW1381" s="1"/>
      <c r="NNX1381" s="1"/>
      <c r="NNY1381" s="1"/>
      <c r="NNZ1381" s="1"/>
      <c r="NOA1381" s="1"/>
      <c r="NOB1381" s="1"/>
      <c r="NOC1381" s="1"/>
      <c r="NOD1381" s="1"/>
      <c r="NOE1381" s="1"/>
      <c r="NOF1381" s="1"/>
      <c r="NOG1381" s="1"/>
      <c r="NOH1381" s="1"/>
      <c r="NOI1381" s="1"/>
      <c r="NOJ1381" s="1"/>
      <c r="NOK1381" s="1"/>
      <c r="NOL1381" s="1"/>
      <c r="NOM1381" s="1"/>
      <c r="NON1381" s="1"/>
      <c r="NOO1381" s="1"/>
      <c r="NOP1381" s="1"/>
      <c r="NOQ1381" s="1"/>
      <c r="NOR1381" s="1"/>
      <c r="NOS1381" s="1"/>
      <c r="NOT1381" s="1"/>
      <c r="NOU1381" s="1"/>
      <c r="NOV1381" s="1"/>
      <c r="NOW1381" s="1"/>
      <c r="NOX1381" s="1"/>
      <c r="NOY1381" s="1"/>
      <c r="NOZ1381" s="1"/>
      <c r="NPA1381" s="1"/>
      <c r="NPB1381" s="1"/>
      <c r="NPC1381" s="1"/>
      <c r="NPD1381" s="1"/>
      <c r="NPE1381" s="1"/>
      <c r="NPF1381" s="1"/>
      <c r="NPG1381" s="1"/>
      <c r="NPH1381" s="1"/>
      <c r="NPI1381" s="1"/>
      <c r="NPJ1381" s="1"/>
      <c r="NPK1381" s="1"/>
      <c r="NPL1381" s="1"/>
      <c r="NPM1381" s="1"/>
      <c r="NPN1381" s="1"/>
      <c r="NPO1381" s="1"/>
      <c r="NPP1381" s="1"/>
      <c r="NPQ1381" s="1"/>
      <c r="NPR1381" s="1"/>
      <c r="NPS1381" s="1"/>
      <c r="NPT1381" s="1"/>
      <c r="NPU1381" s="1"/>
      <c r="NPV1381" s="1"/>
      <c r="NPW1381" s="1"/>
      <c r="NPX1381" s="1"/>
      <c r="NPY1381" s="1"/>
      <c r="NPZ1381" s="1"/>
      <c r="NQA1381" s="1"/>
      <c r="NQB1381" s="1"/>
      <c r="NQC1381" s="1"/>
      <c r="NQD1381" s="1"/>
      <c r="NQE1381" s="1"/>
      <c r="NQF1381" s="1"/>
      <c r="NQG1381" s="1"/>
      <c r="NQH1381" s="1"/>
      <c r="NQI1381" s="1"/>
      <c r="NQJ1381" s="1"/>
      <c r="NQK1381" s="1"/>
      <c r="NQL1381" s="1"/>
      <c r="NQM1381" s="1"/>
      <c r="NQN1381" s="1"/>
      <c r="NQO1381" s="1"/>
      <c r="NQP1381" s="1"/>
      <c r="NQQ1381" s="1"/>
      <c r="NQR1381" s="1"/>
      <c r="NQS1381" s="1"/>
      <c r="NQT1381" s="1"/>
      <c r="NQU1381" s="1"/>
      <c r="NQV1381" s="1"/>
      <c r="NQW1381" s="1"/>
      <c r="NQX1381" s="1"/>
      <c r="NQY1381" s="1"/>
      <c r="NQZ1381" s="1"/>
      <c r="NRA1381" s="1"/>
      <c r="NRB1381" s="1"/>
      <c r="NRC1381" s="1"/>
      <c r="NRD1381" s="1"/>
      <c r="NRE1381" s="1"/>
      <c r="NRF1381" s="1"/>
      <c r="NRG1381" s="1"/>
      <c r="NRH1381" s="1"/>
      <c r="NRI1381" s="1"/>
      <c r="NRJ1381" s="1"/>
      <c r="NRK1381" s="1"/>
      <c r="NRL1381" s="1"/>
      <c r="NRM1381" s="1"/>
      <c r="NRN1381" s="1"/>
      <c r="NRO1381" s="1"/>
      <c r="NRP1381" s="1"/>
      <c r="NRQ1381" s="1"/>
      <c r="NRR1381" s="1"/>
      <c r="NRS1381" s="1"/>
      <c r="NRT1381" s="1"/>
      <c r="NRU1381" s="1"/>
      <c r="NRV1381" s="1"/>
      <c r="NRW1381" s="1"/>
      <c r="NRX1381" s="1"/>
      <c r="NRY1381" s="1"/>
      <c r="NRZ1381" s="1"/>
      <c r="NSA1381" s="1"/>
      <c r="NSB1381" s="1"/>
      <c r="NSC1381" s="1"/>
      <c r="NSD1381" s="1"/>
      <c r="NSE1381" s="1"/>
      <c r="NSF1381" s="1"/>
      <c r="NSG1381" s="1"/>
      <c r="NSH1381" s="1"/>
      <c r="NSI1381" s="1"/>
      <c r="NSJ1381" s="1"/>
      <c r="NSK1381" s="1"/>
      <c r="NSL1381" s="1"/>
      <c r="NSM1381" s="1"/>
      <c r="NSN1381" s="1"/>
      <c r="NSO1381" s="1"/>
      <c r="NSP1381" s="1"/>
      <c r="NSQ1381" s="1"/>
      <c r="NSR1381" s="1"/>
      <c r="NSS1381" s="1"/>
      <c r="NST1381" s="1"/>
      <c r="NSU1381" s="1"/>
      <c r="NSV1381" s="1"/>
      <c r="NSW1381" s="1"/>
      <c r="NSX1381" s="1"/>
      <c r="NSY1381" s="1"/>
      <c r="NSZ1381" s="1"/>
      <c r="NTA1381" s="1"/>
      <c r="NTB1381" s="1"/>
      <c r="NTC1381" s="1"/>
      <c r="NTD1381" s="1"/>
      <c r="NTE1381" s="1"/>
      <c r="NTF1381" s="1"/>
      <c r="NTG1381" s="1"/>
      <c r="NTH1381" s="1"/>
      <c r="NTI1381" s="1"/>
      <c r="NTJ1381" s="1"/>
      <c r="NTK1381" s="1"/>
      <c r="NTL1381" s="1"/>
      <c r="NTM1381" s="1"/>
      <c r="NTN1381" s="1"/>
      <c r="NTO1381" s="1"/>
      <c r="NTP1381" s="1"/>
      <c r="NTQ1381" s="1"/>
      <c r="NTR1381" s="1"/>
      <c r="NTS1381" s="1"/>
      <c r="NTT1381" s="1"/>
      <c r="NTU1381" s="1"/>
      <c r="NTV1381" s="1"/>
      <c r="NTW1381" s="1"/>
      <c r="NTX1381" s="1"/>
      <c r="NTY1381" s="1"/>
      <c r="NTZ1381" s="1"/>
      <c r="NUA1381" s="1"/>
      <c r="NUB1381" s="1"/>
      <c r="NUC1381" s="1"/>
      <c r="NUD1381" s="1"/>
      <c r="NUE1381" s="1"/>
      <c r="NUF1381" s="1"/>
      <c r="NUG1381" s="1"/>
      <c r="NUH1381" s="1"/>
      <c r="NUI1381" s="1"/>
      <c r="NUJ1381" s="1"/>
      <c r="NUK1381" s="1"/>
      <c r="NUL1381" s="1"/>
      <c r="NUM1381" s="1"/>
      <c r="NUN1381" s="1"/>
      <c r="NUO1381" s="1"/>
      <c r="NUP1381" s="1"/>
      <c r="NUQ1381" s="1"/>
      <c r="NUR1381" s="1"/>
      <c r="NUS1381" s="1"/>
      <c r="NUT1381" s="1"/>
      <c r="NUU1381" s="1"/>
      <c r="NUV1381" s="1"/>
      <c r="NUW1381" s="1"/>
      <c r="NUX1381" s="1"/>
      <c r="NUY1381" s="1"/>
      <c r="NUZ1381" s="1"/>
      <c r="NVA1381" s="1"/>
      <c r="NVB1381" s="1"/>
      <c r="NVC1381" s="1"/>
      <c r="NVD1381" s="1"/>
      <c r="NVE1381" s="1"/>
      <c r="NVF1381" s="1"/>
      <c r="NVG1381" s="1"/>
      <c r="NVH1381" s="1"/>
      <c r="NVI1381" s="1"/>
      <c r="NVJ1381" s="1"/>
      <c r="NVK1381" s="1"/>
      <c r="NVL1381" s="1"/>
      <c r="NVM1381" s="1"/>
      <c r="NVN1381" s="1"/>
      <c r="NVO1381" s="1"/>
      <c r="NVP1381" s="1"/>
      <c r="NVQ1381" s="1"/>
      <c r="NVR1381" s="1"/>
      <c r="NVS1381" s="1"/>
      <c r="NVT1381" s="1"/>
      <c r="NVU1381" s="1"/>
      <c r="NVV1381" s="1"/>
      <c r="NVW1381" s="1"/>
      <c r="NVX1381" s="1"/>
      <c r="NVY1381" s="1"/>
      <c r="NVZ1381" s="1"/>
      <c r="NWA1381" s="1"/>
      <c r="NWB1381" s="1"/>
      <c r="NWC1381" s="1"/>
      <c r="NWD1381" s="1"/>
      <c r="NWE1381" s="1"/>
      <c r="NWF1381" s="1"/>
      <c r="NWG1381" s="1"/>
      <c r="NWH1381" s="1"/>
      <c r="NWI1381" s="1"/>
      <c r="NWJ1381" s="1"/>
      <c r="NWK1381" s="1"/>
      <c r="NWL1381" s="1"/>
      <c r="NWM1381" s="1"/>
      <c r="NWN1381" s="1"/>
      <c r="NWO1381" s="1"/>
      <c r="NWP1381" s="1"/>
      <c r="NWQ1381" s="1"/>
      <c r="NWR1381" s="1"/>
      <c r="NWS1381" s="1"/>
      <c r="NWT1381" s="1"/>
      <c r="NWU1381" s="1"/>
      <c r="NWV1381" s="1"/>
      <c r="NWW1381" s="1"/>
      <c r="NWX1381" s="1"/>
      <c r="NWY1381" s="1"/>
      <c r="NWZ1381" s="1"/>
      <c r="NXA1381" s="1"/>
      <c r="NXB1381" s="1"/>
      <c r="NXC1381" s="1"/>
      <c r="NXD1381" s="1"/>
      <c r="NXE1381" s="1"/>
      <c r="NXF1381" s="1"/>
      <c r="NXG1381" s="1"/>
      <c r="NXH1381" s="1"/>
      <c r="NXI1381" s="1"/>
      <c r="NXJ1381" s="1"/>
      <c r="NXK1381" s="1"/>
      <c r="NXL1381" s="1"/>
      <c r="NXM1381" s="1"/>
      <c r="NXN1381" s="1"/>
      <c r="NXO1381" s="1"/>
      <c r="NXP1381" s="1"/>
      <c r="NXQ1381" s="1"/>
      <c r="NXR1381" s="1"/>
      <c r="NXS1381" s="1"/>
      <c r="NXT1381" s="1"/>
      <c r="NXU1381" s="1"/>
      <c r="NXV1381" s="1"/>
      <c r="NXW1381" s="1"/>
      <c r="NXX1381" s="1"/>
      <c r="NXY1381" s="1"/>
      <c r="NXZ1381" s="1"/>
      <c r="NYA1381" s="1"/>
      <c r="NYB1381" s="1"/>
      <c r="NYC1381" s="1"/>
      <c r="NYD1381" s="1"/>
      <c r="NYE1381" s="1"/>
      <c r="NYF1381" s="1"/>
      <c r="NYG1381" s="1"/>
      <c r="NYH1381" s="1"/>
      <c r="NYI1381" s="1"/>
      <c r="NYJ1381" s="1"/>
      <c r="NYK1381" s="1"/>
      <c r="NYL1381" s="1"/>
      <c r="NYM1381" s="1"/>
      <c r="NYN1381" s="1"/>
      <c r="NYO1381" s="1"/>
      <c r="NYP1381" s="1"/>
      <c r="NYQ1381" s="1"/>
      <c r="NYR1381" s="1"/>
      <c r="NYS1381" s="1"/>
      <c r="NYT1381" s="1"/>
      <c r="NYU1381" s="1"/>
      <c r="NYV1381" s="1"/>
      <c r="NYW1381" s="1"/>
      <c r="NYX1381" s="1"/>
      <c r="NYY1381" s="1"/>
      <c r="NYZ1381" s="1"/>
      <c r="NZA1381" s="1"/>
      <c r="NZB1381" s="1"/>
      <c r="NZC1381" s="1"/>
      <c r="NZD1381" s="1"/>
      <c r="NZE1381" s="1"/>
      <c r="NZF1381" s="1"/>
      <c r="NZG1381" s="1"/>
      <c r="NZH1381" s="1"/>
      <c r="NZI1381" s="1"/>
      <c r="NZJ1381" s="1"/>
      <c r="NZK1381" s="1"/>
      <c r="NZL1381" s="1"/>
      <c r="NZM1381" s="1"/>
      <c r="NZN1381" s="1"/>
      <c r="NZO1381" s="1"/>
      <c r="NZP1381" s="1"/>
      <c r="NZQ1381" s="1"/>
      <c r="NZR1381" s="1"/>
      <c r="NZS1381" s="1"/>
      <c r="NZT1381" s="1"/>
      <c r="NZU1381" s="1"/>
      <c r="NZV1381" s="1"/>
      <c r="NZW1381" s="1"/>
      <c r="NZX1381" s="1"/>
      <c r="NZY1381" s="1"/>
      <c r="NZZ1381" s="1"/>
      <c r="OAA1381" s="1"/>
      <c r="OAB1381" s="1"/>
      <c r="OAC1381" s="1"/>
      <c r="OAD1381" s="1"/>
      <c r="OAE1381" s="1"/>
      <c r="OAF1381" s="1"/>
      <c r="OAG1381" s="1"/>
      <c r="OAH1381" s="1"/>
      <c r="OAI1381" s="1"/>
      <c r="OAJ1381" s="1"/>
      <c r="OAK1381" s="1"/>
      <c r="OAL1381" s="1"/>
      <c r="OAM1381" s="1"/>
      <c r="OAN1381" s="1"/>
      <c r="OAO1381" s="1"/>
      <c r="OAP1381" s="1"/>
      <c r="OAQ1381" s="1"/>
      <c r="OAR1381" s="1"/>
      <c r="OAS1381" s="1"/>
      <c r="OAT1381" s="1"/>
      <c r="OAU1381" s="1"/>
      <c r="OAV1381" s="1"/>
      <c r="OAW1381" s="1"/>
      <c r="OAX1381" s="1"/>
      <c r="OAY1381" s="1"/>
      <c r="OAZ1381" s="1"/>
      <c r="OBA1381" s="1"/>
      <c r="OBB1381" s="1"/>
      <c r="OBC1381" s="1"/>
      <c r="OBD1381" s="1"/>
      <c r="OBE1381" s="1"/>
      <c r="OBF1381" s="1"/>
      <c r="OBG1381" s="1"/>
      <c r="OBH1381" s="1"/>
      <c r="OBI1381" s="1"/>
      <c r="OBJ1381" s="1"/>
      <c r="OBK1381" s="1"/>
      <c r="OBL1381" s="1"/>
      <c r="OBM1381" s="1"/>
      <c r="OBN1381" s="1"/>
      <c r="OBO1381" s="1"/>
      <c r="OBP1381" s="1"/>
      <c r="OBQ1381" s="1"/>
      <c r="OBR1381" s="1"/>
      <c r="OBS1381" s="1"/>
      <c r="OBT1381" s="1"/>
      <c r="OBU1381" s="1"/>
      <c r="OBV1381" s="1"/>
      <c r="OBW1381" s="1"/>
      <c r="OBX1381" s="1"/>
      <c r="OBY1381" s="1"/>
      <c r="OBZ1381" s="1"/>
      <c r="OCA1381" s="1"/>
      <c r="OCB1381" s="1"/>
      <c r="OCC1381" s="1"/>
      <c r="OCD1381" s="1"/>
      <c r="OCE1381" s="1"/>
      <c r="OCF1381" s="1"/>
      <c r="OCG1381" s="1"/>
      <c r="OCH1381" s="1"/>
      <c r="OCI1381" s="1"/>
      <c r="OCJ1381" s="1"/>
      <c r="OCK1381" s="1"/>
      <c r="OCL1381" s="1"/>
      <c r="OCM1381" s="1"/>
      <c r="OCN1381" s="1"/>
      <c r="OCO1381" s="1"/>
      <c r="OCP1381" s="1"/>
      <c r="OCQ1381" s="1"/>
      <c r="OCR1381" s="1"/>
      <c r="OCS1381" s="1"/>
      <c r="OCT1381" s="1"/>
      <c r="OCU1381" s="1"/>
      <c r="OCV1381" s="1"/>
      <c r="OCW1381" s="1"/>
      <c r="OCX1381" s="1"/>
      <c r="OCY1381" s="1"/>
      <c r="OCZ1381" s="1"/>
      <c r="ODA1381" s="1"/>
      <c r="ODB1381" s="1"/>
      <c r="ODC1381" s="1"/>
      <c r="ODD1381" s="1"/>
      <c r="ODE1381" s="1"/>
      <c r="ODF1381" s="1"/>
      <c r="ODG1381" s="1"/>
      <c r="ODH1381" s="1"/>
      <c r="ODI1381" s="1"/>
      <c r="ODJ1381" s="1"/>
      <c r="ODK1381" s="1"/>
      <c r="ODL1381" s="1"/>
      <c r="ODM1381" s="1"/>
      <c r="ODN1381" s="1"/>
      <c r="ODO1381" s="1"/>
      <c r="ODP1381" s="1"/>
      <c r="ODQ1381" s="1"/>
      <c r="ODR1381" s="1"/>
      <c r="ODS1381" s="1"/>
      <c r="ODT1381" s="1"/>
      <c r="ODU1381" s="1"/>
      <c r="ODV1381" s="1"/>
      <c r="ODW1381" s="1"/>
      <c r="ODX1381" s="1"/>
      <c r="ODY1381" s="1"/>
      <c r="ODZ1381" s="1"/>
      <c r="OEA1381" s="1"/>
      <c r="OEB1381" s="1"/>
      <c r="OEC1381" s="1"/>
      <c r="OED1381" s="1"/>
      <c r="OEE1381" s="1"/>
      <c r="OEF1381" s="1"/>
      <c r="OEG1381" s="1"/>
      <c r="OEH1381" s="1"/>
      <c r="OEI1381" s="1"/>
      <c r="OEJ1381" s="1"/>
      <c r="OEK1381" s="1"/>
      <c r="OEL1381" s="1"/>
      <c r="OEM1381" s="1"/>
      <c r="OEN1381" s="1"/>
      <c r="OEO1381" s="1"/>
      <c r="OEP1381" s="1"/>
      <c r="OEQ1381" s="1"/>
      <c r="OER1381" s="1"/>
      <c r="OES1381" s="1"/>
      <c r="OET1381" s="1"/>
      <c r="OEU1381" s="1"/>
      <c r="OEV1381" s="1"/>
      <c r="OEW1381" s="1"/>
      <c r="OEX1381" s="1"/>
      <c r="OEY1381" s="1"/>
      <c r="OEZ1381" s="1"/>
      <c r="OFA1381" s="1"/>
      <c r="OFB1381" s="1"/>
      <c r="OFC1381" s="1"/>
      <c r="OFD1381" s="1"/>
      <c r="OFE1381" s="1"/>
      <c r="OFF1381" s="1"/>
      <c r="OFG1381" s="1"/>
      <c r="OFH1381" s="1"/>
      <c r="OFI1381" s="1"/>
      <c r="OFJ1381" s="1"/>
      <c r="OFK1381" s="1"/>
      <c r="OFL1381" s="1"/>
      <c r="OFM1381" s="1"/>
      <c r="OFN1381" s="1"/>
      <c r="OFO1381" s="1"/>
      <c r="OFP1381" s="1"/>
      <c r="OFQ1381" s="1"/>
      <c r="OFR1381" s="1"/>
      <c r="OFS1381" s="1"/>
      <c r="OFT1381" s="1"/>
      <c r="OFU1381" s="1"/>
      <c r="OFV1381" s="1"/>
      <c r="OFW1381" s="1"/>
      <c r="OFX1381" s="1"/>
      <c r="OFY1381" s="1"/>
      <c r="OFZ1381" s="1"/>
      <c r="OGA1381" s="1"/>
      <c r="OGB1381" s="1"/>
      <c r="OGC1381" s="1"/>
      <c r="OGD1381" s="1"/>
      <c r="OGE1381" s="1"/>
      <c r="OGF1381" s="1"/>
      <c r="OGG1381" s="1"/>
      <c r="OGH1381" s="1"/>
      <c r="OGI1381" s="1"/>
      <c r="OGJ1381" s="1"/>
      <c r="OGK1381" s="1"/>
      <c r="OGL1381" s="1"/>
      <c r="OGM1381" s="1"/>
      <c r="OGN1381" s="1"/>
      <c r="OGO1381" s="1"/>
      <c r="OGP1381" s="1"/>
      <c r="OGQ1381" s="1"/>
      <c r="OGR1381" s="1"/>
      <c r="OGS1381" s="1"/>
      <c r="OGT1381" s="1"/>
      <c r="OGU1381" s="1"/>
      <c r="OGV1381" s="1"/>
      <c r="OGW1381" s="1"/>
      <c r="OGX1381" s="1"/>
      <c r="OGY1381" s="1"/>
      <c r="OGZ1381" s="1"/>
      <c r="OHA1381" s="1"/>
      <c r="OHB1381" s="1"/>
      <c r="OHC1381" s="1"/>
      <c r="OHD1381" s="1"/>
      <c r="OHE1381" s="1"/>
      <c r="OHF1381" s="1"/>
      <c r="OHG1381" s="1"/>
      <c r="OHH1381" s="1"/>
      <c r="OHI1381" s="1"/>
      <c r="OHJ1381" s="1"/>
      <c r="OHK1381" s="1"/>
      <c r="OHL1381" s="1"/>
      <c r="OHM1381" s="1"/>
      <c r="OHN1381" s="1"/>
      <c r="OHO1381" s="1"/>
      <c r="OHP1381" s="1"/>
      <c r="OHQ1381" s="1"/>
      <c r="OHR1381" s="1"/>
      <c r="OHS1381" s="1"/>
      <c r="OHT1381" s="1"/>
      <c r="OHU1381" s="1"/>
      <c r="OHV1381" s="1"/>
      <c r="OHW1381" s="1"/>
      <c r="OHX1381" s="1"/>
      <c r="OHY1381" s="1"/>
      <c r="OHZ1381" s="1"/>
      <c r="OIA1381" s="1"/>
      <c r="OIB1381" s="1"/>
      <c r="OIC1381" s="1"/>
      <c r="OID1381" s="1"/>
      <c r="OIE1381" s="1"/>
      <c r="OIF1381" s="1"/>
      <c r="OIG1381" s="1"/>
      <c r="OIH1381" s="1"/>
      <c r="OII1381" s="1"/>
      <c r="OIJ1381" s="1"/>
      <c r="OIK1381" s="1"/>
      <c r="OIL1381" s="1"/>
      <c r="OIM1381" s="1"/>
      <c r="OIN1381" s="1"/>
      <c r="OIO1381" s="1"/>
      <c r="OIP1381" s="1"/>
      <c r="OIQ1381" s="1"/>
      <c r="OIR1381" s="1"/>
      <c r="OIS1381" s="1"/>
      <c r="OIT1381" s="1"/>
      <c r="OIU1381" s="1"/>
      <c r="OIV1381" s="1"/>
      <c r="OIW1381" s="1"/>
      <c r="OIX1381" s="1"/>
      <c r="OIY1381" s="1"/>
      <c r="OIZ1381" s="1"/>
      <c r="OJA1381" s="1"/>
      <c r="OJB1381" s="1"/>
      <c r="OJC1381" s="1"/>
      <c r="OJD1381" s="1"/>
      <c r="OJE1381" s="1"/>
      <c r="OJF1381" s="1"/>
      <c r="OJG1381" s="1"/>
      <c r="OJH1381" s="1"/>
      <c r="OJI1381" s="1"/>
      <c r="OJJ1381" s="1"/>
      <c r="OJK1381" s="1"/>
      <c r="OJL1381" s="1"/>
      <c r="OJM1381" s="1"/>
      <c r="OJN1381" s="1"/>
      <c r="OJO1381" s="1"/>
      <c r="OJP1381" s="1"/>
      <c r="OJQ1381" s="1"/>
      <c r="OJR1381" s="1"/>
      <c r="OJS1381" s="1"/>
      <c r="OJT1381" s="1"/>
      <c r="OJU1381" s="1"/>
      <c r="OJV1381" s="1"/>
      <c r="OJW1381" s="1"/>
      <c r="OJX1381" s="1"/>
      <c r="OJY1381" s="1"/>
      <c r="OJZ1381" s="1"/>
      <c r="OKA1381" s="1"/>
      <c r="OKB1381" s="1"/>
      <c r="OKC1381" s="1"/>
      <c r="OKD1381" s="1"/>
      <c r="OKE1381" s="1"/>
      <c r="OKF1381" s="1"/>
      <c r="OKG1381" s="1"/>
      <c r="OKH1381" s="1"/>
      <c r="OKI1381" s="1"/>
      <c r="OKJ1381" s="1"/>
      <c r="OKK1381" s="1"/>
      <c r="OKL1381" s="1"/>
      <c r="OKM1381" s="1"/>
      <c r="OKN1381" s="1"/>
      <c r="OKO1381" s="1"/>
      <c r="OKP1381" s="1"/>
      <c r="OKQ1381" s="1"/>
      <c r="OKR1381" s="1"/>
      <c r="OKS1381" s="1"/>
      <c r="OKT1381" s="1"/>
      <c r="OKU1381" s="1"/>
      <c r="OKV1381" s="1"/>
      <c r="OKW1381" s="1"/>
      <c r="OKX1381" s="1"/>
      <c r="OKY1381" s="1"/>
      <c r="OKZ1381" s="1"/>
      <c r="OLA1381" s="1"/>
      <c r="OLB1381" s="1"/>
      <c r="OLC1381" s="1"/>
      <c r="OLD1381" s="1"/>
      <c r="OLE1381" s="1"/>
      <c r="OLF1381" s="1"/>
      <c r="OLG1381" s="1"/>
      <c r="OLH1381" s="1"/>
      <c r="OLI1381" s="1"/>
      <c r="OLJ1381" s="1"/>
      <c r="OLK1381" s="1"/>
      <c r="OLL1381" s="1"/>
      <c r="OLM1381" s="1"/>
      <c r="OLN1381" s="1"/>
      <c r="OLO1381" s="1"/>
      <c r="OLP1381" s="1"/>
      <c r="OLQ1381" s="1"/>
      <c r="OLR1381" s="1"/>
      <c r="OLS1381" s="1"/>
      <c r="OLT1381" s="1"/>
      <c r="OLU1381" s="1"/>
      <c r="OLV1381" s="1"/>
      <c r="OLW1381" s="1"/>
      <c r="OLX1381" s="1"/>
      <c r="OLY1381" s="1"/>
      <c r="OLZ1381" s="1"/>
      <c r="OMA1381" s="1"/>
      <c r="OMB1381" s="1"/>
      <c r="OMC1381" s="1"/>
      <c r="OMD1381" s="1"/>
      <c r="OME1381" s="1"/>
      <c r="OMF1381" s="1"/>
      <c r="OMG1381" s="1"/>
      <c r="OMH1381" s="1"/>
      <c r="OMI1381" s="1"/>
      <c r="OMJ1381" s="1"/>
      <c r="OMK1381" s="1"/>
      <c r="OML1381" s="1"/>
      <c r="OMM1381" s="1"/>
      <c r="OMN1381" s="1"/>
      <c r="OMO1381" s="1"/>
      <c r="OMP1381" s="1"/>
      <c r="OMQ1381" s="1"/>
      <c r="OMR1381" s="1"/>
      <c r="OMS1381" s="1"/>
      <c r="OMT1381" s="1"/>
      <c r="OMU1381" s="1"/>
      <c r="OMV1381" s="1"/>
      <c r="OMW1381" s="1"/>
      <c r="OMX1381" s="1"/>
      <c r="OMY1381" s="1"/>
      <c r="OMZ1381" s="1"/>
      <c r="ONA1381" s="1"/>
      <c r="ONB1381" s="1"/>
      <c r="ONC1381" s="1"/>
      <c r="OND1381" s="1"/>
      <c r="ONE1381" s="1"/>
      <c r="ONF1381" s="1"/>
      <c r="ONG1381" s="1"/>
      <c r="ONH1381" s="1"/>
      <c r="ONI1381" s="1"/>
      <c r="ONJ1381" s="1"/>
      <c r="ONK1381" s="1"/>
      <c r="ONL1381" s="1"/>
      <c r="ONM1381" s="1"/>
      <c r="ONN1381" s="1"/>
      <c r="ONO1381" s="1"/>
      <c r="ONP1381" s="1"/>
      <c r="ONQ1381" s="1"/>
      <c r="ONR1381" s="1"/>
      <c r="ONS1381" s="1"/>
      <c r="ONT1381" s="1"/>
      <c r="ONU1381" s="1"/>
      <c r="ONV1381" s="1"/>
      <c r="ONW1381" s="1"/>
      <c r="ONX1381" s="1"/>
      <c r="ONY1381" s="1"/>
      <c r="ONZ1381" s="1"/>
      <c r="OOA1381" s="1"/>
      <c r="OOB1381" s="1"/>
      <c r="OOC1381" s="1"/>
      <c r="OOD1381" s="1"/>
      <c r="OOE1381" s="1"/>
      <c r="OOF1381" s="1"/>
      <c r="OOG1381" s="1"/>
      <c r="OOH1381" s="1"/>
      <c r="OOI1381" s="1"/>
      <c r="OOJ1381" s="1"/>
      <c r="OOK1381" s="1"/>
      <c r="OOL1381" s="1"/>
      <c r="OOM1381" s="1"/>
      <c r="OON1381" s="1"/>
      <c r="OOO1381" s="1"/>
      <c r="OOP1381" s="1"/>
      <c r="OOQ1381" s="1"/>
      <c r="OOR1381" s="1"/>
      <c r="OOS1381" s="1"/>
      <c r="OOT1381" s="1"/>
      <c r="OOU1381" s="1"/>
      <c r="OOV1381" s="1"/>
      <c r="OOW1381" s="1"/>
      <c r="OOX1381" s="1"/>
      <c r="OOY1381" s="1"/>
      <c r="OOZ1381" s="1"/>
      <c r="OPA1381" s="1"/>
      <c r="OPB1381" s="1"/>
      <c r="OPC1381" s="1"/>
      <c r="OPD1381" s="1"/>
      <c r="OPE1381" s="1"/>
      <c r="OPF1381" s="1"/>
      <c r="OPG1381" s="1"/>
      <c r="OPH1381" s="1"/>
      <c r="OPI1381" s="1"/>
      <c r="OPJ1381" s="1"/>
      <c r="OPK1381" s="1"/>
      <c r="OPL1381" s="1"/>
      <c r="OPM1381" s="1"/>
      <c r="OPN1381" s="1"/>
      <c r="OPO1381" s="1"/>
      <c r="OPP1381" s="1"/>
      <c r="OPQ1381" s="1"/>
      <c r="OPR1381" s="1"/>
      <c r="OPS1381" s="1"/>
      <c r="OPT1381" s="1"/>
      <c r="OPU1381" s="1"/>
      <c r="OPV1381" s="1"/>
      <c r="OPW1381" s="1"/>
      <c r="OPX1381" s="1"/>
      <c r="OPY1381" s="1"/>
      <c r="OPZ1381" s="1"/>
      <c r="OQA1381" s="1"/>
      <c r="OQB1381" s="1"/>
      <c r="OQC1381" s="1"/>
      <c r="OQD1381" s="1"/>
      <c r="OQE1381" s="1"/>
      <c r="OQF1381" s="1"/>
      <c r="OQG1381" s="1"/>
      <c r="OQH1381" s="1"/>
      <c r="OQI1381" s="1"/>
      <c r="OQJ1381" s="1"/>
      <c r="OQK1381" s="1"/>
      <c r="OQL1381" s="1"/>
      <c r="OQM1381" s="1"/>
      <c r="OQN1381" s="1"/>
      <c r="OQO1381" s="1"/>
      <c r="OQP1381" s="1"/>
      <c r="OQQ1381" s="1"/>
      <c r="OQR1381" s="1"/>
      <c r="OQS1381" s="1"/>
      <c r="OQT1381" s="1"/>
      <c r="OQU1381" s="1"/>
      <c r="OQV1381" s="1"/>
      <c r="OQW1381" s="1"/>
      <c r="OQX1381" s="1"/>
      <c r="OQY1381" s="1"/>
      <c r="OQZ1381" s="1"/>
      <c r="ORA1381" s="1"/>
      <c r="ORB1381" s="1"/>
      <c r="ORC1381" s="1"/>
      <c r="ORD1381" s="1"/>
      <c r="ORE1381" s="1"/>
      <c r="ORF1381" s="1"/>
      <c r="ORG1381" s="1"/>
      <c r="ORH1381" s="1"/>
      <c r="ORI1381" s="1"/>
      <c r="ORJ1381" s="1"/>
      <c r="ORK1381" s="1"/>
      <c r="ORL1381" s="1"/>
      <c r="ORM1381" s="1"/>
      <c r="ORN1381" s="1"/>
      <c r="ORO1381" s="1"/>
      <c r="ORP1381" s="1"/>
      <c r="ORQ1381" s="1"/>
      <c r="ORR1381" s="1"/>
      <c r="ORS1381" s="1"/>
      <c r="ORT1381" s="1"/>
      <c r="ORU1381" s="1"/>
      <c r="ORV1381" s="1"/>
      <c r="ORW1381" s="1"/>
      <c r="ORX1381" s="1"/>
      <c r="ORY1381" s="1"/>
      <c r="ORZ1381" s="1"/>
      <c r="OSA1381" s="1"/>
      <c r="OSB1381" s="1"/>
      <c r="OSC1381" s="1"/>
      <c r="OSD1381" s="1"/>
      <c r="OSE1381" s="1"/>
      <c r="OSF1381" s="1"/>
      <c r="OSG1381" s="1"/>
      <c r="OSH1381" s="1"/>
      <c r="OSI1381" s="1"/>
      <c r="OSJ1381" s="1"/>
      <c r="OSK1381" s="1"/>
      <c r="OSL1381" s="1"/>
      <c r="OSM1381" s="1"/>
      <c r="OSN1381" s="1"/>
      <c r="OSO1381" s="1"/>
      <c r="OSP1381" s="1"/>
      <c r="OSQ1381" s="1"/>
      <c r="OSR1381" s="1"/>
      <c r="OSS1381" s="1"/>
      <c r="OST1381" s="1"/>
      <c r="OSU1381" s="1"/>
      <c r="OSV1381" s="1"/>
      <c r="OSW1381" s="1"/>
      <c r="OSX1381" s="1"/>
      <c r="OSY1381" s="1"/>
      <c r="OSZ1381" s="1"/>
      <c r="OTA1381" s="1"/>
      <c r="OTB1381" s="1"/>
      <c r="OTC1381" s="1"/>
      <c r="OTD1381" s="1"/>
      <c r="OTE1381" s="1"/>
      <c r="OTF1381" s="1"/>
      <c r="OTG1381" s="1"/>
      <c r="OTH1381" s="1"/>
      <c r="OTI1381" s="1"/>
      <c r="OTJ1381" s="1"/>
      <c r="OTK1381" s="1"/>
      <c r="OTL1381" s="1"/>
      <c r="OTM1381" s="1"/>
      <c r="OTN1381" s="1"/>
      <c r="OTO1381" s="1"/>
      <c r="OTP1381" s="1"/>
      <c r="OTQ1381" s="1"/>
      <c r="OTR1381" s="1"/>
      <c r="OTS1381" s="1"/>
      <c r="OTT1381" s="1"/>
      <c r="OTU1381" s="1"/>
      <c r="OTV1381" s="1"/>
      <c r="OTW1381" s="1"/>
      <c r="OTX1381" s="1"/>
      <c r="OTY1381" s="1"/>
      <c r="OTZ1381" s="1"/>
      <c r="OUA1381" s="1"/>
      <c r="OUB1381" s="1"/>
      <c r="OUC1381" s="1"/>
      <c r="OUD1381" s="1"/>
      <c r="OUE1381" s="1"/>
      <c r="OUF1381" s="1"/>
      <c r="OUG1381" s="1"/>
      <c r="OUH1381" s="1"/>
      <c r="OUI1381" s="1"/>
      <c r="OUJ1381" s="1"/>
      <c r="OUK1381" s="1"/>
      <c r="OUL1381" s="1"/>
      <c r="OUM1381" s="1"/>
      <c r="OUN1381" s="1"/>
      <c r="OUO1381" s="1"/>
      <c r="OUP1381" s="1"/>
      <c r="OUQ1381" s="1"/>
      <c r="OUR1381" s="1"/>
      <c r="OUS1381" s="1"/>
      <c r="OUT1381" s="1"/>
      <c r="OUU1381" s="1"/>
      <c r="OUV1381" s="1"/>
      <c r="OUW1381" s="1"/>
      <c r="OUX1381" s="1"/>
      <c r="OUY1381" s="1"/>
      <c r="OUZ1381" s="1"/>
      <c r="OVA1381" s="1"/>
      <c r="OVB1381" s="1"/>
      <c r="OVC1381" s="1"/>
      <c r="OVD1381" s="1"/>
      <c r="OVE1381" s="1"/>
      <c r="OVF1381" s="1"/>
      <c r="OVG1381" s="1"/>
      <c r="OVH1381" s="1"/>
      <c r="OVI1381" s="1"/>
      <c r="OVJ1381" s="1"/>
      <c r="OVK1381" s="1"/>
      <c r="OVL1381" s="1"/>
      <c r="OVM1381" s="1"/>
      <c r="OVN1381" s="1"/>
      <c r="OVO1381" s="1"/>
      <c r="OVP1381" s="1"/>
      <c r="OVQ1381" s="1"/>
      <c r="OVR1381" s="1"/>
      <c r="OVS1381" s="1"/>
      <c r="OVT1381" s="1"/>
      <c r="OVU1381" s="1"/>
      <c r="OVV1381" s="1"/>
      <c r="OVW1381" s="1"/>
      <c r="OVX1381" s="1"/>
      <c r="OVY1381" s="1"/>
      <c r="OVZ1381" s="1"/>
      <c r="OWA1381" s="1"/>
      <c r="OWB1381" s="1"/>
      <c r="OWC1381" s="1"/>
      <c r="OWD1381" s="1"/>
      <c r="OWE1381" s="1"/>
      <c r="OWF1381" s="1"/>
      <c r="OWG1381" s="1"/>
      <c r="OWH1381" s="1"/>
      <c r="OWI1381" s="1"/>
      <c r="OWJ1381" s="1"/>
      <c r="OWK1381" s="1"/>
      <c r="OWL1381" s="1"/>
      <c r="OWM1381" s="1"/>
      <c r="OWN1381" s="1"/>
      <c r="OWO1381" s="1"/>
      <c r="OWP1381" s="1"/>
      <c r="OWQ1381" s="1"/>
      <c r="OWR1381" s="1"/>
      <c r="OWS1381" s="1"/>
      <c r="OWT1381" s="1"/>
      <c r="OWU1381" s="1"/>
      <c r="OWV1381" s="1"/>
      <c r="OWW1381" s="1"/>
      <c r="OWX1381" s="1"/>
      <c r="OWY1381" s="1"/>
      <c r="OWZ1381" s="1"/>
      <c r="OXA1381" s="1"/>
      <c r="OXB1381" s="1"/>
      <c r="OXC1381" s="1"/>
      <c r="OXD1381" s="1"/>
      <c r="OXE1381" s="1"/>
      <c r="OXF1381" s="1"/>
      <c r="OXG1381" s="1"/>
      <c r="OXH1381" s="1"/>
      <c r="OXI1381" s="1"/>
      <c r="OXJ1381" s="1"/>
      <c r="OXK1381" s="1"/>
      <c r="OXL1381" s="1"/>
      <c r="OXM1381" s="1"/>
      <c r="OXN1381" s="1"/>
      <c r="OXO1381" s="1"/>
      <c r="OXP1381" s="1"/>
      <c r="OXQ1381" s="1"/>
      <c r="OXR1381" s="1"/>
      <c r="OXS1381" s="1"/>
      <c r="OXT1381" s="1"/>
      <c r="OXU1381" s="1"/>
      <c r="OXV1381" s="1"/>
      <c r="OXW1381" s="1"/>
      <c r="OXX1381" s="1"/>
      <c r="OXY1381" s="1"/>
      <c r="OXZ1381" s="1"/>
      <c r="OYA1381" s="1"/>
      <c r="OYB1381" s="1"/>
      <c r="OYC1381" s="1"/>
      <c r="OYD1381" s="1"/>
      <c r="OYE1381" s="1"/>
      <c r="OYF1381" s="1"/>
      <c r="OYG1381" s="1"/>
      <c r="OYH1381" s="1"/>
      <c r="OYI1381" s="1"/>
      <c r="OYJ1381" s="1"/>
      <c r="OYK1381" s="1"/>
      <c r="OYL1381" s="1"/>
      <c r="OYM1381" s="1"/>
      <c r="OYN1381" s="1"/>
      <c r="OYO1381" s="1"/>
      <c r="OYP1381" s="1"/>
      <c r="OYQ1381" s="1"/>
      <c r="OYR1381" s="1"/>
      <c r="OYS1381" s="1"/>
      <c r="OYT1381" s="1"/>
      <c r="OYU1381" s="1"/>
      <c r="OYV1381" s="1"/>
      <c r="OYW1381" s="1"/>
      <c r="OYX1381" s="1"/>
      <c r="OYY1381" s="1"/>
      <c r="OYZ1381" s="1"/>
      <c r="OZA1381" s="1"/>
      <c r="OZB1381" s="1"/>
      <c r="OZC1381" s="1"/>
      <c r="OZD1381" s="1"/>
      <c r="OZE1381" s="1"/>
      <c r="OZF1381" s="1"/>
      <c r="OZG1381" s="1"/>
      <c r="OZH1381" s="1"/>
      <c r="OZI1381" s="1"/>
      <c r="OZJ1381" s="1"/>
      <c r="OZK1381" s="1"/>
      <c r="OZL1381" s="1"/>
      <c r="OZM1381" s="1"/>
      <c r="OZN1381" s="1"/>
      <c r="OZO1381" s="1"/>
      <c r="OZP1381" s="1"/>
      <c r="OZQ1381" s="1"/>
      <c r="OZR1381" s="1"/>
      <c r="OZS1381" s="1"/>
      <c r="OZT1381" s="1"/>
      <c r="OZU1381" s="1"/>
      <c r="OZV1381" s="1"/>
      <c r="OZW1381" s="1"/>
      <c r="OZX1381" s="1"/>
      <c r="OZY1381" s="1"/>
      <c r="OZZ1381" s="1"/>
      <c r="PAA1381" s="1"/>
      <c r="PAB1381" s="1"/>
      <c r="PAC1381" s="1"/>
      <c r="PAD1381" s="1"/>
      <c r="PAE1381" s="1"/>
      <c r="PAF1381" s="1"/>
      <c r="PAG1381" s="1"/>
      <c r="PAH1381" s="1"/>
      <c r="PAI1381" s="1"/>
      <c r="PAJ1381" s="1"/>
      <c r="PAK1381" s="1"/>
      <c r="PAL1381" s="1"/>
      <c r="PAM1381" s="1"/>
      <c r="PAN1381" s="1"/>
      <c r="PAO1381" s="1"/>
      <c r="PAP1381" s="1"/>
      <c r="PAQ1381" s="1"/>
      <c r="PAR1381" s="1"/>
      <c r="PAS1381" s="1"/>
      <c r="PAT1381" s="1"/>
      <c r="PAU1381" s="1"/>
      <c r="PAV1381" s="1"/>
      <c r="PAW1381" s="1"/>
      <c r="PAX1381" s="1"/>
      <c r="PAY1381" s="1"/>
      <c r="PAZ1381" s="1"/>
      <c r="PBA1381" s="1"/>
      <c r="PBB1381" s="1"/>
      <c r="PBC1381" s="1"/>
      <c r="PBD1381" s="1"/>
      <c r="PBE1381" s="1"/>
      <c r="PBF1381" s="1"/>
      <c r="PBG1381" s="1"/>
      <c r="PBH1381" s="1"/>
      <c r="PBI1381" s="1"/>
      <c r="PBJ1381" s="1"/>
      <c r="PBK1381" s="1"/>
      <c r="PBL1381" s="1"/>
      <c r="PBM1381" s="1"/>
      <c r="PBN1381" s="1"/>
      <c r="PBO1381" s="1"/>
      <c r="PBP1381" s="1"/>
      <c r="PBQ1381" s="1"/>
      <c r="PBR1381" s="1"/>
      <c r="PBS1381" s="1"/>
      <c r="PBT1381" s="1"/>
      <c r="PBU1381" s="1"/>
      <c r="PBV1381" s="1"/>
      <c r="PBW1381" s="1"/>
      <c r="PBX1381" s="1"/>
      <c r="PBY1381" s="1"/>
      <c r="PBZ1381" s="1"/>
      <c r="PCA1381" s="1"/>
      <c r="PCB1381" s="1"/>
      <c r="PCC1381" s="1"/>
      <c r="PCD1381" s="1"/>
      <c r="PCE1381" s="1"/>
      <c r="PCF1381" s="1"/>
      <c r="PCG1381" s="1"/>
      <c r="PCH1381" s="1"/>
      <c r="PCI1381" s="1"/>
      <c r="PCJ1381" s="1"/>
      <c r="PCK1381" s="1"/>
      <c r="PCL1381" s="1"/>
      <c r="PCM1381" s="1"/>
      <c r="PCN1381" s="1"/>
      <c r="PCO1381" s="1"/>
      <c r="PCP1381" s="1"/>
      <c r="PCQ1381" s="1"/>
      <c r="PCR1381" s="1"/>
      <c r="PCS1381" s="1"/>
      <c r="PCT1381" s="1"/>
      <c r="PCU1381" s="1"/>
      <c r="PCV1381" s="1"/>
      <c r="PCW1381" s="1"/>
      <c r="PCX1381" s="1"/>
      <c r="PCY1381" s="1"/>
      <c r="PCZ1381" s="1"/>
      <c r="PDA1381" s="1"/>
      <c r="PDB1381" s="1"/>
      <c r="PDC1381" s="1"/>
      <c r="PDD1381" s="1"/>
      <c r="PDE1381" s="1"/>
      <c r="PDF1381" s="1"/>
      <c r="PDG1381" s="1"/>
      <c r="PDH1381" s="1"/>
      <c r="PDI1381" s="1"/>
      <c r="PDJ1381" s="1"/>
      <c r="PDK1381" s="1"/>
      <c r="PDL1381" s="1"/>
      <c r="PDM1381" s="1"/>
      <c r="PDN1381" s="1"/>
      <c r="PDO1381" s="1"/>
      <c r="PDP1381" s="1"/>
      <c r="PDQ1381" s="1"/>
      <c r="PDR1381" s="1"/>
      <c r="PDS1381" s="1"/>
      <c r="PDT1381" s="1"/>
      <c r="PDU1381" s="1"/>
      <c r="PDV1381" s="1"/>
      <c r="PDW1381" s="1"/>
      <c r="PDX1381" s="1"/>
      <c r="PDY1381" s="1"/>
      <c r="PDZ1381" s="1"/>
      <c r="PEA1381" s="1"/>
      <c r="PEB1381" s="1"/>
      <c r="PEC1381" s="1"/>
      <c r="PED1381" s="1"/>
      <c r="PEE1381" s="1"/>
      <c r="PEF1381" s="1"/>
      <c r="PEG1381" s="1"/>
      <c r="PEH1381" s="1"/>
      <c r="PEI1381" s="1"/>
      <c r="PEJ1381" s="1"/>
      <c r="PEK1381" s="1"/>
      <c r="PEL1381" s="1"/>
      <c r="PEM1381" s="1"/>
      <c r="PEN1381" s="1"/>
      <c r="PEO1381" s="1"/>
      <c r="PEP1381" s="1"/>
      <c r="PEQ1381" s="1"/>
      <c r="PER1381" s="1"/>
      <c r="PES1381" s="1"/>
      <c r="PET1381" s="1"/>
      <c r="PEU1381" s="1"/>
      <c r="PEV1381" s="1"/>
      <c r="PEW1381" s="1"/>
      <c r="PEX1381" s="1"/>
      <c r="PEY1381" s="1"/>
      <c r="PEZ1381" s="1"/>
      <c r="PFA1381" s="1"/>
      <c r="PFB1381" s="1"/>
      <c r="PFC1381" s="1"/>
      <c r="PFD1381" s="1"/>
      <c r="PFE1381" s="1"/>
      <c r="PFF1381" s="1"/>
      <c r="PFG1381" s="1"/>
      <c r="PFH1381" s="1"/>
      <c r="PFI1381" s="1"/>
      <c r="PFJ1381" s="1"/>
      <c r="PFK1381" s="1"/>
      <c r="PFL1381" s="1"/>
      <c r="PFM1381" s="1"/>
      <c r="PFN1381" s="1"/>
      <c r="PFO1381" s="1"/>
      <c r="PFP1381" s="1"/>
      <c r="PFQ1381" s="1"/>
      <c r="PFR1381" s="1"/>
      <c r="PFS1381" s="1"/>
      <c r="PFT1381" s="1"/>
      <c r="PFU1381" s="1"/>
      <c r="PFV1381" s="1"/>
      <c r="PFW1381" s="1"/>
      <c r="PFX1381" s="1"/>
      <c r="PFY1381" s="1"/>
      <c r="PFZ1381" s="1"/>
      <c r="PGA1381" s="1"/>
      <c r="PGB1381" s="1"/>
      <c r="PGC1381" s="1"/>
      <c r="PGD1381" s="1"/>
      <c r="PGE1381" s="1"/>
      <c r="PGF1381" s="1"/>
      <c r="PGG1381" s="1"/>
      <c r="PGH1381" s="1"/>
      <c r="PGI1381" s="1"/>
      <c r="PGJ1381" s="1"/>
      <c r="PGK1381" s="1"/>
      <c r="PGL1381" s="1"/>
      <c r="PGM1381" s="1"/>
      <c r="PGN1381" s="1"/>
      <c r="PGO1381" s="1"/>
      <c r="PGP1381" s="1"/>
      <c r="PGQ1381" s="1"/>
      <c r="PGR1381" s="1"/>
      <c r="PGS1381" s="1"/>
      <c r="PGT1381" s="1"/>
      <c r="PGU1381" s="1"/>
      <c r="PGV1381" s="1"/>
      <c r="PGW1381" s="1"/>
      <c r="PGX1381" s="1"/>
      <c r="PGY1381" s="1"/>
      <c r="PGZ1381" s="1"/>
      <c r="PHA1381" s="1"/>
      <c r="PHB1381" s="1"/>
      <c r="PHC1381" s="1"/>
      <c r="PHD1381" s="1"/>
      <c r="PHE1381" s="1"/>
      <c r="PHF1381" s="1"/>
      <c r="PHG1381" s="1"/>
      <c r="PHH1381" s="1"/>
      <c r="PHI1381" s="1"/>
      <c r="PHJ1381" s="1"/>
      <c r="PHK1381" s="1"/>
      <c r="PHL1381" s="1"/>
      <c r="PHM1381" s="1"/>
      <c r="PHN1381" s="1"/>
      <c r="PHO1381" s="1"/>
      <c r="PHP1381" s="1"/>
      <c r="PHQ1381" s="1"/>
      <c r="PHR1381" s="1"/>
      <c r="PHS1381" s="1"/>
      <c r="PHT1381" s="1"/>
      <c r="PHU1381" s="1"/>
      <c r="PHV1381" s="1"/>
      <c r="PHW1381" s="1"/>
      <c r="PHX1381" s="1"/>
      <c r="PHY1381" s="1"/>
      <c r="PHZ1381" s="1"/>
      <c r="PIA1381" s="1"/>
      <c r="PIB1381" s="1"/>
      <c r="PIC1381" s="1"/>
      <c r="PID1381" s="1"/>
      <c r="PIE1381" s="1"/>
      <c r="PIF1381" s="1"/>
      <c r="PIG1381" s="1"/>
      <c r="PIH1381" s="1"/>
      <c r="PII1381" s="1"/>
      <c r="PIJ1381" s="1"/>
      <c r="PIK1381" s="1"/>
      <c r="PIL1381" s="1"/>
      <c r="PIM1381" s="1"/>
      <c r="PIN1381" s="1"/>
      <c r="PIO1381" s="1"/>
      <c r="PIP1381" s="1"/>
      <c r="PIQ1381" s="1"/>
      <c r="PIR1381" s="1"/>
      <c r="PIS1381" s="1"/>
      <c r="PIT1381" s="1"/>
      <c r="PIU1381" s="1"/>
      <c r="PIV1381" s="1"/>
      <c r="PIW1381" s="1"/>
      <c r="PIX1381" s="1"/>
      <c r="PIY1381" s="1"/>
      <c r="PIZ1381" s="1"/>
      <c r="PJA1381" s="1"/>
      <c r="PJB1381" s="1"/>
      <c r="PJC1381" s="1"/>
      <c r="PJD1381" s="1"/>
      <c r="PJE1381" s="1"/>
      <c r="PJF1381" s="1"/>
      <c r="PJG1381" s="1"/>
      <c r="PJH1381" s="1"/>
      <c r="PJI1381" s="1"/>
      <c r="PJJ1381" s="1"/>
      <c r="PJK1381" s="1"/>
      <c r="PJL1381" s="1"/>
      <c r="PJM1381" s="1"/>
      <c r="PJN1381" s="1"/>
      <c r="PJO1381" s="1"/>
      <c r="PJP1381" s="1"/>
      <c r="PJQ1381" s="1"/>
      <c r="PJR1381" s="1"/>
      <c r="PJS1381" s="1"/>
      <c r="PJT1381" s="1"/>
      <c r="PJU1381" s="1"/>
      <c r="PJV1381" s="1"/>
      <c r="PJW1381" s="1"/>
      <c r="PJX1381" s="1"/>
      <c r="PJY1381" s="1"/>
      <c r="PJZ1381" s="1"/>
      <c r="PKA1381" s="1"/>
      <c r="PKB1381" s="1"/>
      <c r="PKC1381" s="1"/>
      <c r="PKD1381" s="1"/>
      <c r="PKE1381" s="1"/>
      <c r="PKF1381" s="1"/>
      <c r="PKG1381" s="1"/>
      <c r="PKH1381" s="1"/>
      <c r="PKI1381" s="1"/>
      <c r="PKJ1381" s="1"/>
      <c r="PKK1381" s="1"/>
      <c r="PKL1381" s="1"/>
      <c r="PKM1381" s="1"/>
      <c r="PKN1381" s="1"/>
      <c r="PKO1381" s="1"/>
      <c r="PKP1381" s="1"/>
      <c r="PKQ1381" s="1"/>
      <c r="PKR1381" s="1"/>
      <c r="PKS1381" s="1"/>
      <c r="PKT1381" s="1"/>
      <c r="PKU1381" s="1"/>
      <c r="PKV1381" s="1"/>
      <c r="PKW1381" s="1"/>
      <c r="PKX1381" s="1"/>
      <c r="PKY1381" s="1"/>
      <c r="PKZ1381" s="1"/>
      <c r="PLA1381" s="1"/>
      <c r="PLB1381" s="1"/>
      <c r="PLC1381" s="1"/>
      <c r="PLD1381" s="1"/>
      <c r="PLE1381" s="1"/>
      <c r="PLF1381" s="1"/>
      <c r="PLG1381" s="1"/>
      <c r="PLH1381" s="1"/>
      <c r="PLI1381" s="1"/>
      <c r="PLJ1381" s="1"/>
      <c r="PLK1381" s="1"/>
      <c r="PLL1381" s="1"/>
      <c r="PLM1381" s="1"/>
      <c r="PLN1381" s="1"/>
      <c r="PLO1381" s="1"/>
      <c r="PLP1381" s="1"/>
      <c r="PLQ1381" s="1"/>
      <c r="PLR1381" s="1"/>
      <c r="PLS1381" s="1"/>
      <c r="PLT1381" s="1"/>
      <c r="PLU1381" s="1"/>
      <c r="PLV1381" s="1"/>
      <c r="PLW1381" s="1"/>
      <c r="PLX1381" s="1"/>
      <c r="PLY1381" s="1"/>
      <c r="PLZ1381" s="1"/>
      <c r="PMA1381" s="1"/>
      <c r="PMB1381" s="1"/>
      <c r="PMC1381" s="1"/>
      <c r="PMD1381" s="1"/>
      <c r="PME1381" s="1"/>
      <c r="PMF1381" s="1"/>
      <c r="PMG1381" s="1"/>
      <c r="PMH1381" s="1"/>
      <c r="PMI1381" s="1"/>
      <c r="PMJ1381" s="1"/>
      <c r="PMK1381" s="1"/>
      <c r="PML1381" s="1"/>
      <c r="PMM1381" s="1"/>
      <c r="PMN1381" s="1"/>
      <c r="PMO1381" s="1"/>
      <c r="PMP1381" s="1"/>
      <c r="PMQ1381" s="1"/>
      <c r="PMR1381" s="1"/>
      <c r="PMS1381" s="1"/>
      <c r="PMT1381" s="1"/>
      <c r="PMU1381" s="1"/>
      <c r="PMV1381" s="1"/>
      <c r="PMW1381" s="1"/>
      <c r="PMX1381" s="1"/>
      <c r="PMY1381" s="1"/>
      <c r="PMZ1381" s="1"/>
      <c r="PNA1381" s="1"/>
      <c r="PNB1381" s="1"/>
      <c r="PNC1381" s="1"/>
      <c r="PND1381" s="1"/>
      <c r="PNE1381" s="1"/>
      <c r="PNF1381" s="1"/>
      <c r="PNG1381" s="1"/>
      <c r="PNH1381" s="1"/>
      <c r="PNI1381" s="1"/>
      <c r="PNJ1381" s="1"/>
      <c r="PNK1381" s="1"/>
      <c r="PNL1381" s="1"/>
      <c r="PNM1381" s="1"/>
      <c r="PNN1381" s="1"/>
      <c r="PNO1381" s="1"/>
      <c r="PNP1381" s="1"/>
      <c r="PNQ1381" s="1"/>
      <c r="PNR1381" s="1"/>
      <c r="PNS1381" s="1"/>
      <c r="PNT1381" s="1"/>
      <c r="PNU1381" s="1"/>
      <c r="PNV1381" s="1"/>
      <c r="PNW1381" s="1"/>
      <c r="PNX1381" s="1"/>
      <c r="PNY1381" s="1"/>
      <c r="PNZ1381" s="1"/>
      <c r="POA1381" s="1"/>
      <c r="POB1381" s="1"/>
      <c r="POC1381" s="1"/>
      <c r="POD1381" s="1"/>
      <c r="POE1381" s="1"/>
      <c r="POF1381" s="1"/>
      <c r="POG1381" s="1"/>
      <c r="POH1381" s="1"/>
      <c r="POI1381" s="1"/>
      <c r="POJ1381" s="1"/>
      <c r="POK1381" s="1"/>
      <c r="POL1381" s="1"/>
      <c r="POM1381" s="1"/>
      <c r="PON1381" s="1"/>
      <c r="POO1381" s="1"/>
      <c r="POP1381" s="1"/>
      <c r="POQ1381" s="1"/>
      <c r="POR1381" s="1"/>
      <c r="POS1381" s="1"/>
      <c r="POT1381" s="1"/>
      <c r="POU1381" s="1"/>
      <c r="POV1381" s="1"/>
      <c r="POW1381" s="1"/>
      <c r="POX1381" s="1"/>
      <c r="POY1381" s="1"/>
      <c r="POZ1381" s="1"/>
      <c r="PPA1381" s="1"/>
      <c r="PPB1381" s="1"/>
      <c r="PPC1381" s="1"/>
      <c r="PPD1381" s="1"/>
      <c r="PPE1381" s="1"/>
      <c r="PPF1381" s="1"/>
      <c r="PPG1381" s="1"/>
      <c r="PPH1381" s="1"/>
      <c r="PPI1381" s="1"/>
      <c r="PPJ1381" s="1"/>
      <c r="PPK1381" s="1"/>
      <c r="PPL1381" s="1"/>
      <c r="PPM1381" s="1"/>
      <c r="PPN1381" s="1"/>
      <c r="PPO1381" s="1"/>
      <c r="PPP1381" s="1"/>
      <c r="PPQ1381" s="1"/>
      <c r="PPR1381" s="1"/>
      <c r="PPS1381" s="1"/>
      <c r="PPT1381" s="1"/>
      <c r="PPU1381" s="1"/>
      <c r="PPV1381" s="1"/>
      <c r="PPW1381" s="1"/>
      <c r="PPX1381" s="1"/>
      <c r="PPY1381" s="1"/>
      <c r="PPZ1381" s="1"/>
      <c r="PQA1381" s="1"/>
      <c r="PQB1381" s="1"/>
      <c r="PQC1381" s="1"/>
      <c r="PQD1381" s="1"/>
      <c r="PQE1381" s="1"/>
      <c r="PQF1381" s="1"/>
      <c r="PQG1381" s="1"/>
      <c r="PQH1381" s="1"/>
      <c r="PQI1381" s="1"/>
      <c r="PQJ1381" s="1"/>
      <c r="PQK1381" s="1"/>
      <c r="PQL1381" s="1"/>
      <c r="PQM1381" s="1"/>
      <c r="PQN1381" s="1"/>
      <c r="PQO1381" s="1"/>
      <c r="PQP1381" s="1"/>
      <c r="PQQ1381" s="1"/>
      <c r="PQR1381" s="1"/>
      <c r="PQS1381" s="1"/>
      <c r="PQT1381" s="1"/>
      <c r="PQU1381" s="1"/>
      <c r="PQV1381" s="1"/>
      <c r="PQW1381" s="1"/>
      <c r="PQX1381" s="1"/>
      <c r="PQY1381" s="1"/>
      <c r="PQZ1381" s="1"/>
      <c r="PRA1381" s="1"/>
      <c r="PRB1381" s="1"/>
      <c r="PRC1381" s="1"/>
      <c r="PRD1381" s="1"/>
      <c r="PRE1381" s="1"/>
      <c r="PRF1381" s="1"/>
      <c r="PRG1381" s="1"/>
      <c r="PRH1381" s="1"/>
      <c r="PRI1381" s="1"/>
      <c r="PRJ1381" s="1"/>
      <c r="PRK1381" s="1"/>
      <c r="PRL1381" s="1"/>
      <c r="PRM1381" s="1"/>
      <c r="PRN1381" s="1"/>
      <c r="PRO1381" s="1"/>
      <c r="PRP1381" s="1"/>
      <c r="PRQ1381" s="1"/>
      <c r="PRR1381" s="1"/>
      <c r="PRS1381" s="1"/>
      <c r="PRT1381" s="1"/>
      <c r="PRU1381" s="1"/>
      <c r="PRV1381" s="1"/>
      <c r="PRW1381" s="1"/>
      <c r="PRX1381" s="1"/>
      <c r="PRY1381" s="1"/>
      <c r="PRZ1381" s="1"/>
      <c r="PSA1381" s="1"/>
      <c r="PSB1381" s="1"/>
      <c r="PSC1381" s="1"/>
      <c r="PSD1381" s="1"/>
      <c r="PSE1381" s="1"/>
      <c r="PSF1381" s="1"/>
      <c r="PSG1381" s="1"/>
      <c r="PSH1381" s="1"/>
      <c r="PSI1381" s="1"/>
      <c r="PSJ1381" s="1"/>
      <c r="PSK1381" s="1"/>
      <c r="PSL1381" s="1"/>
      <c r="PSM1381" s="1"/>
      <c r="PSN1381" s="1"/>
      <c r="PSO1381" s="1"/>
      <c r="PSP1381" s="1"/>
      <c r="PSQ1381" s="1"/>
      <c r="PSR1381" s="1"/>
      <c r="PSS1381" s="1"/>
      <c r="PST1381" s="1"/>
      <c r="PSU1381" s="1"/>
      <c r="PSV1381" s="1"/>
      <c r="PSW1381" s="1"/>
      <c r="PSX1381" s="1"/>
      <c r="PSY1381" s="1"/>
      <c r="PSZ1381" s="1"/>
      <c r="PTA1381" s="1"/>
      <c r="PTB1381" s="1"/>
      <c r="PTC1381" s="1"/>
      <c r="PTD1381" s="1"/>
      <c r="PTE1381" s="1"/>
      <c r="PTF1381" s="1"/>
      <c r="PTG1381" s="1"/>
      <c r="PTH1381" s="1"/>
      <c r="PTI1381" s="1"/>
      <c r="PTJ1381" s="1"/>
      <c r="PTK1381" s="1"/>
      <c r="PTL1381" s="1"/>
      <c r="PTM1381" s="1"/>
      <c r="PTN1381" s="1"/>
      <c r="PTO1381" s="1"/>
      <c r="PTP1381" s="1"/>
      <c r="PTQ1381" s="1"/>
      <c r="PTR1381" s="1"/>
      <c r="PTS1381" s="1"/>
      <c r="PTT1381" s="1"/>
      <c r="PTU1381" s="1"/>
      <c r="PTV1381" s="1"/>
      <c r="PTW1381" s="1"/>
      <c r="PTX1381" s="1"/>
      <c r="PTY1381" s="1"/>
      <c r="PTZ1381" s="1"/>
      <c r="PUA1381" s="1"/>
      <c r="PUB1381" s="1"/>
      <c r="PUC1381" s="1"/>
      <c r="PUD1381" s="1"/>
      <c r="PUE1381" s="1"/>
      <c r="PUF1381" s="1"/>
      <c r="PUG1381" s="1"/>
      <c r="PUH1381" s="1"/>
      <c r="PUI1381" s="1"/>
      <c r="PUJ1381" s="1"/>
      <c r="PUK1381" s="1"/>
      <c r="PUL1381" s="1"/>
      <c r="PUM1381" s="1"/>
      <c r="PUN1381" s="1"/>
      <c r="PUO1381" s="1"/>
      <c r="PUP1381" s="1"/>
      <c r="PUQ1381" s="1"/>
      <c r="PUR1381" s="1"/>
      <c r="PUS1381" s="1"/>
      <c r="PUT1381" s="1"/>
      <c r="PUU1381" s="1"/>
      <c r="PUV1381" s="1"/>
      <c r="PUW1381" s="1"/>
      <c r="PUX1381" s="1"/>
      <c r="PUY1381" s="1"/>
      <c r="PUZ1381" s="1"/>
      <c r="PVA1381" s="1"/>
      <c r="PVB1381" s="1"/>
      <c r="PVC1381" s="1"/>
      <c r="PVD1381" s="1"/>
      <c r="PVE1381" s="1"/>
      <c r="PVF1381" s="1"/>
      <c r="PVG1381" s="1"/>
      <c r="PVH1381" s="1"/>
      <c r="PVI1381" s="1"/>
      <c r="PVJ1381" s="1"/>
      <c r="PVK1381" s="1"/>
      <c r="PVL1381" s="1"/>
      <c r="PVM1381" s="1"/>
      <c r="PVN1381" s="1"/>
      <c r="PVO1381" s="1"/>
      <c r="PVP1381" s="1"/>
      <c r="PVQ1381" s="1"/>
      <c r="PVR1381" s="1"/>
      <c r="PVS1381" s="1"/>
      <c r="PVT1381" s="1"/>
      <c r="PVU1381" s="1"/>
      <c r="PVV1381" s="1"/>
      <c r="PVW1381" s="1"/>
      <c r="PVX1381" s="1"/>
      <c r="PVY1381" s="1"/>
      <c r="PVZ1381" s="1"/>
      <c r="PWA1381" s="1"/>
      <c r="PWB1381" s="1"/>
      <c r="PWC1381" s="1"/>
      <c r="PWD1381" s="1"/>
      <c r="PWE1381" s="1"/>
      <c r="PWF1381" s="1"/>
      <c r="PWG1381" s="1"/>
      <c r="PWH1381" s="1"/>
      <c r="PWI1381" s="1"/>
      <c r="PWJ1381" s="1"/>
      <c r="PWK1381" s="1"/>
      <c r="PWL1381" s="1"/>
      <c r="PWM1381" s="1"/>
      <c r="PWN1381" s="1"/>
      <c r="PWO1381" s="1"/>
      <c r="PWP1381" s="1"/>
      <c r="PWQ1381" s="1"/>
      <c r="PWR1381" s="1"/>
      <c r="PWS1381" s="1"/>
      <c r="PWT1381" s="1"/>
      <c r="PWU1381" s="1"/>
      <c r="PWV1381" s="1"/>
      <c r="PWW1381" s="1"/>
      <c r="PWX1381" s="1"/>
      <c r="PWY1381" s="1"/>
      <c r="PWZ1381" s="1"/>
      <c r="PXA1381" s="1"/>
      <c r="PXB1381" s="1"/>
      <c r="PXC1381" s="1"/>
      <c r="PXD1381" s="1"/>
      <c r="PXE1381" s="1"/>
      <c r="PXF1381" s="1"/>
      <c r="PXG1381" s="1"/>
      <c r="PXH1381" s="1"/>
      <c r="PXI1381" s="1"/>
      <c r="PXJ1381" s="1"/>
      <c r="PXK1381" s="1"/>
      <c r="PXL1381" s="1"/>
      <c r="PXM1381" s="1"/>
      <c r="PXN1381" s="1"/>
      <c r="PXO1381" s="1"/>
      <c r="PXP1381" s="1"/>
      <c r="PXQ1381" s="1"/>
      <c r="PXR1381" s="1"/>
      <c r="PXS1381" s="1"/>
      <c r="PXT1381" s="1"/>
      <c r="PXU1381" s="1"/>
      <c r="PXV1381" s="1"/>
      <c r="PXW1381" s="1"/>
      <c r="PXX1381" s="1"/>
      <c r="PXY1381" s="1"/>
      <c r="PXZ1381" s="1"/>
      <c r="PYA1381" s="1"/>
      <c r="PYB1381" s="1"/>
      <c r="PYC1381" s="1"/>
      <c r="PYD1381" s="1"/>
      <c r="PYE1381" s="1"/>
      <c r="PYF1381" s="1"/>
      <c r="PYG1381" s="1"/>
      <c r="PYH1381" s="1"/>
      <c r="PYI1381" s="1"/>
      <c r="PYJ1381" s="1"/>
      <c r="PYK1381" s="1"/>
      <c r="PYL1381" s="1"/>
      <c r="PYM1381" s="1"/>
      <c r="PYN1381" s="1"/>
      <c r="PYO1381" s="1"/>
      <c r="PYP1381" s="1"/>
      <c r="PYQ1381" s="1"/>
      <c r="PYR1381" s="1"/>
      <c r="PYS1381" s="1"/>
      <c r="PYT1381" s="1"/>
      <c r="PYU1381" s="1"/>
      <c r="PYV1381" s="1"/>
      <c r="PYW1381" s="1"/>
      <c r="PYX1381" s="1"/>
      <c r="PYY1381" s="1"/>
      <c r="PYZ1381" s="1"/>
      <c r="PZA1381" s="1"/>
      <c r="PZB1381" s="1"/>
      <c r="PZC1381" s="1"/>
      <c r="PZD1381" s="1"/>
      <c r="PZE1381" s="1"/>
      <c r="PZF1381" s="1"/>
      <c r="PZG1381" s="1"/>
      <c r="PZH1381" s="1"/>
      <c r="PZI1381" s="1"/>
      <c r="PZJ1381" s="1"/>
      <c r="PZK1381" s="1"/>
      <c r="PZL1381" s="1"/>
      <c r="PZM1381" s="1"/>
      <c r="PZN1381" s="1"/>
      <c r="PZO1381" s="1"/>
      <c r="PZP1381" s="1"/>
      <c r="PZQ1381" s="1"/>
      <c r="PZR1381" s="1"/>
      <c r="PZS1381" s="1"/>
      <c r="PZT1381" s="1"/>
      <c r="PZU1381" s="1"/>
      <c r="PZV1381" s="1"/>
      <c r="PZW1381" s="1"/>
      <c r="PZX1381" s="1"/>
      <c r="PZY1381" s="1"/>
      <c r="PZZ1381" s="1"/>
      <c r="QAA1381" s="1"/>
      <c r="QAB1381" s="1"/>
      <c r="QAC1381" s="1"/>
      <c r="QAD1381" s="1"/>
      <c r="QAE1381" s="1"/>
      <c r="QAF1381" s="1"/>
      <c r="QAG1381" s="1"/>
      <c r="QAH1381" s="1"/>
      <c r="QAI1381" s="1"/>
      <c r="QAJ1381" s="1"/>
      <c r="QAK1381" s="1"/>
      <c r="QAL1381" s="1"/>
      <c r="QAM1381" s="1"/>
      <c r="QAN1381" s="1"/>
      <c r="QAO1381" s="1"/>
      <c r="QAP1381" s="1"/>
      <c r="QAQ1381" s="1"/>
      <c r="QAR1381" s="1"/>
      <c r="QAS1381" s="1"/>
      <c r="QAT1381" s="1"/>
      <c r="QAU1381" s="1"/>
      <c r="QAV1381" s="1"/>
      <c r="QAW1381" s="1"/>
      <c r="QAX1381" s="1"/>
      <c r="QAY1381" s="1"/>
      <c r="QAZ1381" s="1"/>
      <c r="QBA1381" s="1"/>
      <c r="QBB1381" s="1"/>
      <c r="QBC1381" s="1"/>
      <c r="QBD1381" s="1"/>
      <c r="QBE1381" s="1"/>
      <c r="QBF1381" s="1"/>
      <c r="QBG1381" s="1"/>
      <c r="QBH1381" s="1"/>
      <c r="QBI1381" s="1"/>
      <c r="QBJ1381" s="1"/>
      <c r="QBK1381" s="1"/>
      <c r="QBL1381" s="1"/>
      <c r="QBM1381" s="1"/>
      <c r="QBN1381" s="1"/>
      <c r="QBO1381" s="1"/>
      <c r="QBP1381" s="1"/>
      <c r="QBQ1381" s="1"/>
      <c r="QBR1381" s="1"/>
      <c r="QBS1381" s="1"/>
      <c r="QBT1381" s="1"/>
      <c r="QBU1381" s="1"/>
      <c r="QBV1381" s="1"/>
      <c r="QBW1381" s="1"/>
      <c r="QBX1381" s="1"/>
      <c r="QBY1381" s="1"/>
      <c r="QBZ1381" s="1"/>
      <c r="QCA1381" s="1"/>
      <c r="QCB1381" s="1"/>
      <c r="QCC1381" s="1"/>
      <c r="QCD1381" s="1"/>
      <c r="QCE1381" s="1"/>
      <c r="QCF1381" s="1"/>
      <c r="QCG1381" s="1"/>
      <c r="QCH1381" s="1"/>
      <c r="QCI1381" s="1"/>
      <c r="QCJ1381" s="1"/>
      <c r="QCK1381" s="1"/>
      <c r="QCL1381" s="1"/>
      <c r="QCM1381" s="1"/>
      <c r="QCN1381" s="1"/>
      <c r="QCO1381" s="1"/>
      <c r="QCP1381" s="1"/>
      <c r="QCQ1381" s="1"/>
      <c r="QCR1381" s="1"/>
      <c r="QCS1381" s="1"/>
      <c r="QCT1381" s="1"/>
      <c r="QCU1381" s="1"/>
      <c r="QCV1381" s="1"/>
      <c r="QCW1381" s="1"/>
      <c r="QCX1381" s="1"/>
      <c r="QCY1381" s="1"/>
      <c r="QCZ1381" s="1"/>
      <c r="QDA1381" s="1"/>
      <c r="QDB1381" s="1"/>
      <c r="QDC1381" s="1"/>
      <c r="QDD1381" s="1"/>
      <c r="QDE1381" s="1"/>
      <c r="QDF1381" s="1"/>
      <c r="QDG1381" s="1"/>
      <c r="QDH1381" s="1"/>
      <c r="QDI1381" s="1"/>
      <c r="QDJ1381" s="1"/>
      <c r="QDK1381" s="1"/>
      <c r="QDL1381" s="1"/>
      <c r="QDM1381" s="1"/>
      <c r="QDN1381" s="1"/>
      <c r="QDO1381" s="1"/>
      <c r="QDP1381" s="1"/>
      <c r="QDQ1381" s="1"/>
      <c r="QDR1381" s="1"/>
      <c r="QDS1381" s="1"/>
      <c r="QDT1381" s="1"/>
      <c r="QDU1381" s="1"/>
      <c r="QDV1381" s="1"/>
      <c r="QDW1381" s="1"/>
      <c r="QDX1381" s="1"/>
      <c r="QDY1381" s="1"/>
      <c r="QDZ1381" s="1"/>
      <c r="QEA1381" s="1"/>
      <c r="QEB1381" s="1"/>
      <c r="QEC1381" s="1"/>
      <c r="QED1381" s="1"/>
      <c r="QEE1381" s="1"/>
      <c r="QEF1381" s="1"/>
      <c r="QEG1381" s="1"/>
      <c r="QEH1381" s="1"/>
      <c r="QEI1381" s="1"/>
      <c r="QEJ1381" s="1"/>
      <c r="QEK1381" s="1"/>
      <c r="QEL1381" s="1"/>
      <c r="QEM1381" s="1"/>
      <c r="QEN1381" s="1"/>
      <c r="QEO1381" s="1"/>
      <c r="QEP1381" s="1"/>
      <c r="QEQ1381" s="1"/>
      <c r="QER1381" s="1"/>
      <c r="QES1381" s="1"/>
      <c r="QET1381" s="1"/>
      <c r="QEU1381" s="1"/>
      <c r="QEV1381" s="1"/>
      <c r="QEW1381" s="1"/>
      <c r="QEX1381" s="1"/>
      <c r="QEY1381" s="1"/>
      <c r="QEZ1381" s="1"/>
      <c r="QFA1381" s="1"/>
      <c r="QFB1381" s="1"/>
      <c r="QFC1381" s="1"/>
      <c r="QFD1381" s="1"/>
      <c r="QFE1381" s="1"/>
      <c r="QFF1381" s="1"/>
      <c r="QFG1381" s="1"/>
      <c r="QFH1381" s="1"/>
      <c r="QFI1381" s="1"/>
      <c r="QFJ1381" s="1"/>
      <c r="QFK1381" s="1"/>
      <c r="QFL1381" s="1"/>
      <c r="QFM1381" s="1"/>
      <c r="QFN1381" s="1"/>
      <c r="QFO1381" s="1"/>
      <c r="QFP1381" s="1"/>
      <c r="QFQ1381" s="1"/>
      <c r="QFR1381" s="1"/>
      <c r="QFS1381" s="1"/>
      <c r="QFT1381" s="1"/>
      <c r="QFU1381" s="1"/>
      <c r="QFV1381" s="1"/>
      <c r="QFW1381" s="1"/>
      <c r="QFX1381" s="1"/>
      <c r="QFY1381" s="1"/>
      <c r="QFZ1381" s="1"/>
      <c r="QGA1381" s="1"/>
      <c r="QGB1381" s="1"/>
      <c r="QGC1381" s="1"/>
      <c r="QGD1381" s="1"/>
      <c r="QGE1381" s="1"/>
      <c r="QGF1381" s="1"/>
      <c r="QGG1381" s="1"/>
      <c r="QGH1381" s="1"/>
      <c r="QGI1381" s="1"/>
      <c r="QGJ1381" s="1"/>
      <c r="QGK1381" s="1"/>
      <c r="QGL1381" s="1"/>
      <c r="QGM1381" s="1"/>
      <c r="QGN1381" s="1"/>
      <c r="QGO1381" s="1"/>
      <c r="QGP1381" s="1"/>
      <c r="QGQ1381" s="1"/>
      <c r="QGR1381" s="1"/>
      <c r="QGS1381" s="1"/>
      <c r="QGT1381" s="1"/>
      <c r="QGU1381" s="1"/>
      <c r="QGV1381" s="1"/>
      <c r="QGW1381" s="1"/>
      <c r="QGX1381" s="1"/>
      <c r="QGY1381" s="1"/>
      <c r="QGZ1381" s="1"/>
      <c r="QHA1381" s="1"/>
      <c r="QHB1381" s="1"/>
      <c r="QHC1381" s="1"/>
      <c r="QHD1381" s="1"/>
      <c r="QHE1381" s="1"/>
      <c r="QHF1381" s="1"/>
      <c r="QHG1381" s="1"/>
      <c r="QHH1381" s="1"/>
      <c r="QHI1381" s="1"/>
      <c r="QHJ1381" s="1"/>
      <c r="QHK1381" s="1"/>
      <c r="QHL1381" s="1"/>
      <c r="QHM1381" s="1"/>
      <c r="QHN1381" s="1"/>
      <c r="QHO1381" s="1"/>
      <c r="QHP1381" s="1"/>
      <c r="QHQ1381" s="1"/>
      <c r="QHR1381" s="1"/>
      <c r="QHS1381" s="1"/>
      <c r="QHT1381" s="1"/>
      <c r="QHU1381" s="1"/>
      <c r="QHV1381" s="1"/>
      <c r="QHW1381" s="1"/>
      <c r="QHX1381" s="1"/>
      <c r="QHY1381" s="1"/>
      <c r="QHZ1381" s="1"/>
      <c r="QIA1381" s="1"/>
      <c r="QIB1381" s="1"/>
      <c r="QIC1381" s="1"/>
      <c r="QID1381" s="1"/>
      <c r="QIE1381" s="1"/>
      <c r="QIF1381" s="1"/>
      <c r="QIG1381" s="1"/>
      <c r="QIH1381" s="1"/>
      <c r="QII1381" s="1"/>
      <c r="QIJ1381" s="1"/>
      <c r="QIK1381" s="1"/>
      <c r="QIL1381" s="1"/>
      <c r="QIM1381" s="1"/>
      <c r="QIN1381" s="1"/>
      <c r="QIO1381" s="1"/>
      <c r="QIP1381" s="1"/>
      <c r="QIQ1381" s="1"/>
      <c r="QIR1381" s="1"/>
      <c r="QIS1381" s="1"/>
      <c r="QIT1381" s="1"/>
      <c r="QIU1381" s="1"/>
      <c r="QIV1381" s="1"/>
      <c r="QIW1381" s="1"/>
      <c r="QIX1381" s="1"/>
      <c r="QIY1381" s="1"/>
      <c r="QIZ1381" s="1"/>
      <c r="QJA1381" s="1"/>
      <c r="QJB1381" s="1"/>
      <c r="QJC1381" s="1"/>
      <c r="QJD1381" s="1"/>
      <c r="QJE1381" s="1"/>
      <c r="QJF1381" s="1"/>
      <c r="QJG1381" s="1"/>
      <c r="QJH1381" s="1"/>
      <c r="QJI1381" s="1"/>
      <c r="QJJ1381" s="1"/>
      <c r="QJK1381" s="1"/>
      <c r="QJL1381" s="1"/>
      <c r="QJM1381" s="1"/>
      <c r="QJN1381" s="1"/>
      <c r="QJO1381" s="1"/>
      <c r="QJP1381" s="1"/>
      <c r="QJQ1381" s="1"/>
      <c r="QJR1381" s="1"/>
      <c r="QJS1381" s="1"/>
      <c r="QJT1381" s="1"/>
      <c r="QJU1381" s="1"/>
      <c r="QJV1381" s="1"/>
      <c r="QJW1381" s="1"/>
      <c r="QJX1381" s="1"/>
      <c r="QJY1381" s="1"/>
      <c r="QJZ1381" s="1"/>
      <c r="QKA1381" s="1"/>
      <c r="QKB1381" s="1"/>
      <c r="QKC1381" s="1"/>
      <c r="QKD1381" s="1"/>
      <c r="QKE1381" s="1"/>
      <c r="QKF1381" s="1"/>
      <c r="QKG1381" s="1"/>
      <c r="QKH1381" s="1"/>
      <c r="QKI1381" s="1"/>
      <c r="QKJ1381" s="1"/>
      <c r="QKK1381" s="1"/>
      <c r="QKL1381" s="1"/>
      <c r="QKM1381" s="1"/>
      <c r="QKN1381" s="1"/>
      <c r="QKO1381" s="1"/>
      <c r="QKP1381" s="1"/>
      <c r="QKQ1381" s="1"/>
      <c r="QKR1381" s="1"/>
      <c r="QKS1381" s="1"/>
      <c r="QKT1381" s="1"/>
      <c r="QKU1381" s="1"/>
      <c r="QKV1381" s="1"/>
      <c r="QKW1381" s="1"/>
      <c r="QKX1381" s="1"/>
      <c r="QKY1381" s="1"/>
      <c r="QKZ1381" s="1"/>
      <c r="QLA1381" s="1"/>
      <c r="QLB1381" s="1"/>
      <c r="QLC1381" s="1"/>
      <c r="QLD1381" s="1"/>
      <c r="QLE1381" s="1"/>
      <c r="QLF1381" s="1"/>
      <c r="QLG1381" s="1"/>
      <c r="QLH1381" s="1"/>
      <c r="QLI1381" s="1"/>
      <c r="QLJ1381" s="1"/>
      <c r="QLK1381" s="1"/>
      <c r="QLL1381" s="1"/>
      <c r="QLM1381" s="1"/>
      <c r="QLN1381" s="1"/>
      <c r="QLO1381" s="1"/>
      <c r="QLP1381" s="1"/>
      <c r="QLQ1381" s="1"/>
      <c r="QLR1381" s="1"/>
      <c r="QLS1381" s="1"/>
      <c r="QLT1381" s="1"/>
      <c r="QLU1381" s="1"/>
      <c r="QLV1381" s="1"/>
      <c r="QLW1381" s="1"/>
      <c r="QLX1381" s="1"/>
      <c r="QLY1381" s="1"/>
      <c r="QLZ1381" s="1"/>
      <c r="QMA1381" s="1"/>
      <c r="QMB1381" s="1"/>
      <c r="QMC1381" s="1"/>
      <c r="QMD1381" s="1"/>
      <c r="QME1381" s="1"/>
      <c r="QMF1381" s="1"/>
      <c r="QMG1381" s="1"/>
      <c r="QMH1381" s="1"/>
      <c r="QMI1381" s="1"/>
      <c r="QMJ1381" s="1"/>
      <c r="QMK1381" s="1"/>
      <c r="QML1381" s="1"/>
      <c r="QMM1381" s="1"/>
      <c r="QMN1381" s="1"/>
      <c r="QMO1381" s="1"/>
      <c r="QMP1381" s="1"/>
      <c r="QMQ1381" s="1"/>
      <c r="QMR1381" s="1"/>
      <c r="QMS1381" s="1"/>
      <c r="QMT1381" s="1"/>
      <c r="QMU1381" s="1"/>
      <c r="QMV1381" s="1"/>
      <c r="QMW1381" s="1"/>
      <c r="QMX1381" s="1"/>
      <c r="QMY1381" s="1"/>
      <c r="QMZ1381" s="1"/>
      <c r="QNA1381" s="1"/>
      <c r="QNB1381" s="1"/>
      <c r="QNC1381" s="1"/>
      <c r="QND1381" s="1"/>
      <c r="QNE1381" s="1"/>
      <c r="QNF1381" s="1"/>
      <c r="QNG1381" s="1"/>
      <c r="QNH1381" s="1"/>
      <c r="QNI1381" s="1"/>
      <c r="QNJ1381" s="1"/>
      <c r="QNK1381" s="1"/>
      <c r="QNL1381" s="1"/>
      <c r="QNM1381" s="1"/>
      <c r="QNN1381" s="1"/>
      <c r="QNO1381" s="1"/>
      <c r="QNP1381" s="1"/>
      <c r="QNQ1381" s="1"/>
      <c r="QNR1381" s="1"/>
      <c r="QNS1381" s="1"/>
      <c r="QNT1381" s="1"/>
      <c r="QNU1381" s="1"/>
      <c r="QNV1381" s="1"/>
      <c r="QNW1381" s="1"/>
      <c r="QNX1381" s="1"/>
      <c r="QNY1381" s="1"/>
      <c r="QNZ1381" s="1"/>
      <c r="QOA1381" s="1"/>
      <c r="QOB1381" s="1"/>
      <c r="QOC1381" s="1"/>
      <c r="QOD1381" s="1"/>
      <c r="QOE1381" s="1"/>
      <c r="QOF1381" s="1"/>
      <c r="QOG1381" s="1"/>
      <c r="QOH1381" s="1"/>
      <c r="QOI1381" s="1"/>
      <c r="QOJ1381" s="1"/>
      <c r="QOK1381" s="1"/>
      <c r="QOL1381" s="1"/>
      <c r="QOM1381" s="1"/>
      <c r="QON1381" s="1"/>
      <c r="QOO1381" s="1"/>
      <c r="QOP1381" s="1"/>
      <c r="QOQ1381" s="1"/>
      <c r="QOR1381" s="1"/>
      <c r="QOS1381" s="1"/>
      <c r="QOT1381" s="1"/>
      <c r="QOU1381" s="1"/>
      <c r="QOV1381" s="1"/>
      <c r="QOW1381" s="1"/>
      <c r="QOX1381" s="1"/>
      <c r="QOY1381" s="1"/>
      <c r="QOZ1381" s="1"/>
      <c r="QPA1381" s="1"/>
      <c r="QPB1381" s="1"/>
      <c r="QPC1381" s="1"/>
      <c r="QPD1381" s="1"/>
      <c r="QPE1381" s="1"/>
      <c r="QPF1381" s="1"/>
      <c r="QPG1381" s="1"/>
      <c r="QPH1381" s="1"/>
      <c r="QPI1381" s="1"/>
      <c r="QPJ1381" s="1"/>
      <c r="QPK1381" s="1"/>
      <c r="QPL1381" s="1"/>
      <c r="QPM1381" s="1"/>
      <c r="QPN1381" s="1"/>
      <c r="QPO1381" s="1"/>
      <c r="QPP1381" s="1"/>
      <c r="QPQ1381" s="1"/>
      <c r="QPR1381" s="1"/>
      <c r="QPS1381" s="1"/>
      <c r="QPT1381" s="1"/>
      <c r="QPU1381" s="1"/>
      <c r="QPV1381" s="1"/>
      <c r="QPW1381" s="1"/>
      <c r="QPX1381" s="1"/>
      <c r="QPY1381" s="1"/>
      <c r="QPZ1381" s="1"/>
      <c r="QQA1381" s="1"/>
      <c r="QQB1381" s="1"/>
      <c r="QQC1381" s="1"/>
      <c r="QQD1381" s="1"/>
      <c r="QQE1381" s="1"/>
      <c r="QQF1381" s="1"/>
      <c r="QQG1381" s="1"/>
      <c r="QQH1381" s="1"/>
      <c r="QQI1381" s="1"/>
      <c r="QQJ1381" s="1"/>
      <c r="QQK1381" s="1"/>
      <c r="QQL1381" s="1"/>
      <c r="QQM1381" s="1"/>
      <c r="QQN1381" s="1"/>
      <c r="QQO1381" s="1"/>
      <c r="QQP1381" s="1"/>
      <c r="QQQ1381" s="1"/>
      <c r="QQR1381" s="1"/>
      <c r="QQS1381" s="1"/>
      <c r="QQT1381" s="1"/>
      <c r="QQU1381" s="1"/>
      <c r="QQV1381" s="1"/>
      <c r="QQW1381" s="1"/>
      <c r="QQX1381" s="1"/>
      <c r="QQY1381" s="1"/>
      <c r="QQZ1381" s="1"/>
      <c r="QRA1381" s="1"/>
      <c r="QRB1381" s="1"/>
      <c r="QRC1381" s="1"/>
      <c r="QRD1381" s="1"/>
      <c r="QRE1381" s="1"/>
      <c r="QRF1381" s="1"/>
      <c r="QRG1381" s="1"/>
      <c r="QRH1381" s="1"/>
      <c r="QRI1381" s="1"/>
      <c r="QRJ1381" s="1"/>
      <c r="QRK1381" s="1"/>
      <c r="QRL1381" s="1"/>
      <c r="QRM1381" s="1"/>
      <c r="QRN1381" s="1"/>
      <c r="QRO1381" s="1"/>
      <c r="QRP1381" s="1"/>
      <c r="QRQ1381" s="1"/>
      <c r="QRR1381" s="1"/>
      <c r="QRS1381" s="1"/>
      <c r="QRT1381" s="1"/>
      <c r="QRU1381" s="1"/>
      <c r="QRV1381" s="1"/>
      <c r="QRW1381" s="1"/>
      <c r="QRX1381" s="1"/>
      <c r="QRY1381" s="1"/>
      <c r="QRZ1381" s="1"/>
      <c r="QSA1381" s="1"/>
      <c r="QSB1381" s="1"/>
      <c r="QSC1381" s="1"/>
      <c r="QSD1381" s="1"/>
      <c r="QSE1381" s="1"/>
      <c r="QSF1381" s="1"/>
      <c r="QSG1381" s="1"/>
      <c r="QSH1381" s="1"/>
      <c r="QSI1381" s="1"/>
      <c r="QSJ1381" s="1"/>
      <c r="QSK1381" s="1"/>
      <c r="QSL1381" s="1"/>
      <c r="QSM1381" s="1"/>
      <c r="QSN1381" s="1"/>
      <c r="QSO1381" s="1"/>
      <c r="QSP1381" s="1"/>
      <c r="QSQ1381" s="1"/>
      <c r="QSR1381" s="1"/>
      <c r="QSS1381" s="1"/>
      <c r="QST1381" s="1"/>
      <c r="QSU1381" s="1"/>
      <c r="QSV1381" s="1"/>
      <c r="QSW1381" s="1"/>
      <c r="QSX1381" s="1"/>
      <c r="QSY1381" s="1"/>
      <c r="QSZ1381" s="1"/>
      <c r="QTA1381" s="1"/>
      <c r="QTB1381" s="1"/>
      <c r="QTC1381" s="1"/>
      <c r="QTD1381" s="1"/>
      <c r="QTE1381" s="1"/>
      <c r="QTF1381" s="1"/>
      <c r="QTG1381" s="1"/>
      <c r="QTH1381" s="1"/>
      <c r="QTI1381" s="1"/>
      <c r="QTJ1381" s="1"/>
      <c r="QTK1381" s="1"/>
      <c r="QTL1381" s="1"/>
      <c r="QTM1381" s="1"/>
      <c r="QTN1381" s="1"/>
      <c r="QTO1381" s="1"/>
      <c r="QTP1381" s="1"/>
      <c r="QTQ1381" s="1"/>
      <c r="QTR1381" s="1"/>
      <c r="QTS1381" s="1"/>
      <c r="QTT1381" s="1"/>
      <c r="QTU1381" s="1"/>
      <c r="QTV1381" s="1"/>
      <c r="QTW1381" s="1"/>
      <c r="QTX1381" s="1"/>
      <c r="QTY1381" s="1"/>
      <c r="QTZ1381" s="1"/>
      <c r="QUA1381" s="1"/>
      <c r="QUB1381" s="1"/>
      <c r="QUC1381" s="1"/>
      <c r="QUD1381" s="1"/>
      <c r="QUE1381" s="1"/>
      <c r="QUF1381" s="1"/>
      <c r="QUG1381" s="1"/>
      <c r="QUH1381" s="1"/>
      <c r="QUI1381" s="1"/>
      <c r="QUJ1381" s="1"/>
      <c r="QUK1381" s="1"/>
      <c r="QUL1381" s="1"/>
      <c r="QUM1381" s="1"/>
      <c r="QUN1381" s="1"/>
      <c r="QUO1381" s="1"/>
      <c r="QUP1381" s="1"/>
      <c r="QUQ1381" s="1"/>
      <c r="QUR1381" s="1"/>
      <c r="QUS1381" s="1"/>
      <c r="QUT1381" s="1"/>
      <c r="QUU1381" s="1"/>
      <c r="QUV1381" s="1"/>
      <c r="QUW1381" s="1"/>
      <c r="QUX1381" s="1"/>
      <c r="QUY1381" s="1"/>
      <c r="QUZ1381" s="1"/>
      <c r="QVA1381" s="1"/>
      <c r="QVB1381" s="1"/>
      <c r="QVC1381" s="1"/>
      <c r="QVD1381" s="1"/>
      <c r="QVE1381" s="1"/>
      <c r="QVF1381" s="1"/>
      <c r="QVG1381" s="1"/>
      <c r="QVH1381" s="1"/>
      <c r="QVI1381" s="1"/>
      <c r="QVJ1381" s="1"/>
      <c r="QVK1381" s="1"/>
      <c r="QVL1381" s="1"/>
      <c r="QVM1381" s="1"/>
      <c r="QVN1381" s="1"/>
      <c r="QVO1381" s="1"/>
      <c r="QVP1381" s="1"/>
      <c r="QVQ1381" s="1"/>
      <c r="QVR1381" s="1"/>
      <c r="QVS1381" s="1"/>
      <c r="QVT1381" s="1"/>
      <c r="QVU1381" s="1"/>
      <c r="QVV1381" s="1"/>
      <c r="QVW1381" s="1"/>
      <c r="QVX1381" s="1"/>
      <c r="QVY1381" s="1"/>
      <c r="QVZ1381" s="1"/>
      <c r="QWA1381" s="1"/>
      <c r="QWB1381" s="1"/>
      <c r="QWC1381" s="1"/>
      <c r="QWD1381" s="1"/>
      <c r="QWE1381" s="1"/>
      <c r="QWF1381" s="1"/>
      <c r="QWG1381" s="1"/>
      <c r="QWH1381" s="1"/>
      <c r="QWI1381" s="1"/>
      <c r="QWJ1381" s="1"/>
      <c r="QWK1381" s="1"/>
      <c r="QWL1381" s="1"/>
      <c r="QWM1381" s="1"/>
      <c r="QWN1381" s="1"/>
      <c r="QWO1381" s="1"/>
      <c r="QWP1381" s="1"/>
      <c r="QWQ1381" s="1"/>
      <c r="QWR1381" s="1"/>
      <c r="QWS1381" s="1"/>
      <c r="QWT1381" s="1"/>
      <c r="QWU1381" s="1"/>
      <c r="QWV1381" s="1"/>
      <c r="QWW1381" s="1"/>
      <c r="QWX1381" s="1"/>
      <c r="QWY1381" s="1"/>
      <c r="QWZ1381" s="1"/>
      <c r="QXA1381" s="1"/>
      <c r="QXB1381" s="1"/>
      <c r="QXC1381" s="1"/>
      <c r="QXD1381" s="1"/>
      <c r="QXE1381" s="1"/>
      <c r="QXF1381" s="1"/>
      <c r="QXG1381" s="1"/>
      <c r="QXH1381" s="1"/>
      <c r="QXI1381" s="1"/>
      <c r="QXJ1381" s="1"/>
      <c r="QXK1381" s="1"/>
      <c r="QXL1381" s="1"/>
      <c r="QXM1381" s="1"/>
      <c r="QXN1381" s="1"/>
      <c r="QXO1381" s="1"/>
      <c r="QXP1381" s="1"/>
      <c r="QXQ1381" s="1"/>
      <c r="QXR1381" s="1"/>
      <c r="QXS1381" s="1"/>
      <c r="QXT1381" s="1"/>
      <c r="QXU1381" s="1"/>
      <c r="QXV1381" s="1"/>
      <c r="QXW1381" s="1"/>
      <c r="QXX1381" s="1"/>
      <c r="QXY1381" s="1"/>
      <c r="QXZ1381" s="1"/>
      <c r="QYA1381" s="1"/>
      <c r="QYB1381" s="1"/>
      <c r="QYC1381" s="1"/>
      <c r="QYD1381" s="1"/>
      <c r="QYE1381" s="1"/>
      <c r="QYF1381" s="1"/>
      <c r="QYG1381" s="1"/>
      <c r="QYH1381" s="1"/>
      <c r="QYI1381" s="1"/>
      <c r="QYJ1381" s="1"/>
      <c r="QYK1381" s="1"/>
      <c r="QYL1381" s="1"/>
      <c r="QYM1381" s="1"/>
      <c r="QYN1381" s="1"/>
      <c r="QYO1381" s="1"/>
      <c r="QYP1381" s="1"/>
      <c r="QYQ1381" s="1"/>
      <c r="QYR1381" s="1"/>
      <c r="QYS1381" s="1"/>
      <c r="QYT1381" s="1"/>
      <c r="QYU1381" s="1"/>
      <c r="QYV1381" s="1"/>
      <c r="QYW1381" s="1"/>
      <c r="QYX1381" s="1"/>
      <c r="QYY1381" s="1"/>
      <c r="QYZ1381" s="1"/>
      <c r="QZA1381" s="1"/>
      <c r="QZB1381" s="1"/>
      <c r="QZC1381" s="1"/>
      <c r="QZD1381" s="1"/>
      <c r="QZE1381" s="1"/>
      <c r="QZF1381" s="1"/>
      <c r="QZG1381" s="1"/>
      <c r="QZH1381" s="1"/>
      <c r="QZI1381" s="1"/>
      <c r="QZJ1381" s="1"/>
      <c r="QZK1381" s="1"/>
      <c r="QZL1381" s="1"/>
      <c r="QZM1381" s="1"/>
      <c r="QZN1381" s="1"/>
      <c r="QZO1381" s="1"/>
      <c r="QZP1381" s="1"/>
      <c r="QZQ1381" s="1"/>
      <c r="QZR1381" s="1"/>
      <c r="QZS1381" s="1"/>
      <c r="QZT1381" s="1"/>
      <c r="QZU1381" s="1"/>
      <c r="QZV1381" s="1"/>
      <c r="QZW1381" s="1"/>
      <c r="QZX1381" s="1"/>
      <c r="QZY1381" s="1"/>
      <c r="QZZ1381" s="1"/>
      <c r="RAA1381" s="1"/>
      <c r="RAB1381" s="1"/>
      <c r="RAC1381" s="1"/>
      <c r="RAD1381" s="1"/>
      <c r="RAE1381" s="1"/>
      <c r="RAF1381" s="1"/>
      <c r="RAG1381" s="1"/>
      <c r="RAH1381" s="1"/>
      <c r="RAI1381" s="1"/>
      <c r="RAJ1381" s="1"/>
      <c r="RAK1381" s="1"/>
      <c r="RAL1381" s="1"/>
      <c r="RAM1381" s="1"/>
      <c r="RAN1381" s="1"/>
      <c r="RAO1381" s="1"/>
      <c r="RAP1381" s="1"/>
      <c r="RAQ1381" s="1"/>
      <c r="RAR1381" s="1"/>
      <c r="RAS1381" s="1"/>
      <c r="RAT1381" s="1"/>
      <c r="RAU1381" s="1"/>
      <c r="RAV1381" s="1"/>
      <c r="RAW1381" s="1"/>
      <c r="RAX1381" s="1"/>
      <c r="RAY1381" s="1"/>
      <c r="RAZ1381" s="1"/>
      <c r="RBA1381" s="1"/>
      <c r="RBB1381" s="1"/>
      <c r="RBC1381" s="1"/>
      <c r="RBD1381" s="1"/>
      <c r="RBE1381" s="1"/>
      <c r="RBF1381" s="1"/>
      <c r="RBG1381" s="1"/>
      <c r="RBH1381" s="1"/>
      <c r="RBI1381" s="1"/>
      <c r="RBJ1381" s="1"/>
      <c r="RBK1381" s="1"/>
      <c r="RBL1381" s="1"/>
      <c r="RBM1381" s="1"/>
      <c r="RBN1381" s="1"/>
      <c r="RBO1381" s="1"/>
      <c r="RBP1381" s="1"/>
      <c r="RBQ1381" s="1"/>
      <c r="RBR1381" s="1"/>
      <c r="RBS1381" s="1"/>
      <c r="RBT1381" s="1"/>
      <c r="RBU1381" s="1"/>
      <c r="RBV1381" s="1"/>
      <c r="RBW1381" s="1"/>
      <c r="RBX1381" s="1"/>
      <c r="RBY1381" s="1"/>
      <c r="RBZ1381" s="1"/>
      <c r="RCA1381" s="1"/>
      <c r="RCB1381" s="1"/>
      <c r="RCC1381" s="1"/>
      <c r="RCD1381" s="1"/>
      <c r="RCE1381" s="1"/>
      <c r="RCF1381" s="1"/>
      <c r="RCG1381" s="1"/>
      <c r="RCH1381" s="1"/>
      <c r="RCI1381" s="1"/>
      <c r="RCJ1381" s="1"/>
      <c r="RCK1381" s="1"/>
      <c r="RCL1381" s="1"/>
      <c r="RCM1381" s="1"/>
      <c r="RCN1381" s="1"/>
      <c r="RCO1381" s="1"/>
      <c r="RCP1381" s="1"/>
      <c r="RCQ1381" s="1"/>
      <c r="RCR1381" s="1"/>
      <c r="RCS1381" s="1"/>
      <c r="RCT1381" s="1"/>
      <c r="RCU1381" s="1"/>
      <c r="RCV1381" s="1"/>
      <c r="RCW1381" s="1"/>
      <c r="RCX1381" s="1"/>
      <c r="RCY1381" s="1"/>
      <c r="RCZ1381" s="1"/>
      <c r="RDA1381" s="1"/>
      <c r="RDB1381" s="1"/>
      <c r="RDC1381" s="1"/>
      <c r="RDD1381" s="1"/>
      <c r="RDE1381" s="1"/>
      <c r="RDF1381" s="1"/>
      <c r="RDG1381" s="1"/>
      <c r="RDH1381" s="1"/>
      <c r="RDI1381" s="1"/>
      <c r="RDJ1381" s="1"/>
      <c r="RDK1381" s="1"/>
      <c r="RDL1381" s="1"/>
      <c r="RDM1381" s="1"/>
      <c r="RDN1381" s="1"/>
      <c r="RDO1381" s="1"/>
      <c r="RDP1381" s="1"/>
      <c r="RDQ1381" s="1"/>
      <c r="RDR1381" s="1"/>
      <c r="RDS1381" s="1"/>
      <c r="RDT1381" s="1"/>
      <c r="RDU1381" s="1"/>
      <c r="RDV1381" s="1"/>
      <c r="RDW1381" s="1"/>
      <c r="RDX1381" s="1"/>
      <c r="RDY1381" s="1"/>
      <c r="RDZ1381" s="1"/>
      <c r="REA1381" s="1"/>
      <c r="REB1381" s="1"/>
      <c r="REC1381" s="1"/>
      <c r="RED1381" s="1"/>
      <c r="REE1381" s="1"/>
      <c r="REF1381" s="1"/>
      <c r="REG1381" s="1"/>
      <c r="REH1381" s="1"/>
      <c r="REI1381" s="1"/>
      <c r="REJ1381" s="1"/>
      <c r="REK1381" s="1"/>
      <c r="REL1381" s="1"/>
      <c r="REM1381" s="1"/>
      <c r="REN1381" s="1"/>
      <c r="REO1381" s="1"/>
      <c r="REP1381" s="1"/>
      <c r="REQ1381" s="1"/>
      <c r="RER1381" s="1"/>
      <c r="RES1381" s="1"/>
      <c r="RET1381" s="1"/>
      <c r="REU1381" s="1"/>
      <c r="REV1381" s="1"/>
      <c r="REW1381" s="1"/>
      <c r="REX1381" s="1"/>
      <c r="REY1381" s="1"/>
      <c r="REZ1381" s="1"/>
      <c r="RFA1381" s="1"/>
      <c r="RFB1381" s="1"/>
      <c r="RFC1381" s="1"/>
      <c r="RFD1381" s="1"/>
      <c r="RFE1381" s="1"/>
      <c r="RFF1381" s="1"/>
      <c r="RFG1381" s="1"/>
      <c r="RFH1381" s="1"/>
      <c r="RFI1381" s="1"/>
      <c r="RFJ1381" s="1"/>
      <c r="RFK1381" s="1"/>
      <c r="RFL1381" s="1"/>
      <c r="RFM1381" s="1"/>
      <c r="RFN1381" s="1"/>
      <c r="RFO1381" s="1"/>
      <c r="RFP1381" s="1"/>
      <c r="RFQ1381" s="1"/>
      <c r="RFR1381" s="1"/>
      <c r="RFS1381" s="1"/>
      <c r="RFT1381" s="1"/>
      <c r="RFU1381" s="1"/>
      <c r="RFV1381" s="1"/>
      <c r="RFW1381" s="1"/>
      <c r="RFX1381" s="1"/>
      <c r="RFY1381" s="1"/>
      <c r="RFZ1381" s="1"/>
      <c r="RGA1381" s="1"/>
      <c r="RGB1381" s="1"/>
      <c r="RGC1381" s="1"/>
      <c r="RGD1381" s="1"/>
      <c r="RGE1381" s="1"/>
      <c r="RGF1381" s="1"/>
      <c r="RGG1381" s="1"/>
      <c r="RGH1381" s="1"/>
      <c r="RGI1381" s="1"/>
      <c r="RGJ1381" s="1"/>
      <c r="RGK1381" s="1"/>
      <c r="RGL1381" s="1"/>
      <c r="RGM1381" s="1"/>
      <c r="RGN1381" s="1"/>
      <c r="RGO1381" s="1"/>
      <c r="RGP1381" s="1"/>
      <c r="RGQ1381" s="1"/>
      <c r="RGR1381" s="1"/>
      <c r="RGS1381" s="1"/>
      <c r="RGT1381" s="1"/>
      <c r="RGU1381" s="1"/>
      <c r="RGV1381" s="1"/>
      <c r="RGW1381" s="1"/>
      <c r="RGX1381" s="1"/>
      <c r="RGY1381" s="1"/>
      <c r="RGZ1381" s="1"/>
      <c r="RHA1381" s="1"/>
      <c r="RHB1381" s="1"/>
      <c r="RHC1381" s="1"/>
      <c r="RHD1381" s="1"/>
      <c r="RHE1381" s="1"/>
      <c r="RHF1381" s="1"/>
      <c r="RHG1381" s="1"/>
      <c r="RHH1381" s="1"/>
      <c r="RHI1381" s="1"/>
      <c r="RHJ1381" s="1"/>
      <c r="RHK1381" s="1"/>
      <c r="RHL1381" s="1"/>
      <c r="RHM1381" s="1"/>
      <c r="RHN1381" s="1"/>
      <c r="RHO1381" s="1"/>
      <c r="RHP1381" s="1"/>
      <c r="RHQ1381" s="1"/>
      <c r="RHR1381" s="1"/>
      <c r="RHS1381" s="1"/>
      <c r="RHT1381" s="1"/>
      <c r="RHU1381" s="1"/>
      <c r="RHV1381" s="1"/>
      <c r="RHW1381" s="1"/>
      <c r="RHX1381" s="1"/>
      <c r="RHY1381" s="1"/>
      <c r="RHZ1381" s="1"/>
      <c r="RIA1381" s="1"/>
      <c r="RIB1381" s="1"/>
      <c r="RIC1381" s="1"/>
      <c r="RID1381" s="1"/>
      <c r="RIE1381" s="1"/>
      <c r="RIF1381" s="1"/>
      <c r="RIG1381" s="1"/>
      <c r="RIH1381" s="1"/>
      <c r="RII1381" s="1"/>
      <c r="RIJ1381" s="1"/>
      <c r="RIK1381" s="1"/>
      <c r="RIL1381" s="1"/>
      <c r="RIM1381" s="1"/>
      <c r="RIN1381" s="1"/>
      <c r="RIO1381" s="1"/>
      <c r="RIP1381" s="1"/>
      <c r="RIQ1381" s="1"/>
      <c r="RIR1381" s="1"/>
      <c r="RIS1381" s="1"/>
      <c r="RIT1381" s="1"/>
      <c r="RIU1381" s="1"/>
      <c r="RIV1381" s="1"/>
      <c r="RIW1381" s="1"/>
      <c r="RIX1381" s="1"/>
      <c r="RIY1381" s="1"/>
      <c r="RIZ1381" s="1"/>
      <c r="RJA1381" s="1"/>
      <c r="RJB1381" s="1"/>
      <c r="RJC1381" s="1"/>
      <c r="RJD1381" s="1"/>
      <c r="RJE1381" s="1"/>
      <c r="RJF1381" s="1"/>
      <c r="RJG1381" s="1"/>
      <c r="RJH1381" s="1"/>
      <c r="RJI1381" s="1"/>
      <c r="RJJ1381" s="1"/>
      <c r="RJK1381" s="1"/>
      <c r="RJL1381" s="1"/>
      <c r="RJM1381" s="1"/>
      <c r="RJN1381" s="1"/>
      <c r="RJO1381" s="1"/>
      <c r="RJP1381" s="1"/>
      <c r="RJQ1381" s="1"/>
      <c r="RJR1381" s="1"/>
      <c r="RJS1381" s="1"/>
      <c r="RJT1381" s="1"/>
      <c r="RJU1381" s="1"/>
      <c r="RJV1381" s="1"/>
      <c r="RJW1381" s="1"/>
      <c r="RJX1381" s="1"/>
      <c r="RJY1381" s="1"/>
      <c r="RJZ1381" s="1"/>
      <c r="RKA1381" s="1"/>
      <c r="RKB1381" s="1"/>
      <c r="RKC1381" s="1"/>
      <c r="RKD1381" s="1"/>
      <c r="RKE1381" s="1"/>
      <c r="RKF1381" s="1"/>
      <c r="RKG1381" s="1"/>
      <c r="RKH1381" s="1"/>
      <c r="RKI1381" s="1"/>
      <c r="RKJ1381" s="1"/>
      <c r="RKK1381" s="1"/>
      <c r="RKL1381" s="1"/>
      <c r="RKM1381" s="1"/>
      <c r="RKN1381" s="1"/>
      <c r="RKO1381" s="1"/>
      <c r="RKP1381" s="1"/>
      <c r="RKQ1381" s="1"/>
      <c r="RKR1381" s="1"/>
      <c r="RKS1381" s="1"/>
      <c r="RKT1381" s="1"/>
      <c r="RKU1381" s="1"/>
      <c r="RKV1381" s="1"/>
      <c r="RKW1381" s="1"/>
      <c r="RKX1381" s="1"/>
      <c r="RKY1381" s="1"/>
      <c r="RKZ1381" s="1"/>
      <c r="RLA1381" s="1"/>
      <c r="RLB1381" s="1"/>
      <c r="RLC1381" s="1"/>
      <c r="RLD1381" s="1"/>
      <c r="RLE1381" s="1"/>
      <c r="RLF1381" s="1"/>
      <c r="RLG1381" s="1"/>
      <c r="RLH1381" s="1"/>
      <c r="RLI1381" s="1"/>
      <c r="RLJ1381" s="1"/>
      <c r="RLK1381" s="1"/>
      <c r="RLL1381" s="1"/>
      <c r="RLM1381" s="1"/>
      <c r="RLN1381" s="1"/>
      <c r="RLO1381" s="1"/>
      <c r="RLP1381" s="1"/>
      <c r="RLQ1381" s="1"/>
      <c r="RLR1381" s="1"/>
      <c r="RLS1381" s="1"/>
      <c r="RLT1381" s="1"/>
      <c r="RLU1381" s="1"/>
      <c r="RLV1381" s="1"/>
      <c r="RLW1381" s="1"/>
      <c r="RLX1381" s="1"/>
      <c r="RLY1381" s="1"/>
      <c r="RLZ1381" s="1"/>
      <c r="RMA1381" s="1"/>
      <c r="RMB1381" s="1"/>
      <c r="RMC1381" s="1"/>
      <c r="RMD1381" s="1"/>
      <c r="RME1381" s="1"/>
      <c r="RMF1381" s="1"/>
      <c r="RMG1381" s="1"/>
      <c r="RMH1381" s="1"/>
      <c r="RMI1381" s="1"/>
      <c r="RMJ1381" s="1"/>
      <c r="RMK1381" s="1"/>
      <c r="RML1381" s="1"/>
      <c r="RMM1381" s="1"/>
      <c r="RMN1381" s="1"/>
      <c r="RMO1381" s="1"/>
      <c r="RMP1381" s="1"/>
      <c r="RMQ1381" s="1"/>
      <c r="RMR1381" s="1"/>
      <c r="RMS1381" s="1"/>
      <c r="RMT1381" s="1"/>
      <c r="RMU1381" s="1"/>
      <c r="RMV1381" s="1"/>
      <c r="RMW1381" s="1"/>
      <c r="RMX1381" s="1"/>
      <c r="RMY1381" s="1"/>
      <c r="RMZ1381" s="1"/>
      <c r="RNA1381" s="1"/>
      <c r="RNB1381" s="1"/>
      <c r="RNC1381" s="1"/>
      <c r="RND1381" s="1"/>
      <c r="RNE1381" s="1"/>
      <c r="RNF1381" s="1"/>
      <c r="RNG1381" s="1"/>
      <c r="RNH1381" s="1"/>
      <c r="RNI1381" s="1"/>
      <c r="RNJ1381" s="1"/>
      <c r="RNK1381" s="1"/>
      <c r="RNL1381" s="1"/>
      <c r="RNM1381" s="1"/>
      <c r="RNN1381" s="1"/>
      <c r="RNO1381" s="1"/>
      <c r="RNP1381" s="1"/>
      <c r="RNQ1381" s="1"/>
      <c r="RNR1381" s="1"/>
      <c r="RNS1381" s="1"/>
      <c r="RNT1381" s="1"/>
      <c r="RNU1381" s="1"/>
      <c r="RNV1381" s="1"/>
      <c r="RNW1381" s="1"/>
      <c r="RNX1381" s="1"/>
      <c r="RNY1381" s="1"/>
      <c r="RNZ1381" s="1"/>
      <c r="ROA1381" s="1"/>
      <c r="ROB1381" s="1"/>
      <c r="ROC1381" s="1"/>
      <c r="ROD1381" s="1"/>
      <c r="ROE1381" s="1"/>
      <c r="ROF1381" s="1"/>
      <c r="ROG1381" s="1"/>
      <c r="ROH1381" s="1"/>
      <c r="ROI1381" s="1"/>
      <c r="ROJ1381" s="1"/>
      <c r="ROK1381" s="1"/>
      <c r="ROL1381" s="1"/>
      <c r="ROM1381" s="1"/>
      <c r="RON1381" s="1"/>
      <c r="ROO1381" s="1"/>
      <c r="ROP1381" s="1"/>
      <c r="ROQ1381" s="1"/>
      <c r="ROR1381" s="1"/>
      <c r="ROS1381" s="1"/>
      <c r="ROT1381" s="1"/>
      <c r="ROU1381" s="1"/>
      <c r="ROV1381" s="1"/>
      <c r="ROW1381" s="1"/>
      <c r="ROX1381" s="1"/>
      <c r="ROY1381" s="1"/>
      <c r="ROZ1381" s="1"/>
      <c r="RPA1381" s="1"/>
      <c r="RPB1381" s="1"/>
      <c r="RPC1381" s="1"/>
      <c r="RPD1381" s="1"/>
      <c r="RPE1381" s="1"/>
      <c r="RPF1381" s="1"/>
      <c r="RPG1381" s="1"/>
      <c r="RPH1381" s="1"/>
      <c r="RPI1381" s="1"/>
      <c r="RPJ1381" s="1"/>
      <c r="RPK1381" s="1"/>
      <c r="RPL1381" s="1"/>
      <c r="RPM1381" s="1"/>
      <c r="RPN1381" s="1"/>
      <c r="RPO1381" s="1"/>
      <c r="RPP1381" s="1"/>
      <c r="RPQ1381" s="1"/>
      <c r="RPR1381" s="1"/>
      <c r="RPS1381" s="1"/>
      <c r="RPT1381" s="1"/>
      <c r="RPU1381" s="1"/>
      <c r="RPV1381" s="1"/>
      <c r="RPW1381" s="1"/>
      <c r="RPX1381" s="1"/>
      <c r="RPY1381" s="1"/>
      <c r="RPZ1381" s="1"/>
      <c r="RQA1381" s="1"/>
      <c r="RQB1381" s="1"/>
      <c r="RQC1381" s="1"/>
      <c r="RQD1381" s="1"/>
      <c r="RQE1381" s="1"/>
      <c r="RQF1381" s="1"/>
      <c r="RQG1381" s="1"/>
      <c r="RQH1381" s="1"/>
      <c r="RQI1381" s="1"/>
      <c r="RQJ1381" s="1"/>
      <c r="RQK1381" s="1"/>
      <c r="RQL1381" s="1"/>
      <c r="RQM1381" s="1"/>
      <c r="RQN1381" s="1"/>
      <c r="RQO1381" s="1"/>
      <c r="RQP1381" s="1"/>
      <c r="RQQ1381" s="1"/>
      <c r="RQR1381" s="1"/>
      <c r="RQS1381" s="1"/>
      <c r="RQT1381" s="1"/>
      <c r="RQU1381" s="1"/>
      <c r="RQV1381" s="1"/>
      <c r="RQW1381" s="1"/>
      <c r="RQX1381" s="1"/>
      <c r="RQY1381" s="1"/>
      <c r="RQZ1381" s="1"/>
      <c r="RRA1381" s="1"/>
      <c r="RRB1381" s="1"/>
      <c r="RRC1381" s="1"/>
      <c r="RRD1381" s="1"/>
      <c r="RRE1381" s="1"/>
      <c r="RRF1381" s="1"/>
      <c r="RRG1381" s="1"/>
      <c r="RRH1381" s="1"/>
      <c r="RRI1381" s="1"/>
      <c r="RRJ1381" s="1"/>
      <c r="RRK1381" s="1"/>
      <c r="RRL1381" s="1"/>
      <c r="RRM1381" s="1"/>
      <c r="RRN1381" s="1"/>
      <c r="RRO1381" s="1"/>
      <c r="RRP1381" s="1"/>
      <c r="RRQ1381" s="1"/>
      <c r="RRR1381" s="1"/>
      <c r="RRS1381" s="1"/>
      <c r="RRT1381" s="1"/>
      <c r="RRU1381" s="1"/>
      <c r="RRV1381" s="1"/>
      <c r="RRW1381" s="1"/>
      <c r="RRX1381" s="1"/>
      <c r="RRY1381" s="1"/>
      <c r="RRZ1381" s="1"/>
      <c r="RSA1381" s="1"/>
      <c r="RSB1381" s="1"/>
      <c r="RSC1381" s="1"/>
      <c r="RSD1381" s="1"/>
      <c r="RSE1381" s="1"/>
      <c r="RSF1381" s="1"/>
      <c r="RSG1381" s="1"/>
      <c r="RSH1381" s="1"/>
      <c r="RSI1381" s="1"/>
      <c r="RSJ1381" s="1"/>
      <c r="RSK1381" s="1"/>
      <c r="RSL1381" s="1"/>
      <c r="RSM1381" s="1"/>
      <c r="RSN1381" s="1"/>
      <c r="RSO1381" s="1"/>
      <c r="RSP1381" s="1"/>
      <c r="RSQ1381" s="1"/>
      <c r="RSR1381" s="1"/>
      <c r="RSS1381" s="1"/>
      <c r="RST1381" s="1"/>
      <c r="RSU1381" s="1"/>
      <c r="RSV1381" s="1"/>
      <c r="RSW1381" s="1"/>
      <c r="RSX1381" s="1"/>
      <c r="RSY1381" s="1"/>
      <c r="RSZ1381" s="1"/>
      <c r="RTA1381" s="1"/>
      <c r="RTB1381" s="1"/>
      <c r="RTC1381" s="1"/>
      <c r="RTD1381" s="1"/>
      <c r="RTE1381" s="1"/>
      <c r="RTF1381" s="1"/>
      <c r="RTG1381" s="1"/>
      <c r="RTH1381" s="1"/>
      <c r="RTI1381" s="1"/>
      <c r="RTJ1381" s="1"/>
      <c r="RTK1381" s="1"/>
      <c r="RTL1381" s="1"/>
      <c r="RTM1381" s="1"/>
      <c r="RTN1381" s="1"/>
      <c r="RTO1381" s="1"/>
      <c r="RTP1381" s="1"/>
      <c r="RTQ1381" s="1"/>
      <c r="RTR1381" s="1"/>
      <c r="RTS1381" s="1"/>
      <c r="RTT1381" s="1"/>
      <c r="RTU1381" s="1"/>
      <c r="RTV1381" s="1"/>
      <c r="RTW1381" s="1"/>
      <c r="RTX1381" s="1"/>
      <c r="RTY1381" s="1"/>
      <c r="RTZ1381" s="1"/>
      <c r="RUA1381" s="1"/>
      <c r="RUB1381" s="1"/>
      <c r="RUC1381" s="1"/>
      <c r="RUD1381" s="1"/>
      <c r="RUE1381" s="1"/>
      <c r="RUF1381" s="1"/>
      <c r="RUG1381" s="1"/>
      <c r="RUH1381" s="1"/>
      <c r="RUI1381" s="1"/>
      <c r="RUJ1381" s="1"/>
      <c r="RUK1381" s="1"/>
      <c r="RUL1381" s="1"/>
      <c r="RUM1381" s="1"/>
      <c r="RUN1381" s="1"/>
      <c r="RUO1381" s="1"/>
      <c r="RUP1381" s="1"/>
      <c r="RUQ1381" s="1"/>
      <c r="RUR1381" s="1"/>
      <c r="RUS1381" s="1"/>
      <c r="RUT1381" s="1"/>
      <c r="RUU1381" s="1"/>
      <c r="RUV1381" s="1"/>
      <c r="RUW1381" s="1"/>
      <c r="RUX1381" s="1"/>
      <c r="RUY1381" s="1"/>
      <c r="RUZ1381" s="1"/>
      <c r="RVA1381" s="1"/>
      <c r="RVB1381" s="1"/>
      <c r="RVC1381" s="1"/>
      <c r="RVD1381" s="1"/>
      <c r="RVE1381" s="1"/>
      <c r="RVF1381" s="1"/>
      <c r="RVG1381" s="1"/>
      <c r="RVH1381" s="1"/>
      <c r="RVI1381" s="1"/>
      <c r="RVJ1381" s="1"/>
      <c r="RVK1381" s="1"/>
      <c r="RVL1381" s="1"/>
      <c r="RVM1381" s="1"/>
      <c r="RVN1381" s="1"/>
      <c r="RVO1381" s="1"/>
      <c r="RVP1381" s="1"/>
      <c r="RVQ1381" s="1"/>
      <c r="RVR1381" s="1"/>
      <c r="RVS1381" s="1"/>
      <c r="RVT1381" s="1"/>
      <c r="RVU1381" s="1"/>
      <c r="RVV1381" s="1"/>
      <c r="RVW1381" s="1"/>
      <c r="RVX1381" s="1"/>
      <c r="RVY1381" s="1"/>
      <c r="RVZ1381" s="1"/>
      <c r="RWA1381" s="1"/>
      <c r="RWB1381" s="1"/>
      <c r="RWC1381" s="1"/>
      <c r="RWD1381" s="1"/>
      <c r="RWE1381" s="1"/>
      <c r="RWF1381" s="1"/>
      <c r="RWG1381" s="1"/>
      <c r="RWH1381" s="1"/>
      <c r="RWI1381" s="1"/>
      <c r="RWJ1381" s="1"/>
      <c r="RWK1381" s="1"/>
      <c r="RWL1381" s="1"/>
      <c r="RWM1381" s="1"/>
      <c r="RWN1381" s="1"/>
      <c r="RWO1381" s="1"/>
      <c r="RWP1381" s="1"/>
      <c r="RWQ1381" s="1"/>
      <c r="RWR1381" s="1"/>
      <c r="RWS1381" s="1"/>
      <c r="RWT1381" s="1"/>
      <c r="RWU1381" s="1"/>
      <c r="RWV1381" s="1"/>
      <c r="RWW1381" s="1"/>
      <c r="RWX1381" s="1"/>
      <c r="RWY1381" s="1"/>
      <c r="RWZ1381" s="1"/>
      <c r="RXA1381" s="1"/>
      <c r="RXB1381" s="1"/>
      <c r="RXC1381" s="1"/>
      <c r="RXD1381" s="1"/>
      <c r="RXE1381" s="1"/>
      <c r="RXF1381" s="1"/>
      <c r="RXG1381" s="1"/>
      <c r="RXH1381" s="1"/>
      <c r="RXI1381" s="1"/>
      <c r="RXJ1381" s="1"/>
      <c r="RXK1381" s="1"/>
      <c r="RXL1381" s="1"/>
      <c r="RXM1381" s="1"/>
      <c r="RXN1381" s="1"/>
      <c r="RXO1381" s="1"/>
      <c r="RXP1381" s="1"/>
      <c r="RXQ1381" s="1"/>
      <c r="RXR1381" s="1"/>
      <c r="RXS1381" s="1"/>
      <c r="RXT1381" s="1"/>
      <c r="RXU1381" s="1"/>
      <c r="RXV1381" s="1"/>
      <c r="RXW1381" s="1"/>
      <c r="RXX1381" s="1"/>
      <c r="RXY1381" s="1"/>
      <c r="RXZ1381" s="1"/>
      <c r="RYA1381" s="1"/>
      <c r="RYB1381" s="1"/>
      <c r="RYC1381" s="1"/>
      <c r="RYD1381" s="1"/>
      <c r="RYE1381" s="1"/>
      <c r="RYF1381" s="1"/>
      <c r="RYG1381" s="1"/>
      <c r="RYH1381" s="1"/>
      <c r="RYI1381" s="1"/>
      <c r="RYJ1381" s="1"/>
      <c r="RYK1381" s="1"/>
      <c r="RYL1381" s="1"/>
      <c r="RYM1381" s="1"/>
      <c r="RYN1381" s="1"/>
      <c r="RYO1381" s="1"/>
      <c r="RYP1381" s="1"/>
      <c r="RYQ1381" s="1"/>
      <c r="RYR1381" s="1"/>
      <c r="RYS1381" s="1"/>
      <c r="RYT1381" s="1"/>
      <c r="RYU1381" s="1"/>
      <c r="RYV1381" s="1"/>
      <c r="RYW1381" s="1"/>
      <c r="RYX1381" s="1"/>
      <c r="RYY1381" s="1"/>
      <c r="RYZ1381" s="1"/>
      <c r="RZA1381" s="1"/>
      <c r="RZB1381" s="1"/>
      <c r="RZC1381" s="1"/>
      <c r="RZD1381" s="1"/>
      <c r="RZE1381" s="1"/>
      <c r="RZF1381" s="1"/>
      <c r="RZG1381" s="1"/>
      <c r="RZH1381" s="1"/>
      <c r="RZI1381" s="1"/>
      <c r="RZJ1381" s="1"/>
      <c r="RZK1381" s="1"/>
      <c r="RZL1381" s="1"/>
      <c r="RZM1381" s="1"/>
      <c r="RZN1381" s="1"/>
      <c r="RZO1381" s="1"/>
      <c r="RZP1381" s="1"/>
      <c r="RZQ1381" s="1"/>
      <c r="RZR1381" s="1"/>
      <c r="RZS1381" s="1"/>
      <c r="RZT1381" s="1"/>
      <c r="RZU1381" s="1"/>
      <c r="RZV1381" s="1"/>
      <c r="RZW1381" s="1"/>
      <c r="RZX1381" s="1"/>
      <c r="RZY1381" s="1"/>
      <c r="RZZ1381" s="1"/>
      <c r="SAA1381" s="1"/>
      <c r="SAB1381" s="1"/>
      <c r="SAC1381" s="1"/>
      <c r="SAD1381" s="1"/>
      <c r="SAE1381" s="1"/>
      <c r="SAF1381" s="1"/>
      <c r="SAG1381" s="1"/>
      <c r="SAH1381" s="1"/>
      <c r="SAI1381" s="1"/>
      <c r="SAJ1381" s="1"/>
      <c r="SAK1381" s="1"/>
      <c r="SAL1381" s="1"/>
      <c r="SAM1381" s="1"/>
      <c r="SAN1381" s="1"/>
      <c r="SAO1381" s="1"/>
      <c r="SAP1381" s="1"/>
      <c r="SAQ1381" s="1"/>
      <c r="SAR1381" s="1"/>
      <c r="SAS1381" s="1"/>
      <c r="SAT1381" s="1"/>
      <c r="SAU1381" s="1"/>
      <c r="SAV1381" s="1"/>
      <c r="SAW1381" s="1"/>
      <c r="SAX1381" s="1"/>
      <c r="SAY1381" s="1"/>
      <c r="SAZ1381" s="1"/>
      <c r="SBA1381" s="1"/>
      <c r="SBB1381" s="1"/>
      <c r="SBC1381" s="1"/>
      <c r="SBD1381" s="1"/>
      <c r="SBE1381" s="1"/>
      <c r="SBF1381" s="1"/>
      <c r="SBG1381" s="1"/>
      <c r="SBH1381" s="1"/>
      <c r="SBI1381" s="1"/>
      <c r="SBJ1381" s="1"/>
      <c r="SBK1381" s="1"/>
      <c r="SBL1381" s="1"/>
      <c r="SBM1381" s="1"/>
      <c r="SBN1381" s="1"/>
      <c r="SBO1381" s="1"/>
      <c r="SBP1381" s="1"/>
      <c r="SBQ1381" s="1"/>
      <c r="SBR1381" s="1"/>
      <c r="SBS1381" s="1"/>
      <c r="SBT1381" s="1"/>
      <c r="SBU1381" s="1"/>
      <c r="SBV1381" s="1"/>
      <c r="SBW1381" s="1"/>
      <c r="SBX1381" s="1"/>
      <c r="SBY1381" s="1"/>
      <c r="SBZ1381" s="1"/>
      <c r="SCA1381" s="1"/>
      <c r="SCB1381" s="1"/>
      <c r="SCC1381" s="1"/>
      <c r="SCD1381" s="1"/>
      <c r="SCE1381" s="1"/>
      <c r="SCF1381" s="1"/>
      <c r="SCG1381" s="1"/>
      <c r="SCH1381" s="1"/>
      <c r="SCI1381" s="1"/>
      <c r="SCJ1381" s="1"/>
      <c r="SCK1381" s="1"/>
      <c r="SCL1381" s="1"/>
      <c r="SCM1381" s="1"/>
      <c r="SCN1381" s="1"/>
      <c r="SCO1381" s="1"/>
      <c r="SCP1381" s="1"/>
      <c r="SCQ1381" s="1"/>
      <c r="SCR1381" s="1"/>
      <c r="SCS1381" s="1"/>
      <c r="SCT1381" s="1"/>
      <c r="SCU1381" s="1"/>
      <c r="SCV1381" s="1"/>
      <c r="SCW1381" s="1"/>
      <c r="SCX1381" s="1"/>
      <c r="SCY1381" s="1"/>
      <c r="SCZ1381" s="1"/>
      <c r="SDA1381" s="1"/>
      <c r="SDB1381" s="1"/>
      <c r="SDC1381" s="1"/>
      <c r="SDD1381" s="1"/>
      <c r="SDE1381" s="1"/>
      <c r="SDF1381" s="1"/>
      <c r="SDG1381" s="1"/>
      <c r="SDH1381" s="1"/>
      <c r="SDI1381" s="1"/>
      <c r="SDJ1381" s="1"/>
      <c r="SDK1381" s="1"/>
      <c r="SDL1381" s="1"/>
      <c r="SDM1381" s="1"/>
      <c r="SDN1381" s="1"/>
      <c r="SDO1381" s="1"/>
      <c r="SDP1381" s="1"/>
      <c r="SDQ1381" s="1"/>
      <c r="SDR1381" s="1"/>
      <c r="SDS1381" s="1"/>
      <c r="SDT1381" s="1"/>
      <c r="SDU1381" s="1"/>
      <c r="SDV1381" s="1"/>
      <c r="SDW1381" s="1"/>
      <c r="SDX1381" s="1"/>
      <c r="SDY1381" s="1"/>
      <c r="SDZ1381" s="1"/>
      <c r="SEA1381" s="1"/>
      <c r="SEB1381" s="1"/>
      <c r="SEC1381" s="1"/>
      <c r="SED1381" s="1"/>
      <c r="SEE1381" s="1"/>
      <c r="SEF1381" s="1"/>
      <c r="SEG1381" s="1"/>
      <c r="SEH1381" s="1"/>
      <c r="SEI1381" s="1"/>
      <c r="SEJ1381" s="1"/>
      <c r="SEK1381" s="1"/>
      <c r="SEL1381" s="1"/>
      <c r="SEM1381" s="1"/>
      <c r="SEN1381" s="1"/>
      <c r="SEO1381" s="1"/>
      <c r="SEP1381" s="1"/>
      <c r="SEQ1381" s="1"/>
      <c r="SER1381" s="1"/>
      <c r="SES1381" s="1"/>
      <c r="SET1381" s="1"/>
      <c r="SEU1381" s="1"/>
      <c r="SEV1381" s="1"/>
      <c r="SEW1381" s="1"/>
      <c r="SEX1381" s="1"/>
      <c r="SEY1381" s="1"/>
      <c r="SEZ1381" s="1"/>
      <c r="SFA1381" s="1"/>
      <c r="SFB1381" s="1"/>
      <c r="SFC1381" s="1"/>
      <c r="SFD1381" s="1"/>
      <c r="SFE1381" s="1"/>
      <c r="SFF1381" s="1"/>
      <c r="SFG1381" s="1"/>
      <c r="SFH1381" s="1"/>
      <c r="SFI1381" s="1"/>
      <c r="SFJ1381" s="1"/>
      <c r="SFK1381" s="1"/>
      <c r="SFL1381" s="1"/>
      <c r="SFM1381" s="1"/>
      <c r="SFN1381" s="1"/>
      <c r="SFO1381" s="1"/>
      <c r="SFP1381" s="1"/>
      <c r="SFQ1381" s="1"/>
      <c r="SFR1381" s="1"/>
      <c r="SFS1381" s="1"/>
      <c r="SFT1381" s="1"/>
      <c r="SFU1381" s="1"/>
      <c r="SFV1381" s="1"/>
      <c r="SFW1381" s="1"/>
      <c r="SFX1381" s="1"/>
      <c r="SFY1381" s="1"/>
      <c r="SFZ1381" s="1"/>
      <c r="SGA1381" s="1"/>
      <c r="SGB1381" s="1"/>
      <c r="SGC1381" s="1"/>
      <c r="SGD1381" s="1"/>
      <c r="SGE1381" s="1"/>
      <c r="SGF1381" s="1"/>
      <c r="SGG1381" s="1"/>
      <c r="SGH1381" s="1"/>
      <c r="SGI1381" s="1"/>
      <c r="SGJ1381" s="1"/>
      <c r="SGK1381" s="1"/>
      <c r="SGL1381" s="1"/>
      <c r="SGM1381" s="1"/>
      <c r="SGN1381" s="1"/>
      <c r="SGO1381" s="1"/>
      <c r="SGP1381" s="1"/>
      <c r="SGQ1381" s="1"/>
      <c r="SGR1381" s="1"/>
      <c r="SGS1381" s="1"/>
      <c r="SGT1381" s="1"/>
      <c r="SGU1381" s="1"/>
      <c r="SGV1381" s="1"/>
      <c r="SGW1381" s="1"/>
      <c r="SGX1381" s="1"/>
      <c r="SGY1381" s="1"/>
      <c r="SGZ1381" s="1"/>
      <c r="SHA1381" s="1"/>
      <c r="SHB1381" s="1"/>
      <c r="SHC1381" s="1"/>
      <c r="SHD1381" s="1"/>
      <c r="SHE1381" s="1"/>
      <c r="SHF1381" s="1"/>
      <c r="SHG1381" s="1"/>
      <c r="SHH1381" s="1"/>
      <c r="SHI1381" s="1"/>
      <c r="SHJ1381" s="1"/>
      <c r="SHK1381" s="1"/>
      <c r="SHL1381" s="1"/>
      <c r="SHM1381" s="1"/>
      <c r="SHN1381" s="1"/>
      <c r="SHO1381" s="1"/>
      <c r="SHP1381" s="1"/>
      <c r="SHQ1381" s="1"/>
      <c r="SHR1381" s="1"/>
      <c r="SHS1381" s="1"/>
      <c r="SHT1381" s="1"/>
      <c r="SHU1381" s="1"/>
      <c r="SHV1381" s="1"/>
      <c r="SHW1381" s="1"/>
      <c r="SHX1381" s="1"/>
      <c r="SHY1381" s="1"/>
      <c r="SHZ1381" s="1"/>
      <c r="SIA1381" s="1"/>
      <c r="SIB1381" s="1"/>
      <c r="SIC1381" s="1"/>
      <c r="SID1381" s="1"/>
      <c r="SIE1381" s="1"/>
      <c r="SIF1381" s="1"/>
      <c r="SIG1381" s="1"/>
      <c r="SIH1381" s="1"/>
      <c r="SII1381" s="1"/>
      <c r="SIJ1381" s="1"/>
      <c r="SIK1381" s="1"/>
      <c r="SIL1381" s="1"/>
      <c r="SIM1381" s="1"/>
      <c r="SIN1381" s="1"/>
      <c r="SIO1381" s="1"/>
      <c r="SIP1381" s="1"/>
      <c r="SIQ1381" s="1"/>
      <c r="SIR1381" s="1"/>
      <c r="SIS1381" s="1"/>
      <c r="SIT1381" s="1"/>
      <c r="SIU1381" s="1"/>
      <c r="SIV1381" s="1"/>
      <c r="SIW1381" s="1"/>
      <c r="SIX1381" s="1"/>
      <c r="SIY1381" s="1"/>
      <c r="SIZ1381" s="1"/>
      <c r="SJA1381" s="1"/>
      <c r="SJB1381" s="1"/>
      <c r="SJC1381" s="1"/>
      <c r="SJD1381" s="1"/>
      <c r="SJE1381" s="1"/>
      <c r="SJF1381" s="1"/>
      <c r="SJG1381" s="1"/>
      <c r="SJH1381" s="1"/>
      <c r="SJI1381" s="1"/>
      <c r="SJJ1381" s="1"/>
      <c r="SJK1381" s="1"/>
      <c r="SJL1381" s="1"/>
      <c r="SJM1381" s="1"/>
      <c r="SJN1381" s="1"/>
      <c r="SJO1381" s="1"/>
      <c r="SJP1381" s="1"/>
      <c r="SJQ1381" s="1"/>
      <c r="SJR1381" s="1"/>
      <c r="SJS1381" s="1"/>
      <c r="SJT1381" s="1"/>
      <c r="SJU1381" s="1"/>
      <c r="SJV1381" s="1"/>
      <c r="SJW1381" s="1"/>
      <c r="SJX1381" s="1"/>
      <c r="SJY1381" s="1"/>
      <c r="SJZ1381" s="1"/>
      <c r="SKA1381" s="1"/>
      <c r="SKB1381" s="1"/>
      <c r="SKC1381" s="1"/>
      <c r="SKD1381" s="1"/>
      <c r="SKE1381" s="1"/>
      <c r="SKF1381" s="1"/>
      <c r="SKG1381" s="1"/>
      <c r="SKH1381" s="1"/>
      <c r="SKI1381" s="1"/>
      <c r="SKJ1381" s="1"/>
      <c r="SKK1381" s="1"/>
      <c r="SKL1381" s="1"/>
      <c r="SKM1381" s="1"/>
      <c r="SKN1381" s="1"/>
      <c r="SKO1381" s="1"/>
      <c r="SKP1381" s="1"/>
      <c r="SKQ1381" s="1"/>
      <c r="SKR1381" s="1"/>
      <c r="SKS1381" s="1"/>
      <c r="SKT1381" s="1"/>
      <c r="SKU1381" s="1"/>
      <c r="SKV1381" s="1"/>
      <c r="SKW1381" s="1"/>
      <c r="SKX1381" s="1"/>
      <c r="SKY1381" s="1"/>
      <c r="SKZ1381" s="1"/>
      <c r="SLA1381" s="1"/>
      <c r="SLB1381" s="1"/>
      <c r="SLC1381" s="1"/>
      <c r="SLD1381" s="1"/>
      <c r="SLE1381" s="1"/>
      <c r="SLF1381" s="1"/>
      <c r="SLG1381" s="1"/>
      <c r="SLH1381" s="1"/>
      <c r="SLI1381" s="1"/>
      <c r="SLJ1381" s="1"/>
      <c r="SLK1381" s="1"/>
      <c r="SLL1381" s="1"/>
      <c r="SLM1381" s="1"/>
      <c r="SLN1381" s="1"/>
      <c r="SLO1381" s="1"/>
      <c r="SLP1381" s="1"/>
      <c r="SLQ1381" s="1"/>
      <c r="SLR1381" s="1"/>
      <c r="SLS1381" s="1"/>
      <c r="SLT1381" s="1"/>
      <c r="SLU1381" s="1"/>
      <c r="SLV1381" s="1"/>
      <c r="SLW1381" s="1"/>
      <c r="SLX1381" s="1"/>
      <c r="SLY1381" s="1"/>
      <c r="SLZ1381" s="1"/>
      <c r="SMA1381" s="1"/>
      <c r="SMB1381" s="1"/>
      <c r="SMC1381" s="1"/>
      <c r="SMD1381" s="1"/>
      <c r="SME1381" s="1"/>
      <c r="SMF1381" s="1"/>
      <c r="SMG1381" s="1"/>
      <c r="SMH1381" s="1"/>
      <c r="SMI1381" s="1"/>
      <c r="SMJ1381" s="1"/>
      <c r="SMK1381" s="1"/>
      <c r="SML1381" s="1"/>
      <c r="SMM1381" s="1"/>
      <c r="SMN1381" s="1"/>
      <c r="SMO1381" s="1"/>
      <c r="SMP1381" s="1"/>
      <c r="SMQ1381" s="1"/>
      <c r="SMR1381" s="1"/>
      <c r="SMS1381" s="1"/>
      <c r="SMT1381" s="1"/>
      <c r="SMU1381" s="1"/>
      <c r="SMV1381" s="1"/>
      <c r="SMW1381" s="1"/>
      <c r="SMX1381" s="1"/>
      <c r="SMY1381" s="1"/>
      <c r="SMZ1381" s="1"/>
      <c r="SNA1381" s="1"/>
      <c r="SNB1381" s="1"/>
      <c r="SNC1381" s="1"/>
      <c r="SND1381" s="1"/>
      <c r="SNE1381" s="1"/>
      <c r="SNF1381" s="1"/>
      <c r="SNG1381" s="1"/>
      <c r="SNH1381" s="1"/>
      <c r="SNI1381" s="1"/>
      <c r="SNJ1381" s="1"/>
      <c r="SNK1381" s="1"/>
      <c r="SNL1381" s="1"/>
      <c r="SNM1381" s="1"/>
      <c r="SNN1381" s="1"/>
      <c r="SNO1381" s="1"/>
      <c r="SNP1381" s="1"/>
      <c r="SNQ1381" s="1"/>
      <c r="SNR1381" s="1"/>
      <c r="SNS1381" s="1"/>
      <c r="SNT1381" s="1"/>
      <c r="SNU1381" s="1"/>
      <c r="SNV1381" s="1"/>
      <c r="SNW1381" s="1"/>
      <c r="SNX1381" s="1"/>
      <c r="SNY1381" s="1"/>
      <c r="SNZ1381" s="1"/>
      <c r="SOA1381" s="1"/>
      <c r="SOB1381" s="1"/>
      <c r="SOC1381" s="1"/>
      <c r="SOD1381" s="1"/>
      <c r="SOE1381" s="1"/>
      <c r="SOF1381" s="1"/>
      <c r="SOG1381" s="1"/>
      <c r="SOH1381" s="1"/>
      <c r="SOI1381" s="1"/>
      <c r="SOJ1381" s="1"/>
      <c r="SOK1381" s="1"/>
      <c r="SOL1381" s="1"/>
      <c r="SOM1381" s="1"/>
      <c r="SON1381" s="1"/>
      <c r="SOO1381" s="1"/>
      <c r="SOP1381" s="1"/>
      <c r="SOQ1381" s="1"/>
      <c r="SOR1381" s="1"/>
      <c r="SOS1381" s="1"/>
      <c r="SOT1381" s="1"/>
      <c r="SOU1381" s="1"/>
      <c r="SOV1381" s="1"/>
      <c r="SOW1381" s="1"/>
      <c r="SOX1381" s="1"/>
      <c r="SOY1381" s="1"/>
      <c r="SOZ1381" s="1"/>
      <c r="SPA1381" s="1"/>
      <c r="SPB1381" s="1"/>
      <c r="SPC1381" s="1"/>
      <c r="SPD1381" s="1"/>
      <c r="SPE1381" s="1"/>
      <c r="SPF1381" s="1"/>
      <c r="SPG1381" s="1"/>
      <c r="SPH1381" s="1"/>
      <c r="SPI1381" s="1"/>
      <c r="SPJ1381" s="1"/>
      <c r="SPK1381" s="1"/>
      <c r="SPL1381" s="1"/>
      <c r="SPM1381" s="1"/>
      <c r="SPN1381" s="1"/>
      <c r="SPO1381" s="1"/>
      <c r="SPP1381" s="1"/>
      <c r="SPQ1381" s="1"/>
      <c r="SPR1381" s="1"/>
      <c r="SPS1381" s="1"/>
      <c r="SPT1381" s="1"/>
      <c r="SPU1381" s="1"/>
      <c r="SPV1381" s="1"/>
      <c r="SPW1381" s="1"/>
      <c r="SPX1381" s="1"/>
      <c r="SPY1381" s="1"/>
      <c r="SPZ1381" s="1"/>
      <c r="SQA1381" s="1"/>
      <c r="SQB1381" s="1"/>
      <c r="SQC1381" s="1"/>
      <c r="SQD1381" s="1"/>
      <c r="SQE1381" s="1"/>
      <c r="SQF1381" s="1"/>
      <c r="SQG1381" s="1"/>
      <c r="SQH1381" s="1"/>
      <c r="SQI1381" s="1"/>
      <c r="SQJ1381" s="1"/>
      <c r="SQK1381" s="1"/>
      <c r="SQL1381" s="1"/>
      <c r="SQM1381" s="1"/>
      <c r="SQN1381" s="1"/>
      <c r="SQO1381" s="1"/>
      <c r="SQP1381" s="1"/>
      <c r="SQQ1381" s="1"/>
      <c r="SQR1381" s="1"/>
      <c r="SQS1381" s="1"/>
      <c r="SQT1381" s="1"/>
      <c r="SQU1381" s="1"/>
      <c r="SQV1381" s="1"/>
      <c r="SQW1381" s="1"/>
      <c r="SQX1381" s="1"/>
      <c r="SQY1381" s="1"/>
      <c r="SQZ1381" s="1"/>
      <c r="SRA1381" s="1"/>
      <c r="SRB1381" s="1"/>
      <c r="SRC1381" s="1"/>
      <c r="SRD1381" s="1"/>
      <c r="SRE1381" s="1"/>
      <c r="SRF1381" s="1"/>
      <c r="SRG1381" s="1"/>
      <c r="SRH1381" s="1"/>
      <c r="SRI1381" s="1"/>
      <c r="SRJ1381" s="1"/>
      <c r="SRK1381" s="1"/>
      <c r="SRL1381" s="1"/>
      <c r="SRM1381" s="1"/>
      <c r="SRN1381" s="1"/>
      <c r="SRO1381" s="1"/>
      <c r="SRP1381" s="1"/>
      <c r="SRQ1381" s="1"/>
      <c r="SRR1381" s="1"/>
      <c r="SRS1381" s="1"/>
      <c r="SRT1381" s="1"/>
      <c r="SRU1381" s="1"/>
      <c r="SRV1381" s="1"/>
      <c r="SRW1381" s="1"/>
      <c r="SRX1381" s="1"/>
      <c r="SRY1381" s="1"/>
      <c r="SRZ1381" s="1"/>
      <c r="SSA1381" s="1"/>
      <c r="SSB1381" s="1"/>
      <c r="SSC1381" s="1"/>
      <c r="SSD1381" s="1"/>
      <c r="SSE1381" s="1"/>
      <c r="SSF1381" s="1"/>
      <c r="SSG1381" s="1"/>
      <c r="SSH1381" s="1"/>
      <c r="SSI1381" s="1"/>
      <c r="SSJ1381" s="1"/>
      <c r="SSK1381" s="1"/>
      <c r="SSL1381" s="1"/>
      <c r="SSM1381" s="1"/>
      <c r="SSN1381" s="1"/>
      <c r="SSO1381" s="1"/>
      <c r="SSP1381" s="1"/>
      <c r="SSQ1381" s="1"/>
      <c r="SSR1381" s="1"/>
      <c r="SSS1381" s="1"/>
      <c r="SST1381" s="1"/>
      <c r="SSU1381" s="1"/>
      <c r="SSV1381" s="1"/>
      <c r="SSW1381" s="1"/>
      <c r="SSX1381" s="1"/>
      <c r="SSY1381" s="1"/>
      <c r="SSZ1381" s="1"/>
      <c r="STA1381" s="1"/>
      <c r="STB1381" s="1"/>
      <c r="STC1381" s="1"/>
      <c r="STD1381" s="1"/>
      <c r="STE1381" s="1"/>
      <c r="STF1381" s="1"/>
      <c r="STG1381" s="1"/>
      <c r="STH1381" s="1"/>
      <c r="STI1381" s="1"/>
      <c r="STJ1381" s="1"/>
      <c r="STK1381" s="1"/>
      <c r="STL1381" s="1"/>
      <c r="STM1381" s="1"/>
      <c r="STN1381" s="1"/>
      <c r="STO1381" s="1"/>
      <c r="STP1381" s="1"/>
      <c r="STQ1381" s="1"/>
      <c r="STR1381" s="1"/>
      <c r="STS1381" s="1"/>
      <c r="STT1381" s="1"/>
      <c r="STU1381" s="1"/>
      <c r="STV1381" s="1"/>
      <c r="STW1381" s="1"/>
      <c r="STX1381" s="1"/>
      <c r="STY1381" s="1"/>
      <c r="STZ1381" s="1"/>
      <c r="SUA1381" s="1"/>
      <c r="SUB1381" s="1"/>
      <c r="SUC1381" s="1"/>
      <c r="SUD1381" s="1"/>
      <c r="SUE1381" s="1"/>
      <c r="SUF1381" s="1"/>
      <c r="SUG1381" s="1"/>
      <c r="SUH1381" s="1"/>
      <c r="SUI1381" s="1"/>
      <c r="SUJ1381" s="1"/>
      <c r="SUK1381" s="1"/>
      <c r="SUL1381" s="1"/>
      <c r="SUM1381" s="1"/>
      <c r="SUN1381" s="1"/>
      <c r="SUO1381" s="1"/>
      <c r="SUP1381" s="1"/>
      <c r="SUQ1381" s="1"/>
      <c r="SUR1381" s="1"/>
      <c r="SUS1381" s="1"/>
      <c r="SUT1381" s="1"/>
      <c r="SUU1381" s="1"/>
      <c r="SUV1381" s="1"/>
      <c r="SUW1381" s="1"/>
      <c r="SUX1381" s="1"/>
      <c r="SUY1381" s="1"/>
      <c r="SUZ1381" s="1"/>
      <c r="SVA1381" s="1"/>
      <c r="SVB1381" s="1"/>
      <c r="SVC1381" s="1"/>
      <c r="SVD1381" s="1"/>
      <c r="SVE1381" s="1"/>
      <c r="SVF1381" s="1"/>
      <c r="SVG1381" s="1"/>
      <c r="SVH1381" s="1"/>
      <c r="SVI1381" s="1"/>
      <c r="SVJ1381" s="1"/>
      <c r="SVK1381" s="1"/>
      <c r="SVL1381" s="1"/>
      <c r="SVM1381" s="1"/>
      <c r="SVN1381" s="1"/>
      <c r="SVO1381" s="1"/>
      <c r="SVP1381" s="1"/>
      <c r="SVQ1381" s="1"/>
      <c r="SVR1381" s="1"/>
      <c r="SVS1381" s="1"/>
      <c r="SVT1381" s="1"/>
      <c r="SVU1381" s="1"/>
      <c r="SVV1381" s="1"/>
      <c r="SVW1381" s="1"/>
      <c r="SVX1381" s="1"/>
      <c r="SVY1381" s="1"/>
      <c r="SVZ1381" s="1"/>
      <c r="SWA1381" s="1"/>
      <c r="SWB1381" s="1"/>
      <c r="SWC1381" s="1"/>
      <c r="SWD1381" s="1"/>
      <c r="SWE1381" s="1"/>
      <c r="SWF1381" s="1"/>
      <c r="SWG1381" s="1"/>
      <c r="SWH1381" s="1"/>
      <c r="SWI1381" s="1"/>
      <c r="SWJ1381" s="1"/>
      <c r="SWK1381" s="1"/>
      <c r="SWL1381" s="1"/>
      <c r="SWM1381" s="1"/>
      <c r="SWN1381" s="1"/>
      <c r="SWO1381" s="1"/>
      <c r="SWP1381" s="1"/>
      <c r="SWQ1381" s="1"/>
      <c r="SWR1381" s="1"/>
      <c r="SWS1381" s="1"/>
      <c r="SWT1381" s="1"/>
      <c r="SWU1381" s="1"/>
      <c r="SWV1381" s="1"/>
      <c r="SWW1381" s="1"/>
      <c r="SWX1381" s="1"/>
      <c r="SWY1381" s="1"/>
      <c r="SWZ1381" s="1"/>
      <c r="SXA1381" s="1"/>
      <c r="SXB1381" s="1"/>
      <c r="SXC1381" s="1"/>
      <c r="SXD1381" s="1"/>
      <c r="SXE1381" s="1"/>
      <c r="SXF1381" s="1"/>
      <c r="SXG1381" s="1"/>
      <c r="SXH1381" s="1"/>
      <c r="SXI1381" s="1"/>
      <c r="SXJ1381" s="1"/>
      <c r="SXK1381" s="1"/>
      <c r="SXL1381" s="1"/>
      <c r="SXM1381" s="1"/>
      <c r="SXN1381" s="1"/>
      <c r="SXO1381" s="1"/>
      <c r="SXP1381" s="1"/>
      <c r="SXQ1381" s="1"/>
      <c r="SXR1381" s="1"/>
      <c r="SXS1381" s="1"/>
      <c r="SXT1381" s="1"/>
      <c r="SXU1381" s="1"/>
      <c r="SXV1381" s="1"/>
      <c r="SXW1381" s="1"/>
      <c r="SXX1381" s="1"/>
      <c r="SXY1381" s="1"/>
      <c r="SXZ1381" s="1"/>
      <c r="SYA1381" s="1"/>
      <c r="SYB1381" s="1"/>
      <c r="SYC1381" s="1"/>
      <c r="SYD1381" s="1"/>
      <c r="SYE1381" s="1"/>
      <c r="SYF1381" s="1"/>
      <c r="SYG1381" s="1"/>
      <c r="SYH1381" s="1"/>
      <c r="SYI1381" s="1"/>
      <c r="SYJ1381" s="1"/>
      <c r="SYK1381" s="1"/>
      <c r="SYL1381" s="1"/>
      <c r="SYM1381" s="1"/>
      <c r="SYN1381" s="1"/>
      <c r="SYO1381" s="1"/>
      <c r="SYP1381" s="1"/>
      <c r="SYQ1381" s="1"/>
      <c r="SYR1381" s="1"/>
      <c r="SYS1381" s="1"/>
      <c r="SYT1381" s="1"/>
      <c r="SYU1381" s="1"/>
      <c r="SYV1381" s="1"/>
      <c r="SYW1381" s="1"/>
      <c r="SYX1381" s="1"/>
      <c r="SYY1381" s="1"/>
      <c r="SYZ1381" s="1"/>
      <c r="SZA1381" s="1"/>
      <c r="SZB1381" s="1"/>
      <c r="SZC1381" s="1"/>
      <c r="SZD1381" s="1"/>
      <c r="SZE1381" s="1"/>
      <c r="SZF1381" s="1"/>
      <c r="SZG1381" s="1"/>
      <c r="SZH1381" s="1"/>
      <c r="SZI1381" s="1"/>
      <c r="SZJ1381" s="1"/>
      <c r="SZK1381" s="1"/>
      <c r="SZL1381" s="1"/>
      <c r="SZM1381" s="1"/>
      <c r="SZN1381" s="1"/>
      <c r="SZO1381" s="1"/>
      <c r="SZP1381" s="1"/>
      <c r="SZQ1381" s="1"/>
      <c r="SZR1381" s="1"/>
      <c r="SZS1381" s="1"/>
      <c r="SZT1381" s="1"/>
      <c r="SZU1381" s="1"/>
      <c r="SZV1381" s="1"/>
      <c r="SZW1381" s="1"/>
      <c r="SZX1381" s="1"/>
      <c r="SZY1381" s="1"/>
      <c r="SZZ1381" s="1"/>
      <c r="TAA1381" s="1"/>
      <c r="TAB1381" s="1"/>
      <c r="TAC1381" s="1"/>
      <c r="TAD1381" s="1"/>
      <c r="TAE1381" s="1"/>
      <c r="TAF1381" s="1"/>
      <c r="TAG1381" s="1"/>
      <c r="TAH1381" s="1"/>
      <c r="TAI1381" s="1"/>
      <c r="TAJ1381" s="1"/>
      <c r="TAK1381" s="1"/>
      <c r="TAL1381" s="1"/>
      <c r="TAM1381" s="1"/>
      <c r="TAN1381" s="1"/>
      <c r="TAO1381" s="1"/>
      <c r="TAP1381" s="1"/>
      <c r="TAQ1381" s="1"/>
      <c r="TAR1381" s="1"/>
      <c r="TAS1381" s="1"/>
      <c r="TAT1381" s="1"/>
      <c r="TAU1381" s="1"/>
      <c r="TAV1381" s="1"/>
      <c r="TAW1381" s="1"/>
      <c r="TAX1381" s="1"/>
      <c r="TAY1381" s="1"/>
      <c r="TAZ1381" s="1"/>
      <c r="TBA1381" s="1"/>
      <c r="TBB1381" s="1"/>
      <c r="TBC1381" s="1"/>
      <c r="TBD1381" s="1"/>
      <c r="TBE1381" s="1"/>
      <c r="TBF1381" s="1"/>
      <c r="TBG1381" s="1"/>
      <c r="TBH1381" s="1"/>
      <c r="TBI1381" s="1"/>
      <c r="TBJ1381" s="1"/>
      <c r="TBK1381" s="1"/>
      <c r="TBL1381" s="1"/>
      <c r="TBM1381" s="1"/>
      <c r="TBN1381" s="1"/>
      <c r="TBO1381" s="1"/>
      <c r="TBP1381" s="1"/>
      <c r="TBQ1381" s="1"/>
      <c r="TBR1381" s="1"/>
      <c r="TBS1381" s="1"/>
      <c r="TBT1381" s="1"/>
      <c r="TBU1381" s="1"/>
      <c r="TBV1381" s="1"/>
      <c r="TBW1381" s="1"/>
      <c r="TBX1381" s="1"/>
      <c r="TBY1381" s="1"/>
      <c r="TBZ1381" s="1"/>
      <c r="TCA1381" s="1"/>
      <c r="TCB1381" s="1"/>
      <c r="TCC1381" s="1"/>
      <c r="TCD1381" s="1"/>
      <c r="TCE1381" s="1"/>
      <c r="TCF1381" s="1"/>
      <c r="TCG1381" s="1"/>
      <c r="TCH1381" s="1"/>
      <c r="TCI1381" s="1"/>
      <c r="TCJ1381" s="1"/>
      <c r="TCK1381" s="1"/>
      <c r="TCL1381" s="1"/>
      <c r="TCM1381" s="1"/>
      <c r="TCN1381" s="1"/>
      <c r="TCO1381" s="1"/>
      <c r="TCP1381" s="1"/>
      <c r="TCQ1381" s="1"/>
      <c r="TCR1381" s="1"/>
      <c r="TCS1381" s="1"/>
      <c r="TCT1381" s="1"/>
      <c r="TCU1381" s="1"/>
      <c r="TCV1381" s="1"/>
      <c r="TCW1381" s="1"/>
      <c r="TCX1381" s="1"/>
      <c r="TCY1381" s="1"/>
      <c r="TCZ1381" s="1"/>
      <c r="TDA1381" s="1"/>
      <c r="TDB1381" s="1"/>
      <c r="TDC1381" s="1"/>
      <c r="TDD1381" s="1"/>
      <c r="TDE1381" s="1"/>
      <c r="TDF1381" s="1"/>
      <c r="TDG1381" s="1"/>
      <c r="TDH1381" s="1"/>
      <c r="TDI1381" s="1"/>
      <c r="TDJ1381" s="1"/>
      <c r="TDK1381" s="1"/>
      <c r="TDL1381" s="1"/>
      <c r="TDM1381" s="1"/>
      <c r="TDN1381" s="1"/>
      <c r="TDO1381" s="1"/>
      <c r="TDP1381" s="1"/>
      <c r="TDQ1381" s="1"/>
      <c r="TDR1381" s="1"/>
      <c r="TDS1381" s="1"/>
      <c r="TDT1381" s="1"/>
      <c r="TDU1381" s="1"/>
      <c r="TDV1381" s="1"/>
      <c r="TDW1381" s="1"/>
      <c r="TDX1381" s="1"/>
      <c r="TDY1381" s="1"/>
      <c r="TDZ1381" s="1"/>
      <c r="TEA1381" s="1"/>
      <c r="TEB1381" s="1"/>
      <c r="TEC1381" s="1"/>
      <c r="TED1381" s="1"/>
      <c r="TEE1381" s="1"/>
      <c r="TEF1381" s="1"/>
      <c r="TEG1381" s="1"/>
      <c r="TEH1381" s="1"/>
      <c r="TEI1381" s="1"/>
      <c r="TEJ1381" s="1"/>
      <c r="TEK1381" s="1"/>
      <c r="TEL1381" s="1"/>
      <c r="TEM1381" s="1"/>
      <c r="TEN1381" s="1"/>
      <c r="TEO1381" s="1"/>
      <c r="TEP1381" s="1"/>
      <c r="TEQ1381" s="1"/>
      <c r="TER1381" s="1"/>
      <c r="TES1381" s="1"/>
      <c r="TET1381" s="1"/>
      <c r="TEU1381" s="1"/>
      <c r="TEV1381" s="1"/>
      <c r="TEW1381" s="1"/>
      <c r="TEX1381" s="1"/>
      <c r="TEY1381" s="1"/>
      <c r="TEZ1381" s="1"/>
      <c r="TFA1381" s="1"/>
      <c r="TFB1381" s="1"/>
      <c r="TFC1381" s="1"/>
      <c r="TFD1381" s="1"/>
      <c r="TFE1381" s="1"/>
      <c r="TFF1381" s="1"/>
      <c r="TFG1381" s="1"/>
      <c r="TFH1381" s="1"/>
      <c r="TFI1381" s="1"/>
      <c r="TFJ1381" s="1"/>
      <c r="TFK1381" s="1"/>
      <c r="TFL1381" s="1"/>
      <c r="TFM1381" s="1"/>
      <c r="TFN1381" s="1"/>
      <c r="TFO1381" s="1"/>
      <c r="TFP1381" s="1"/>
      <c r="TFQ1381" s="1"/>
      <c r="TFR1381" s="1"/>
      <c r="TFS1381" s="1"/>
      <c r="TFT1381" s="1"/>
      <c r="TFU1381" s="1"/>
      <c r="TFV1381" s="1"/>
      <c r="TFW1381" s="1"/>
      <c r="TFX1381" s="1"/>
      <c r="TFY1381" s="1"/>
      <c r="TFZ1381" s="1"/>
      <c r="TGA1381" s="1"/>
      <c r="TGB1381" s="1"/>
      <c r="TGC1381" s="1"/>
      <c r="TGD1381" s="1"/>
      <c r="TGE1381" s="1"/>
      <c r="TGF1381" s="1"/>
      <c r="TGG1381" s="1"/>
      <c r="TGH1381" s="1"/>
      <c r="TGI1381" s="1"/>
      <c r="TGJ1381" s="1"/>
      <c r="TGK1381" s="1"/>
      <c r="TGL1381" s="1"/>
      <c r="TGM1381" s="1"/>
      <c r="TGN1381" s="1"/>
      <c r="TGO1381" s="1"/>
      <c r="TGP1381" s="1"/>
      <c r="TGQ1381" s="1"/>
      <c r="TGR1381" s="1"/>
      <c r="TGS1381" s="1"/>
      <c r="TGT1381" s="1"/>
      <c r="TGU1381" s="1"/>
      <c r="TGV1381" s="1"/>
      <c r="TGW1381" s="1"/>
      <c r="TGX1381" s="1"/>
      <c r="TGY1381" s="1"/>
      <c r="TGZ1381" s="1"/>
      <c r="THA1381" s="1"/>
      <c r="THB1381" s="1"/>
      <c r="THC1381" s="1"/>
      <c r="THD1381" s="1"/>
      <c r="THE1381" s="1"/>
      <c r="THF1381" s="1"/>
      <c r="THG1381" s="1"/>
      <c r="THH1381" s="1"/>
      <c r="THI1381" s="1"/>
      <c r="THJ1381" s="1"/>
      <c r="THK1381" s="1"/>
      <c r="THL1381" s="1"/>
      <c r="THM1381" s="1"/>
      <c r="THN1381" s="1"/>
      <c r="THO1381" s="1"/>
      <c r="THP1381" s="1"/>
      <c r="THQ1381" s="1"/>
      <c r="THR1381" s="1"/>
      <c r="THS1381" s="1"/>
      <c r="THT1381" s="1"/>
      <c r="THU1381" s="1"/>
      <c r="THV1381" s="1"/>
      <c r="THW1381" s="1"/>
      <c r="THX1381" s="1"/>
      <c r="THY1381" s="1"/>
      <c r="THZ1381" s="1"/>
      <c r="TIA1381" s="1"/>
      <c r="TIB1381" s="1"/>
      <c r="TIC1381" s="1"/>
      <c r="TID1381" s="1"/>
      <c r="TIE1381" s="1"/>
      <c r="TIF1381" s="1"/>
      <c r="TIG1381" s="1"/>
      <c r="TIH1381" s="1"/>
      <c r="TII1381" s="1"/>
      <c r="TIJ1381" s="1"/>
      <c r="TIK1381" s="1"/>
      <c r="TIL1381" s="1"/>
      <c r="TIM1381" s="1"/>
      <c r="TIN1381" s="1"/>
      <c r="TIO1381" s="1"/>
      <c r="TIP1381" s="1"/>
      <c r="TIQ1381" s="1"/>
      <c r="TIR1381" s="1"/>
      <c r="TIS1381" s="1"/>
      <c r="TIT1381" s="1"/>
      <c r="TIU1381" s="1"/>
      <c r="TIV1381" s="1"/>
      <c r="TIW1381" s="1"/>
      <c r="TIX1381" s="1"/>
      <c r="TIY1381" s="1"/>
      <c r="TIZ1381" s="1"/>
      <c r="TJA1381" s="1"/>
      <c r="TJB1381" s="1"/>
      <c r="TJC1381" s="1"/>
      <c r="TJD1381" s="1"/>
      <c r="TJE1381" s="1"/>
      <c r="TJF1381" s="1"/>
      <c r="TJG1381" s="1"/>
      <c r="TJH1381" s="1"/>
      <c r="TJI1381" s="1"/>
      <c r="TJJ1381" s="1"/>
      <c r="TJK1381" s="1"/>
      <c r="TJL1381" s="1"/>
      <c r="TJM1381" s="1"/>
      <c r="TJN1381" s="1"/>
      <c r="TJO1381" s="1"/>
      <c r="TJP1381" s="1"/>
      <c r="TJQ1381" s="1"/>
      <c r="TJR1381" s="1"/>
      <c r="TJS1381" s="1"/>
      <c r="TJT1381" s="1"/>
      <c r="TJU1381" s="1"/>
      <c r="TJV1381" s="1"/>
      <c r="TJW1381" s="1"/>
      <c r="TJX1381" s="1"/>
      <c r="TJY1381" s="1"/>
      <c r="TJZ1381" s="1"/>
      <c r="TKA1381" s="1"/>
      <c r="TKB1381" s="1"/>
      <c r="TKC1381" s="1"/>
      <c r="TKD1381" s="1"/>
      <c r="TKE1381" s="1"/>
      <c r="TKF1381" s="1"/>
      <c r="TKG1381" s="1"/>
      <c r="TKH1381" s="1"/>
      <c r="TKI1381" s="1"/>
      <c r="TKJ1381" s="1"/>
      <c r="TKK1381" s="1"/>
      <c r="TKL1381" s="1"/>
      <c r="TKM1381" s="1"/>
      <c r="TKN1381" s="1"/>
      <c r="TKO1381" s="1"/>
      <c r="TKP1381" s="1"/>
      <c r="TKQ1381" s="1"/>
      <c r="TKR1381" s="1"/>
      <c r="TKS1381" s="1"/>
      <c r="TKT1381" s="1"/>
      <c r="TKU1381" s="1"/>
      <c r="TKV1381" s="1"/>
      <c r="TKW1381" s="1"/>
      <c r="TKX1381" s="1"/>
      <c r="TKY1381" s="1"/>
      <c r="TKZ1381" s="1"/>
      <c r="TLA1381" s="1"/>
      <c r="TLB1381" s="1"/>
      <c r="TLC1381" s="1"/>
      <c r="TLD1381" s="1"/>
      <c r="TLE1381" s="1"/>
      <c r="TLF1381" s="1"/>
      <c r="TLG1381" s="1"/>
      <c r="TLH1381" s="1"/>
      <c r="TLI1381" s="1"/>
      <c r="TLJ1381" s="1"/>
      <c r="TLK1381" s="1"/>
      <c r="TLL1381" s="1"/>
      <c r="TLM1381" s="1"/>
      <c r="TLN1381" s="1"/>
      <c r="TLO1381" s="1"/>
      <c r="TLP1381" s="1"/>
      <c r="TLQ1381" s="1"/>
      <c r="TLR1381" s="1"/>
      <c r="TLS1381" s="1"/>
      <c r="TLT1381" s="1"/>
      <c r="TLU1381" s="1"/>
      <c r="TLV1381" s="1"/>
      <c r="TLW1381" s="1"/>
      <c r="TLX1381" s="1"/>
      <c r="TLY1381" s="1"/>
      <c r="TLZ1381" s="1"/>
      <c r="TMA1381" s="1"/>
      <c r="TMB1381" s="1"/>
      <c r="TMC1381" s="1"/>
      <c r="TMD1381" s="1"/>
      <c r="TME1381" s="1"/>
      <c r="TMF1381" s="1"/>
      <c r="TMG1381" s="1"/>
      <c r="TMH1381" s="1"/>
      <c r="TMI1381" s="1"/>
      <c r="TMJ1381" s="1"/>
      <c r="TMK1381" s="1"/>
      <c r="TML1381" s="1"/>
      <c r="TMM1381" s="1"/>
      <c r="TMN1381" s="1"/>
      <c r="TMO1381" s="1"/>
      <c r="TMP1381" s="1"/>
      <c r="TMQ1381" s="1"/>
      <c r="TMR1381" s="1"/>
      <c r="TMS1381" s="1"/>
      <c r="TMT1381" s="1"/>
      <c r="TMU1381" s="1"/>
      <c r="TMV1381" s="1"/>
      <c r="TMW1381" s="1"/>
      <c r="TMX1381" s="1"/>
      <c r="TMY1381" s="1"/>
      <c r="TMZ1381" s="1"/>
      <c r="TNA1381" s="1"/>
      <c r="TNB1381" s="1"/>
      <c r="TNC1381" s="1"/>
      <c r="TND1381" s="1"/>
      <c r="TNE1381" s="1"/>
      <c r="TNF1381" s="1"/>
      <c r="TNG1381" s="1"/>
      <c r="TNH1381" s="1"/>
      <c r="TNI1381" s="1"/>
      <c r="TNJ1381" s="1"/>
      <c r="TNK1381" s="1"/>
      <c r="TNL1381" s="1"/>
      <c r="TNM1381" s="1"/>
      <c r="TNN1381" s="1"/>
      <c r="TNO1381" s="1"/>
      <c r="TNP1381" s="1"/>
      <c r="TNQ1381" s="1"/>
      <c r="TNR1381" s="1"/>
      <c r="TNS1381" s="1"/>
      <c r="TNT1381" s="1"/>
      <c r="TNU1381" s="1"/>
      <c r="TNV1381" s="1"/>
      <c r="TNW1381" s="1"/>
      <c r="TNX1381" s="1"/>
      <c r="TNY1381" s="1"/>
      <c r="TNZ1381" s="1"/>
      <c r="TOA1381" s="1"/>
      <c r="TOB1381" s="1"/>
      <c r="TOC1381" s="1"/>
      <c r="TOD1381" s="1"/>
      <c r="TOE1381" s="1"/>
      <c r="TOF1381" s="1"/>
      <c r="TOG1381" s="1"/>
      <c r="TOH1381" s="1"/>
      <c r="TOI1381" s="1"/>
      <c r="TOJ1381" s="1"/>
      <c r="TOK1381" s="1"/>
      <c r="TOL1381" s="1"/>
      <c r="TOM1381" s="1"/>
      <c r="TON1381" s="1"/>
      <c r="TOO1381" s="1"/>
      <c r="TOP1381" s="1"/>
      <c r="TOQ1381" s="1"/>
      <c r="TOR1381" s="1"/>
      <c r="TOS1381" s="1"/>
      <c r="TOT1381" s="1"/>
      <c r="TOU1381" s="1"/>
      <c r="TOV1381" s="1"/>
      <c r="TOW1381" s="1"/>
      <c r="TOX1381" s="1"/>
      <c r="TOY1381" s="1"/>
      <c r="TOZ1381" s="1"/>
      <c r="TPA1381" s="1"/>
      <c r="TPB1381" s="1"/>
      <c r="TPC1381" s="1"/>
      <c r="TPD1381" s="1"/>
      <c r="TPE1381" s="1"/>
      <c r="TPF1381" s="1"/>
      <c r="TPG1381" s="1"/>
      <c r="TPH1381" s="1"/>
      <c r="TPI1381" s="1"/>
      <c r="TPJ1381" s="1"/>
      <c r="TPK1381" s="1"/>
      <c r="TPL1381" s="1"/>
      <c r="TPM1381" s="1"/>
      <c r="TPN1381" s="1"/>
      <c r="TPO1381" s="1"/>
      <c r="TPP1381" s="1"/>
      <c r="TPQ1381" s="1"/>
      <c r="TPR1381" s="1"/>
      <c r="TPS1381" s="1"/>
      <c r="TPT1381" s="1"/>
      <c r="TPU1381" s="1"/>
      <c r="TPV1381" s="1"/>
      <c r="TPW1381" s="1"/>
      <c r="TPX1381" s="1"/>
      <c r="TPY1381" s="1"/>
      <c r="TPZ1381" s="1"/>
      <c r="TQA1381" s="1"/>
      <c r="TQB1381" s="1"/>
      <c r="TQC1381" s="1"/>
      <c r="TQD1381" s="1"/>
      <c r="TQE1381" s="1"/>
      <c r="TQF1381" s="1"/>
      <c r="TQG1381" s="1"/>
      <c r="TQH1381" s="1"/>
      <c r="TQI1381" s="1"/>
      <c r="TQJ1381" s="1"/>
      <c r="TQK1381" s="1"/>
      <c r="TQL1381" s="1"/>
      <c r="TQM1381" s="1"/>
      <c r="TQN1381" s="1"/>
      <c r="TQO1381" s="1"/>
      <c r="TQP1381" s="1"/>
      <c r="TQQ1381" s="1"/>
      <c r="TQR1381" s="1"/>
      <c r="TQS1381" s="1"/>
      <c r="TQT1381" s="1"/>
      <c r="TQU1381" s="1"/>
      <c r="TQV1381" s="1"/>
      <c r="TQW1381" s="1"/>
      <c r="TQX1381" s="1"/>
      <c r="TQY1381" s="1"/>
      <c r="TQZ1381" s="1"/>
      <c r="TRA1381" s="1"/>
      <c r="TRB1381" s="1"/>
      <c r="TRC1381" s="1"/>
      <c r="TRD1381" s="1"/>
      <c r="TRE1381" s="1"/>
      <c r="TRF1381" s="1"/>
      <c r="TRG1381" s="1"/>
      <c r="TRH1381" s="1"/>
      <c r="TRI1381" s="1"/>
      <c r="TRJ1381" s="1"/>
      <c r="TRK1381" s="1"/>
      <c r="TRL1381" s="1"/>
      <c r="TRM1381" s="1"/>
      <c r="TRN1381" s="1"/>
      <c r="TRO1381" s="1"/>
      <c r="TRP1381" s="1"/>
      <c r="TRQ1381" s="1"/>
      <c r="TRR1381" s="1"/>
      <c r="TRS1381" s="1"/>
      <c r="TRT1381" s="1"/>
      <c r="TRU1381" s="1"/>
      <c r="TRV1381" s="1"/>
      <c r="TRW1381" s="1"/>
      <c r="TRX1381" s="1"/>
      <c r="TRY1381" s="1"/>
      <c r="TRZ1381" s="1"/>
      <c r="TSA1381" s="1"/>
      <c r="TSB1381" s="1"/>
      <c r="TSC1381" s="1"/>
      <c r="TSD1381" s="1"/>
      <c r="TSE1381" s="1"/>
      <c r="TSF1381" s="1"/>
      <c r="TSG1381" s="1"/>
      <c r="TSH1381" s="1"/>
      <c r="TSI1381" s="1"/>
      <c r="TSJ1381" s="1"/>
      <c r="TSK1381" s="1"/>
      <c r="TSL1381" s="1"/>
      <c r="TSM1381" s="1"/>
      <c r="TSN1381" s="1"/>
      <c r="TSO1381" s="1"/>
      <c r="TSP1381" s="1"/>
      <c r="TSQ1381" s="1"/>
      <c r="TSR1381" s="1"/>
      <c r="TSS1381" s="1"/>
      <c r="TST1381" s="1"/>
      <c r="TSU1381" s="1"/>
      <c r="TSV1381" s="1"/>
      <c r="TSW1381" s="1"/>
      <c r="TSX1381" s="1"/>
      <c r="TSY1381" s="1"/>
      <c r="TSZ1381" s="1"/>
      <c r="TTA1381" s="1"/>
      <c r="TTB1381" s="1"/>
      <c r="TTC1381" s="1"/>
      <c r="TTD1381" s="1"/>
      <c r="TTE1381" s="1"/>
      <c r="TTF1381" s="1"/>
      <c r="TTG1381" s="1"/>
      <c r="TTH1381" s="1"/>
      <c r="TTI1381" s="1"/>
      <c r="TTJ1381" s="1"/>
      <c r="TTK1381" s="1"/>
      <c r="TTL1381" s="1"/>
      <c r="TTM1381" s="1"/>
      <c r="TTN1381" s="1"/>
      <c r="TTO1381" s="1"/>
      <c r="TTP1381" s="1"/>
      <c r="TTQ1381" s="1"/>
      <c r="TTR1381" s="1"/>
      <c r="TTS1381" s="1"/>
      <c r="TTT1381" s="1"/>
      <c r="TTU1381" s="1"/>
      <c r="TTV1381" s="1"/>
      <c r="TTW1381" s="1"/>
      <c r="TTX1381" s="1"/>
      <c r="TTY1381" s="1"/>
      <c r="TTZ1381" s="1"/>
      <c r="TUA1381" s="1"/>
      <c r="TUB1381" s="1"/>
      <c r="TUC1381" s="1"/>
      <c r="TUD1381" s="1"/>
      <c r="TUE1381" s="1"/>
      <c r="TUF1381" s="1"/>
      <c r="TUG1381" s="1"/>
      <c r="TUH1381" s="1"/>
      <c r="TUI1381" s="1"/>
      <c r="TUJ1381" s="1"/>
      <c r="TUK1381" s="1"/>
      <c r="TUL1381" s="1"/>
      <c r="TUM1381" s="1"/>
      <c r="TUN1381" s="1"/>
      <c r="TUO1381" s="1"/>
      <c r="TUP1381" s="1"/>
      <c r="TUQ1381" s="1"/>
      <c r="TUR1381" s="1"/>
      <c r="TUS1381" s="1"/>
      <c r="TUT1381" s="1"/>
      <c r="TUU1381" s="1"/>
      <c r="TUV1381" s="1"/>
      <c r="TUW1381" s="1"/>
      <c r="TUX1381" s="1"/>
      <c r="TUY1381" s="1"/>
      <c r="TUZ1381" s="1"/>
      <c r="TVA1381" s="1"/>
      <c r="TVB1381" s="1"/>
      <c r="TVC1381" s="1"/>
      <c r="TVD1381" s="1"/>
      <c r="TVE1381" s="1"/>
      <c r="TVF1381" s="1"/>
      <c r="TVG1381" s="1"/>
      <c r="TVH1381" s="1"/>
      <c r="TVI1381" s="1"/>
      <c r="TVJ1381" s="1"/>
      <c r="TVK1381" s="1"/>
      <c r="TVL1381" s="1"/>
      <c r="TVM1381" s="1"/>
      <c r="TVN1381" s="1"/>
      <c r="TVO1381" s="1"/>
      <c r="TVP1381" s="1"/>
      <c r="TVQ1381" s="1"/>
      <c r="TVR1381" s="1"/>
      <c r="TVS1381" s="1"/>
      <c r="TVT1381" s="1"/>
      <c r="TVU1381" s="1"/>
      <c r="TVV1381" s="1"/>
      <c r="TVW1381" s="1"/>
      <c r="TVX1381" s="1"/>
      <c r="TVY1381" s="1"/>
      <c r="TVZ1381" s="1"/>
      <c r="TWA1381" s="1"/>
      <c r="TWB1381" s="1"/>
      <c r="TWC1381" s="1"/>
      <c r="TWD1381" s="1"/>
      <c r="TWE1381" s="1"/>
      <c r="TWF1381" s="1"/>
      <c r="TWG1381" s="1"/>
      <c r="TWH1381" s="1"/>
      <c r="TWI1381" s="1"/>
      <c r="TWJ1381" s="1"/>
      <c r="TWK1381" s="1"/>
      <c r="TWL1381" s="1"/>
      <c r="TWM1381" s="1"/>
      <c r="TWN1381" s="1"/>
      <c r="TWO1381" s="1"/>
      <c r="TWP1381" s="1"/>
      <c r="TWQ1381" s="1"/>
      <c r="TWR1381" s="1"/>
      <c r="TWS1381" s="1"/>
      <c r="TWT1381" s="1"/>
      <c r="TWU1381" s="1"/>
      <c r="TWV1381" s="1"/>
      <c r="TWW1381" s="1"/>
      <c r="TWX1381" s="1"/>
      <c r="TWY1381" s="1"/>
      <c r="TWZ1381" s="1"/>
      <c r="TXA1381" s="1"/>
      <c r="TXB1381" s="1"/>
      <c r="TXC1381" s="1"/>
      <c r="TXD1381" s="1"/>
      <c r="TXE1381" s="1"/>
      <c r="TXF1381" s="1"/>
      <c r="TXG1381" s="1"/>
      <c r="TXH1381" s="1"/>
      <c r="TXI1381" s="1"/>
      <c r="TXJ1381" s="1"/>
      <c r="TXK1381" s="1"/>
      <c r="TXL1381" s="1"/>
      <c r="TXM1381" s="1"/>
      <c r="TXN1381" s="1"/>
      <c r="TXO1381" s="1"/>
      <c r="TXP1381" s="1"/>
      <c r="TXQ1381" s="1"/>
      <c r="TXR1381" s="1"/>
      <c r="TXS1381" s="1"/>
      <c r="TXT1381" s="1"/>
      <c r="TXU1381" s="1"/>
      <c r="TXV1381" s="1"/>
      <c r="TXW1381" s="1"/>
      <c r="TXX1381" s="1"/>
      <c r="TXY1381" s="1"/>
      <c r="TXZ1381" s="1"/>
      <c r="TYA1381" s="1"/>
      <c r="TYB1381" s="1"/>
      <c r="TYC1381" s="1"/>
      <c r="TYD1381" s="1"/>
      <c r="TYE1381" s="1"/>
      <c r="TYF1381" s="1"/>
      <c r="TYG1381" s="1"/>
      <c r="TYH1381" s="1"/>
      <c r="TYI1381" s="1"/>
      <c r="TYJ1381" s="1"/>
      <c r="TYK1381" s="1"/>
      <c r="TYL1381" s="1"/>
      <c r="TYM1381" s="1"/>
      <c r="TYN1381" s="1"/>
      <c r="TYO1381" s="1"/>
      <c r="TYP1381" s="1"/>
      <c r="TYQ1381" s="1"/>
      <c r="TYR1381" s="1"/>
      <c r="TYS1381" s="1"/>
      <c r="TYT1381" s="1"/>
      <c r="TYU1381" s="1"/>
      <c r="TYV1381" s="1"/>
      <c r="TYW1381" s="1"/>
      <c r="TYX1381" s="1"/>
      <c r="TYY1381" s="1"/>
      <c r="TYZ1381" s="1"/>
      <c r="TZA1381" s="1"/>
      <c r="TZB1381" s="1"/>
      <c r="TZC1381" s="1"/>
      <c r="TZD1381" s="1"/>
      <c r="TZE1381" s="1"/>
      <c r="TZF1381" s="1"/>
      <c r="TZG1381" s="1"/>
      <c r="TZH1381" s="1"/>
      <c r="TZI1381" s="1"/>
      <c r="TZJ1381" s="1"/>
      <c r="TZK1381" s="1"/>
      <c r="TZL1381" s="1"/>
      <c r="TZM1381" s="1"/>
      <c r="TZN1381" s="1"/>
      <c r="TZO1381" s="1"/>
      <c r="TZP1381" s="1"/>
      <c r="TZQ1381" s="1"/>
      <c r="TZR1381" s="1"/>
      <c r="TZS1381" s="1"/>
      <c r="TZT1381" s="1"/>
      <c r="TZU1381" s="1"/>
      <c r="TZV1381" s="1"/>
      <c r="TZW1381" s="1"/>
      <c r="TZX1381" s="1"/>
      <c r="TZY1381" s="1"/>
      <c r="TZZ1381" s="1"/>
      <c r="UAA1381" s="1"/>
      <c r="UAB1381" s="1"/>
      <c r="UAC1381" s="1"/>
      <c r="UAD1381" s="1"/>
      <c r="UAE1381" s="1"/>
      <c r="UAF1381" s="1"/>
      <c r="UAG1381" s="1"/>
      <c r="UAH1381" s="1"/>
      <c r="UAI1381" s="1"/>
      <c r="UAJ1381" s="1"/>
      <c r="UAK1381" s="1"/>
      <c r="UAL1381" s="1"/>
      <c r="UAM1381" s="1"/>
      <c r="UAN1381" s="1"/>
      <c r="UAO1381" s="1"/>
      <c r="UAP1381" s="1"/>
      <c r="UAQ1381" s="1"/>
      <c r="UAR1381" s="1"/>
      <c r="UAS1381" s="1"/>
      <c r="UAT1381" s="1"/>
      <c r="UAU1381" s="1"/>
      <c r="UAV1381" s="1"/>
      <c r="UAW1381" s="1"/>
      <c r="UAX1381" s="1"/>
      <c r="UAY1381" s="1"/>
      <c r="UAZ1381" s="1"/>
      <c r="UBA1381" s="1"/>
      <c r="UBB1381" s="1"/>
      <c r="UBC1381" s="1"/>
      <c r="UBD1381" s="1"/>
      <c r="UBE1381" s="1"/>
      <c r="UBF1381" s="1"/>
      <c r="UBG1381" s="1"/>
      <c r="UBH1381" s="1"/>
      <c r="UBI1381" s="1"/>
      <c r="UBJ1381" s="1"/>
      <c r="UBK1381" s="1"/>
      <c r="UBL1381" s="1"/>
      <c r="UBM1381" s="1"/>
      <c r="UBN1381" s="1"/>
      <c r="UBO1381" s="1"/>
      <c r="UBP1381" s="1"/>
      <c r="UBQ1381" s="1"/>
      <c r="UBR1381" s="1"/>
      <c r="UBS1381" s="1"/>
      <c r="UBT1381" s="1"/>
      <c r="UBU1381" s="1"/>
      <c r="UBV1381" s="1"/>
      <c r="UBW1381" s="1"/>
      <c r="UBX1381" s="1"/>
      <c r="UBY1381" s="1"/>
      <c r="UBZ1381" s="1"/>
      <c r="UCA1381" s="1"/>
      <c r="UCB1381" s="1"/>
      <c r="UCC1381" s="1"/>
      <c r="UCD1381" s="1"/>
      <c r="UCE1381" s="1"/>
      <c r="UCF1381" s="1"/>
      <c r="UCG1381" s="1"/>
      <c r="UCH1381" s="1"/>
      <c r="UCI1381" s="1"/>
      <c r="UCJ1381" s="1"/>
      <c r="UCK1381" s="1"/>
      <c r="UCL1381" s="1"/>
      <c r="UCM1381" s="1"/>
      <c r="UCN1381" s="1"/>
      <c r="UCO1381" s="1"/>
      <c r="UCP1381" s="1"/>
      <c r="UCQ1381" s="1"/>
      <c r="UCR1381" s="1"/>
      <c r="UCS1381" s="1"/>
      <c r="UCT1381" s="1"/>
      <c r="UCU1381" s="1"/>
      <c r="UCV1381" s="1"/>
      <c r="UCW1381" s="1"/>
      <c r="UCX1381" s="1"/>
      <c r="UCY1381" s="1"/>
      <c r="UCZ1381" s="1"/>
      <c r="UDA1381" s="1"/>
      <c r="UDB1381" s="1"/>
      <c r="UDC1381" s="1"/>
      <c r="UDD1381" s="1"/>
      <c r="UDE1381" s="1"/>
      <c r="UDF1381" s="1"/>
      <c r="UDG1381" s="1"/>
      <c r="UDH1381" s="1"/>
      <c r="UDI1381" s="1"/>
      <c r="UDJ1381" s="1"/>
      <c r="UDK1381" s="1"/>
      <c r="UDL1381" s="1"/>
      <c r="UDM1381" s="1"/>
      <c r="UDN1381" s="1"/>
      <c r="UDO1381" s="1"/>
      <c r="UDP1381" s="1"/>
      <c r="UDQ1381" s="1"/>
      <c r="UDR1381" s="1"/>
      <c r="UDS1381" s="1"/>
      <c r="UDT1381" s="1"/>
      <c r="UDU1381" s="1"/>
      <c r="UDV1381" s="1"/>
      <c r="UDW1381" s="1"/>
      <c r="UDX1381" s="1"/>
      <c r="UDY1381" s="1"/>
      <c r="UDZ1381" s="1"/>
      <c r="UEA1381" s="1"/>
      <c r="UEB1381" s="1"/>
      <c r="UEC1381" s="1"/>
      <c r="UED1381" s="1"/>
      <c r="UEE1381" s="1"/>
      <c r="UEF1381" s="1"/>
      <c r="UEG1381" s="1"/>
      <c r="UEH1381" s="1"/>
      <c r="UEI1381" s="1"/>
      <c r="UEJ1381" s="1"/>
      <c r="UEK1381" s="1"/>
      <c r="UEL1381" s="1"/>
      <c r="UEM1381" s="1"/>
      <c r="UEN1381" s="1"/>
      <c r="UEO1381" s="1"/>
      <c r="UEP1381" s="1"/>
      <c r="UEQ1381" s="1"/>
      <c r="UER1381" s="1"/>
      <c r="UES1381" s="1"/>
      <c r="UET1381" s="1"/>
      <c r="UEU1381" s="1"/>
      <c r="UEV1381" s="1"/>
      <c r="UEW1381" s="1"/>
      <c r="UEX1381" s="1"/>
      <c r="UEY1381" s="1"/>
      <c r="UEZ1381" s="1"/>
      <c r="UFA1381" s="1"/>
      <c r="UFB1381" s="1"/>
      <c r="UFC1381" s="1"/>
      <c r="UFD1381" s="1"/>
      <c r="UFE1381" s="1"/>
      <c r="UFF1381" s="1"/>
      <c r="UFG1381" s="1"/>
      <c r="UFH1381" s="1"/>
      <c r="UFI1381" s="1"/>
      <c r="UFJ1381" s="1"/>
      <c r="UFK1381" s="1"/>
      <c r="UFL1381" s="1"/>
      <c r="UFM1381" s="1"/>
      <c r="UFN1381" s="1"/>
      <c r="UFO1381" s="1"/>
      <c r="UFP1381" s="1"/>
      <c r="UFQ1381" s="1"/>
      <c r="UFR1381" s="1"/>
      <c r="UFS1381" s="1"/>
      <c r="UFT1381" s="1"/>
      <c r="UFU1381" s="1"/>
      <c r="UFV1381" s="1"/>
      <c r="UFW1381" s="1"/>
      <c r="UFX1381" s="1"/>
      <c r="UFY1381" s="1"/>
      <c r="UFZ1381" s="1"/>
      <c r="UGA1381" s="1"/>
      <c r="UGB1381" s="1"/>
      <c r="UGC1381" s="1"/>
      <c r="UGD1381" s="1"/>
      <c r="UGE1381" s="1"/>
      <c r="UGF1381" s="1"/>
      <c r="UGG1381" s="1"/>
      <c r="UGH1381" s="1"/>
      <c r="UGI1381" s="1"/>
      <c r="UGJ1381" s="1"/>
      <c r="UGK1381" s="1"/>
      <c r="UGL1381" s="1"/>
      <c r="UGM1381" s="1"/>
      <c r="UGN1381" s="1"/>
      <c r="UGO1381" s="1"/>
      <c r="UGP1381" s="1"/>
      <c r="UGQ1381" s="1"/>
      <c r="UGR1381" s="1"/>
      <c r="UGS1381" s="1"/>
      <c r="UGT1381" s="1"/>
      <c r="UGU1381" s="1"/>
      <c r="UGV1381" s="1"/>
      <c r="UGW1381" s="1"/>
      <c r="UGX1381" s="1"/>
      <c r="UGY1381" s="1"/>
      <c r="UGZ1381" s="1"/>
      <c r="UHA1381" s="1"/>
      <c r="UHB1381" s="1"/>
      <c r="UHC1381" s="1"/>
      <c r="UHD1381" s="1"/>
      <c r="UHE1381" s="1"/>
      <c r="UHF1381" s="1"/>
      <c r="UHG1381" s="1"/>
      <c r="UHH1381" s="1"/>
      <c r="UHI1381" s="1"/>
      <c r="UHJ1381" s="1"/>
      <c r="UHK1381" s="1"/>
      <c r="UHL1381" s="1"/>
      <c r="UHM1381" s="1"/>
      <c r="UHN1381" s="1"/>
      <c r="UHO1381" s="1"/>
      <c r="UHP1381" s="1"/>
      <c r="UHQ1381" s="1"/>
      <c r="UHR1381" s="1"/>
      <c r="UHS1381" s="1"/>
      <c r="UHT1381" s="1"/>
      <c r="UHU1381" s="1"/>
      <c r="UHV1381" s="1"/>
      <c r="UHW1381" s="1"/>
      <c r="UHX1381" s="1"/>
      <c r="UHY1381" s="1"/>
      <c r="UHZ1381" s="1"/>
      <c r="UIA1381" s="1"/>
      <c r="UIB1381" s="1"/>
      <c r="UIC1381" s="1"/>
      <c r="UID1381" s="1"/>
      <c r="UIE1381" s="1"/>
      <c r="UIF1381" s="1"/>
      <c r="UIG1381" s="1"/>
      <c r="UIH1381" s="1"/>
      <c r="UII1381" s="1"/>
      <c r="UIJ1381" s="1"/>
      <c r="UIK1381" s="1"/>
      <c r="UIL1381" s="1"/>
      <c r="UIM1381" s="1"/>
      <c r="UIN1381" s="1"/>
      <c r="UIO1381" s="1"/>
      <c r="UIP1381" s="1"/>
      <c r="UIQ1381" s="1"/>
      <c r="UIR1381" s="1"/>
      <c r="UIS1381" s="1"/>
      <c r="UIT1381" s="1"/>
      <c r="UIU1381" s="1"/>
      <c r="UIV1381" s="1"/>
      <c r="UIW1381" s="1"/>
      <c r="UIX1381" s="1"/>
      <c r="UIY1381" s="1"/>
      <c r="UIZ1381" s="1"/>
      <c r="UJA1381" s="1"/>
      <c r="UJB1381" s="1"/>
      <c r="UJC1381" s="1"/>
      <c r="UJD1381" s="1"/>
      <c r="UJE1381" s="1"/>
      <c r="UJF1381" s="1"/>
      <c r="UJG1381" s="1"/>
      <c r="UJH1381" s="1"/>
      <c r="UJI1381" s="1"/>
      <c r="UJJ1381" s="1"/>
      <c r="UJK1381" s="1"/>
      <c r="UJL1381" s="1"/>
      <c r="UJM1381" s="1"/>
      <c r="UJN1381" s="1"/>
      <c r="UJO1381" s="1"/>
      <c r="UJP1381" s="1"/>
      <c r="UJQ1381" s="1"/>
      <c r="UJR1381" s="1"/>
      <c r="UJS1381" s="1"/>
      <c r="UJT1381" s="1"/>
      <c r="UJU1381" s="1"/>
      <c r="UJV1381" s="1"/>
      <c r="UJW1381" s="1"/>
      <c r="UJX1381" s="1"/>
      <c r="UJY1381" s="1"/>
      <c r="UJZ1381" s="1"/>
      <c r="UKA1381" s="1"/>
      <c r="UKB1381" s="1"/>
      <c r="UKC1381" s="1"/>
      <c r="UKD1381" s="1"/>
      <c r="UKE1381" s="1"/>
      <c r="UKF1381" s="1"/>
      <c r="UKG1381" s="1"/>
      <c r="UKH1381" s="1"/>
      <c r="UKI1381" s="1"/>
      <c r="UKJ1381" s="1"/>
      <c r="UKK1381" s="1"/>
      <c r="UKL1381" s="1"/>
      <c r="UKM1381" s="1"/>
      <c r="UKN1381" s="1"/>
      <c r="UKO1381" s="1"/>
      <c r="UKP1381" s="1"/>
      <c r="UKQ1381" s="1"/>
      <c r="UKR1381" s="1"/>
      <c r="UKS1381" s="1"/>
      <c r="UKT1381" s="1"/>
      <c r="UKU1381" s="1"/>
      <c r="UKV1381" s="1"/>
      <c r="UKW1381" s="1"/>
      <c r="UKX1381" s="1"/>
      <c r="UKY1381" s="1"/>
      <c r="UKZ1381" s="1"/>
      <c r="ULA1381" s="1"/>
      <c r="ULB1381" s="1"/>
      <c r="ULC1381" s="1"/>
      <c r="ULD1381" s="1"/>
      <c r="ULE1381" s="1"/>
      <c r="ULF1381" s="1"/>
      <c r="ULG1381" s="1"/>
      <c r="ULH1381" s="1"/>
      <c r="ULI1381" s="1"/>
      <c r="ULJ1381" s="1"/>
      <c r="ULK1381" s="1"/>
      <c r="ULL1381" s="1"/>
      <c r="ULM1381" s="1"/>
      <c r="ULN1381" s="1"/>
      <c r="ULO1381" s="1"/>
      <c r="ULP1381" s="1"/>
      <c r="ULQ1381" s="1"/>
      <c r="ULR1381" s="1"/>
      <c r="ULS1381" s="1"/>
      <c r="ULT1381" s="1"/>
      <c r="ULU1381" s="1"/>
      <c r="ULV1381" s="1"/>
      <c r="ULW1381" s="1"/>
      <c r="ULX1381" s="1"/>
      <c r="ULY1381" s="1"/>
      <c r="ULZ1381" s="1"/>
      <c r="UMA1381" s="1"/>
      <c r="UMB1381" s="1"/>
      <c r="UMC1381" s="1"/>
      <c r="UMD1381" s="1"/>
      <c r="UME1381" s="1"/>
      <c r="UMF1381" s="1"/>
      <c r="UMG1381" s="1"/>
      <c r="UMH1381" s="1"/>
      <c r="UMI1381" s="1"/>
      <c r="UMJ1381" s="1"/>
      <c r="UMK1381" s="1"/>
      <c r="UML1381" s="1"/>
      <c r="UMM1381" s="1"/>
      <c r="UMN1381" s="1"/>
      <c r="UMO1381" s="1"/>
      <c r="UMP1381" s="1"/>
      <c r="UMQ1381" s="1"/>
      <c r="UMR1381" s="1"/>
      <c r="UMS1381" s="1"/>
      <c r="UMT1381" s="1"/>
      <c r="UMU1381" s="1"/>
      <c r="UMV1381" s="1"/>
      <c r="UMW1381" s="1"/>
      <c r="UMX1381" s="1"/>
      <c r="UMY1381" s="1"/>
      <c r="UMZ1381" s="1"/>
      <c r="UNA1381" s="1"/>
      <c r="UNB1381" s="1"/>
      <c r="UNC1381" s="1"/>
      <c r="UND1381" s="1"/>
      <c r="UNE1381" s="1"/>
      <c r="UNF1381" s="1"/>
      <c r="UNG1381" s="1"/>
      <c r="UNH1381" s="1"/>
      <c r="UNI1381" s="1"/>
      <c r="UNJ1381" s="1"/>
      <c r="UNK1381" s="1"/>
      <c r="UNL1381" s="1"/>
      <c r="UNM1381" s="1"/>
      <c r="UNN1381" s="1"/>
      <c r="UNO1381" s="1"/>
      <c r="UNP1381" s="1"/>
      <c r="UNQ1381" s="1"/>
      <c r="UNR1381" s="1"/>
      <c r="UNS1381" s="1"/>
      <c r="UNT1381" s="1"/>
      <c r="UNU1381" s="1"/>
      <c r="UNV1381" s="1"/>
      <c r="UNW1381" s="1"/>
      <c r="UNX1381" s="1"/>
      <c r="UNY1381" s="1"/>
      <c r="UNZ1381" s="1"/>
      <c r="UOA1381" s="1"/>
      <c r="UOB1381" s="1"/>
      <c r="UOC1381" s="1"/>
      <c r="UOD1381" s="1"/>
      <c r="UOE1381" s="1"/>
      <c r="UOF1381" s="1"/>
      <c r="UOG1381" s="1"/>
      <c r="UOH1381" s="1"/>
      <c r="UOI1381" s="1"/>
      <c r="UOJ1381" s="1"/>
      <c r="UOK1381" s="1"/>
      <c r="UOL1381" s="1"/>
      <c r="UOM1381" s="1"/>
      <c r="UON1381" s="1"/>
      <c r="UOO1381" s="1"/>
      <c r="UOP1381" s="1"/>
      <c r="UOQ1381" s="1"/>
      <c r="UOR1381" s="1"/>
      <c r="UOS1381" s="1"/>
      <c r="UOT1381" s="1"/>
      <c r="UOU1381" s="1"/>
      <c r="UOV1381" s="1"/>
      <c r="UOW1381" s="1"/>
      <c r="UOX1381" s="1"/>
      <c r="UOY1381" s="1"/>
      <c r="UOZ1381" s="1"/>
      <c r="UPA1381" s="1"/>
      <c r="UPB1381" s="1"/>
      <c r="UPC1381" s="1"/>
      <c r="UPD1381" s="1"/>
      <c r="UPE1381" s="1"/>
      <c r="UPF1381" s="1"/>
      <c r="UPG1381" s="1"/>
      <c r="UPH1381" s="1"/>
      <c r="UPI1381" s="1"/>
      <c r="UPJ1381" s="1"/>
      <c r="UPK1381" s="1"/>
      <c r="UPL1381" s="1"/>
      <c r="UPM1381" s="1"/>
      <c r="UPN1381" s="1"/>
      <c r="UPO1381" s="1"/>
      <c r="UPP1381" s="1"/>
      <c r="UPQ1381" s="1"/>
      <c r="UPR1381" s="1"/>
      <c r="UPS1381" s="1"/>
      <c r="UPT1381" s="1"/>
      <c r="UPU1381" s="1"/>
      <c r="UPV1381" s="1"/>
      <c r="UPW1381" s="1"/>
      <c r="UPX1381" s="1"/>
      <c r="UPY1381" s="1"/>
      <c r="UPZ1381" s="1"/>
      <c r="UQA1381" s="1"/>
      <c r="UQB1381" s="1"/>
      <c r="UQC1381" s="1"/>
      <c r="UQD1381" s="1"/>
      <c r="UQE1381" s="1"/>
      <c r="UQF1381" s="1"/>
      <c r="UQG1381" s="1"/>
      <c r="UQH1381" s="1"/>
      <c r="UQI1381" s="1"/>
      <c r="UQJ1381" s="1"/>
      <c r="UQK1381" s="1"/>
      <c r="UQL1381" s="1"/>
      <c r="UQM1381" s="1"/>
      <c r="UQN1381" s="1"/>
      <c r="UQO1381" s="1"/>
      <c r="UQP1381" s="1"/>
      <c r="UQQ1381" s="1"/>
      <c r="UQR1381" s="1"/>
      <c r="UQS1381" s="1"/>
      <c r="UQT1381" s="1"/>
      <c r="UQU1381" s="1"/>
      <c r="UQV1381" s="1"/>
      <c r="UQW1381" s="1"/>
      <c r="UQX1381" s="1"/>
      <c r="UQY1381" s="1"/>
      <c r="UQZ1381" s="1"/>
      <c r="URA1381" s="1"/>
      <c r="URB1381" s="1"/>
      <c r="URC1381" s="1"/>
      <c r="URD1381" s="1"/>
      <c r="URE1381" s="1"/>
      <c r="URF1381" s="1"/>
      <c r="URG1381" s="1"/>
      <c r="URH1381" s="1"/>
      <c r="URI1381" s="1"/>
      <c r="URJ1381" s="1"/>
      <c r="URK1381" s="1"/>
      <c r="URL1381" s="1"/>
      <c r="URM1381" s="1"/>
      <c r="URN1381" s="1"/>
      <c r="URO1381" s="1"/>
      <c r="URP1381" s="1"/>
      <c r="URQ1381" s="1"/>
      <c r="URR1381" s="1"/>
      <c r="URS1381" s="1"/>
      <c r="URT1381" s="1"/>
      <c r="URU1381" s="1"/>
      <c r="URV1381" s="1"/>
      <c r="URW1381" s="1"/>
      <c r="URX1381" s="1"/>
      <c r="URY1381" s="1"/>
      <c r="URZ1381" s="1"/>
      <c r="USA1381" s="1"/>
      <c r="USB1381" s="1"/>
      <c r="USC1381" s="1"/>
      <c r="USD1381" s="1"/>
      <c r="USE1381" s="1"/>
      <c r="USF1381" s="1"/>
      <c r="USG1381" s="1"/>
      <c r="USH1381" s="1"/>
      <c r="USI1381" s="1"/>
      <c r="USJ1381" s="1"/>
      <c r="USK1381" s="1"/>
      <c r="USL1381" s="1"/>
      <c r="USM1381" s="1"/>
      <c r="USN1381" s="1"/>
      <c r="USO1381" s="1"/>
      <c r="USP1381" s="1"/>
      <c r="USQ1381" s="1"/>
      <c r="USR1381" s="1"/>
      <c r="USS1381" s="1"/>
      <c r="UST1381" s="1"/>
      <c r="USU1381" s="1"/>
      <c r="USV1381" s="1"/>
      <c r="USW1381" s="1"/>
      <c r="USX1381" s="1"/>
      <c r="USY1381" s="1"/>
      <c r="USZ1381" s="1"/>
      <c r="UTA1381" s="1"/>
      <c r="UTB1381" s="1"/>
      <c r="UTC1381" s="1"/>
      <c r="UTD1381" s="1"/>
      <c r="UTE1381" s="1"/>
      <c r="UTF1381" s="1"/>
      <c r="UTG1381" s="1"/>
      <c r="UTH1381" s="1"/>
      <c r="UTI1381" s="1"/>
      <c r="UTJ1381" s="1"/>
      <c r="UTK1381" s="1"/>
      <c r="UTL1381" s="1"/>
      <c r="UTM1381" s="1"/>
      <c r="UTN1381" s="1"/>
      <c r="UTO1381" s="1"/>
      <c r="UTP1381" s="1"/>
      <c r="UTQ1381" s="1"/>
      <c r="UTR1381" s="1"/>
      <c r="UTS1381" s="1"/>
      <c r="UTT1381" s="1"/>
      <c r="UTU1381" s="1"/>
      <c r="UTV1381" s="1"/>
      <c r="UTW1381" s="1"/>
      <c r="UTX1381" s="1"/>
      <c r="UTY1381" s="1"/>
      <c r="UTZ1381" s="1"/>
      <c r="UUA1381" s="1"/>
      <c r="UUB1381" s="1"/>
      <c r="UUC1381" s="1"/>
      <c r="UUD1381" s="1"/>
      <c r="UUE1381" s="1"/>
      <c r="UUF1381" s="1"/>
      <c r="UUG1381" s="1"/>
      <c r="UUH1381" s="1"/>
      <c r="UUI1381" s="1"/>
      <c r="UUJ1381" s="1"/>
      <c r="UUK1381" s="1"/>
      <c r="UUL1381" s="1"/>
      <c r="UUM1381" s="1"/>
      <c r="UUN1381" s="1"/>
      <c r="UUO1381" s="1"/>
      <c r="UUP1381" s="1"/>
      <c r="UUQ1381" s="1"/>
      <c r="UUR1381" s="1"/>
      <c r="UUS1381" s="1"/>
      <c r="UUT1381" s="1"/>
      <c r="UUU1381" s="1"/>
      <c r="UUV1381" s="1"/>
      <c r="UUW1381" s="1"/>
      <c r="UUX1381" s="1"/>
      <c r="UUY1381" s="1"/>
      <c r="UUZ1381" s="1"/>
      <c r="UVA1381" s="1"/>
      <c r="UVB1381" s="1"/>
      <c r="UVC1381" s="1"/>
      <c r="UVD1381" s="1"/>
      <c r="UVE1381" s="1"/>
      <c r="UVF1381" s="1"/>
      <c r="UVG1381" s="1"/>
      <c r="UVH1381" s="1"/>
      <c r="UVI1381" s="1"/>
      <c r="UVJ1381" s="1"/>
      <c r="UVK1381" s="1"/>
      <c r="UVL1381" s="1"/>
      <c r="UVM1381" s="1"/>
      <c r="UVN1381" s="1"/>
      <c r="UVO1381" s="1"/>
      <c r="UVP1381" s="1"/>
      <c r="UVQ1381" s="1"/>
      <c r="UVR1381" s="1"/>
      <c r="UVS1381" s="1"/>
      <c r="UVT1381" s="1"/>
      <c r="UVU1381" s="1"/>
      <c r="UVV1381" s="1"/>
      <c r="UVW1381" s="1"/>
      <c r="UVX1381" s="1"/>
      <c r="UVY1381" s="1"/>
      <c r="UVZ1381" s="1"/>
      <c r="UWA1381" s="1"/>
      <c r="UWB1381" s="1"/>
      <c r="UWC1381" s="1"/>
      <c r="UWD1381" s="1"/>
      <c r="UWE1381" s="1"/>
      <c r="UWF1381" s="1"/>
      <c r="UWG1381" s="1"/>
      <c r="UWH1381" s="1"/>
      <c r="UWI1381" s="1"/>
      <c r="UWJ1381" s="1"/>
      <c r="UWK1381" s="1"/>
      <c r="UWL1381" s="1"/>
      <c r="UWM1381" s="1"/>
      <c r="UWN1381" s="1"/>
      <c r="UWO1381" s="1"/>
      <c r="UWP1381" s="1"/>
      <c r="UWQ1381" s="1"/>
      <c r="UWR1381" s="1"/>
      <c r="UWS1381" s="1"/>
      <c r="UWT1381" s="1"/>
      <c r="UWU1381" s="1"/>
      <c r="UWV1381" s="1"/>
      <c r="UWW1381" s="1"/>
      <c r="UWX1381" s="1"/>
      <c r="UWY1381" s="1"/>
      <c r="UWZ1381" s="1"/>
      <c r="UXA1381" s="1"/>
      <c r="UXB1381" s="1"/>
      <c r="UXC1381" s="1"/>
      <c r="UXD1381" s="1"/>
      <c r="UXE1381" s="1"/>
      <c r="UXF1381" s="1"/>
      <c r="UXG1381" s="1"/>
      <c r="UXH1381" s="1"/>
      <c r="UXI1381" s="1"/>
      <c r="UXJ1381" s="1"/>
      <c r="UXK1381" s="1"/>
      <c r="UXL1381" s="1"/>
      <c r="UXM1381" s="1"/>
      <c r="UXN1381" s="1"/>
      <c r="UXO1381" s="1"/>
      <c r="UXP1381" s="1"/>
      <c r="UXQ1381" s="1"/>
      <c r="UXR1381" s="1"/>
      <c r="UXS1381" s="1"/>
      <c r="UXT1381" s="1"/>
      <c r="UXU1381" s="1"/>
      <c r="UXV1381" s="1"/>
      <c r="UXW1381" s="1"/>
      <c r="UXX1381" s="1"/>
      <c r="UXY1381" s="1"/>
      <c r="UXZ1381" s="1"/>
      <c r="UYA1381" s="1"/>
      <c r="UYB1381" s="1"/>
      <c r="UYC1381" s="1"/>
      <c r="UYD1381" s="1"/>
      <c r="UYE1381" s="1"/>
      <c r="UYF1381" s="1"/>
      <c r="UYG1381" s="1"/>
      <c r="UYH1381" s="1"/>
      <c r="UYI1381" s="1"/>
      <c r="UYJ1381" s="1"/>
      <c r="UYK1381" s="1"/>
      <c r="UYL1381" s="1"/>
      <c r="UYM1381" s="1"/>
      <c r="UYN1381" s="1"/>
      <c r="UYO1381" s="1"/>
      <c r="UYP1381" s="1"/>
      <c r="UYQ1381" s="1"/>
      <c r="UYR1381" s="1"/>
      <c r="UYS1381" s="1"/>
      <c r="UYT1381" s="1"/>
      <c r="UYU1381" s="1"/>
      <c r="UYV1381" s="1"/>
      <c r="UYW1381" s="1"/>
      <c r="UYX1381" s="1"/>
      <c r="UYY1381" s="1"/>
      <c r="UYZ1381" s="1"/>
      <c r="UZA1381" s="1"/>
      <c r="UZB1381" s="1"/>
      <c r="UZC1381" s="1"/>
      <c r="UZD1381" s="1"/>
      <c r="UZE1381" s="1"/>
      <c r="UZF1381" s="1"/>
      <c r="UZG1381" s="1"/>
      <c r="UZH1381" s="1"/>
      <c r="UZI1381" s="1"/>
      <c r="UZJ1381" s="1"/>
      <c r="UZK1381" s="1"/>
      <c r="UZL1381" s="1"/>
      <c r="UZM1381" s="1"/>
      <c r="UZN1381" s="1"/>
      <c r="UZO1381" s="1"/>
      <c r="UZP1381" s="1"/>
      <c r="UZQ1381" s="1"/>
      <c r="UZR1381" s="1"/>
      <c r="UZS1381" s="1"/>
      <c r="UZT1381" s="1"/>
      <c r="UZU1381" s="1"/>
      <c r="UZV1381" s="1"/>
      <c r="UZW1381" s="1"/>
      <c r="UZX1381" s="1"/>
      <c r="UZY1381" s="1"/>
      <c r="UZZ1381" s="1"/>
      <c r="VAA1381" s="1"/>
      <c r="VAB1381" s="1"/>
      <c r="VAC1381" s="1"/>
      <c r="VAD1381" s="1"/>
      <c r="VAE1381" s="1"/>
      <c r="VAF1381" s="1"/>
      <c r="VAG1381" s="1"/>
      <c r="VAH1381" s="1"/>
      <c r="VAI1381" s="1"/>
      <c r="VAJ1381" s="1"/>
      <c r="VAK1381" s="1"/>
      <c r="VAL1381" s="1"/>
      <c r="VAM1381" s="1"/>
      <c r="VAN1381" s="1"/>
      <c r="VAO1381" s="1"/>
      <c r="VAP1381" s="1"/>
      <c r="VAQ1381" s="1"/>
      <c r="VAR1381" s="1"/>
      <c r="VAS1381" s="1"/>
      <c r="VAT1381" s="1"/>
      <c r="VAU1381" s="1"/>
      <c r="VAV1381" s="1"/>
      <c r="VAW1381" s="1"/>
      <c r="VAX1381" s="1"/>
      <c r="VAY1381" s="1"/>
      <c r="VAZ1381" s="1"/>
      <c r="VBA1381" s="1"/>
      <c r="VBB1381" s="1"/>
      <c r="VBC1381" s="1"/>
      <c r="VBD1381" s="1"/>
      <c r="VBE1381" s="1"/>
      <c r="VBF1381" s="1"/>
      <c r="VBG1381" s="1"/>
      <c r="VBH1381" s="1"/>
      <c r="VBI1381" s="1"/>
      <c r="VBJ1381" s="1"/>
      <c r="VBK1381" s="1"/>
      <c r="VBL1381" s="1"/>
      <c r="VBM1381" s="1"/>
      <c r="VBN1381" s="1"/>
      <c r="VBO1381" s="1"/>
      <c r="VBP1381" s="1"/>
      <c r="VBQ1381" s="1"/>
      <c r="VBR1381" s="1"/>
      <c r="VBS1381" s="1"/>
      <c r="VBT1381" s="1"/>
      <c r="VBU1381" s="1"/>
      <c r="VBV1381" s="1"/>
      <c r="VBW1381" s="1"/>
      <c r="VBX1381" s="1"/>
      <c r="VBY1381" s="1"/>
      <c r="VBZ1381" s="1"/>
      <c r="VCA1381" s="1"/>
      <c r="VCB1381" s="1"/>
      <c r="VCC1381" s="1"/>
      <c r="VCD1381" s="1"/>
      <c r="VCE1381" s="1"/>
      <c r="VCF1381" s="1"/>
      <c r="VCG1381" s="1"/>
      <c r="VCH1381" s="1"/>
      <c r="VCI1381" s="1"/>
      <c r="VCJ1381" s="1"/>
      <c r="VCK1381" s="1"/>
      <c r="VCL1381" s="1"/>
      <c r="VCM1381" s="1"/>
      <c r="VCN1381" s="1"/>
      <c r="VCO1381" s="1"/>
      <c r="VCP1381" s="1"/>
      <c r="VCQ1381" s="1"/>
      <c r="VCR1381" s="1"/>
      <c r="VCS1381" s="1"/>
      <c r="VCT1381" s="1"/>
      <c r="VCU1381" s="1"/>
      <c r="VCV1381" s="1"/>
      <c r="VCW1381" s="1"/>
      <c r="VCX1381" s="1"/>
      <c r="VCY1381" s="1"/>
      <c r="VCZ1381" s="1"/>
      <c r="VDA1381" s="1"/>
      <c r="VDB1381" s="1"/>
      <c r="VDC1381" s="1"/>
      <c r="VDD1381" s="1"/>
      <c r="VDE1381" s="1"/>
      <c r="VDF1381" s="1"/>
      <c r="VDG1381" s="1"/>
      <c r="VDH1381" s="1"/>
      <c r="VDI1381" s="1"/>
      <c r="VDJ1381" s="1"/>
      <c r="VDK1381" s="1"/>
      <c r="VDL1381" s="1"/>
      <c r="VDM1381" s="1"/>
      <c r="VDN1381" s="1"/>
      <c r="VDO1381" s="1"/>
      <c r="VDP1381" s="1"/>
      <c r="VDQ1381" s="1"/>
      <c r="VDR1381" s="1"/>
      <c r="VDS1381" s="1"/>
      <c r="VDT1381" s="1"/>
      <c r="VDU1381" s="1"/>
      <c r="VDV1381" s="1"/>
      <c r="VDW1381" s="1"/>
      <c r="VDX1381" s="1"/>
      <c r="VDY1381" s="1"/>
      <c r="VDZ1381" s="1"/>
      <c r="VEA1381" s="1"/>
      <c r="VEB1381" s="1"/>
      <c r="VEC1381" s="1"/>
      <c r="VED1381" s="1"/>
      <c r="VEE1381" s="1"/>
      <c r="VEF1381" s="1"/>
      <c r="VEG1381" s="1"/>
      <c r="VEH1381" s="1"/>
      <c r="VEI1381" s="1"/>
      <c r="VEJ1381" s="1"/>
      <c r="VEK1381" s="1"/>
      <c r="VEL1381" s="1"/>
      <c r="VEM1381" s="1"/>
      <c r="VEN1381" s="1"/>
      <c r="VEO1381" s="1"/>
      <c r="VEP1381" s="1"/>
      <c r="VEQ1381" s="1"/>
      <c r="VER1381" s="1"/>
      <c r="VES1381" s="1"/>
      <c r="VET1381" s="1"/>
      <c r="VEU1381" s="1"/>
      <c r="VEV1381" s="1"/>
      <c r="VEW1381" s="1"/>
      <c r="VEX1381" s="1"/>
      <c r="VEY1381" s="1"/>
      <c r="VEZ1381" s="1"/>
      <c r="VFA1381" s="1"/>
      <c r="VFB1381" s="1"/>
      <c r="VFC1381" s="1"/>
      <c r="VFD1381" s="1"/>
      <c r="VFE1381" s="1"/>
      <c r="VFF1381" s="1"/>
      <c r="VFG1381" s="1"/>
      <c r="VFH1381" s="1"/>
      <c r="VFI1381" s="1"/>
      <c r="VFJ1381" s="1"/>
      <c r="VFK1381" s="1"/>
      <c r="VFL1381" s="1"/>
      <c r="VFM1381" s="1"/>
      <c r="VFN1381" s="1"/>
      <c r="VFO1381" s="1"/>
      <c r="VFP1381" s="1"/>
      <c r="VFQ1381" s="1"/>
      <c r="VFR1381" s="1"/>
      <c r="VFS1381" s="1"/>
      <c r="VFT1381" s="1"/>
      <c r="VFU1381" s="1"/>
      <c r="VFV1381" s="1"/>
      <c r="VFW1381" s="1"/>
      <c r="VFX1381" s="1"/>
      <c r="VFY1381" s="1"/>
      <c r="VFZ1381" s="1"/>
      <c r="VGA1381" s="1"/>
      <c r="VGB1381" s="1"/>
      <c r="VGC1381" s="1"/>
      <c r="VGD1381" s="1"/>
      <c r="VGE1381" s="1"/>
      <c r="VGF1381" s="1"/>
      <c r="VGG1381" s="1"/>
      <c r="VGH1381" s="1"/>
      <c r="VGI1381" s="1"/>
      <c r="VGJ1381" s="1"/>
      <c r="VGK1381" s="1"/>
      <c r="VGL1381" s="1"/>
      <c r="VGM1381" s="1"/>
      <c r="VGN1381" s="1"/>
      <c r="VGO1381" s="1"/>
      <c r="VGP1381" s="1"/>
      <c r="VGQ1381" s="1"/>
      <c r="VGR1381" s="1"/>
      <c r="VGS1381" s="1"/>
      <c r="VGT1381" s="1"/>
      <c r="VGU1381" s="1"/>
      <c r="VGV1381" s="1"/>
      <c r="VGW1381" s="1"/>
      <c r="VGX1381" s="1"/>
      <c r="VGY1381" s="1"/>
      <c r="VGZ1381" s="1"/>
      <c r="VHA1381" s="1"/>
      <c r="VHB1381" s="1"/>
      <c r="VHC1381" s="1"/>
      <c r="VHD1381" s="1"/>
      <c r="VHE1381" s="1"/>
      <c r="VHF1381" s="1"/>
      <c r="VHG1381" s="1"/>
      <c r="VHH1381" s="1"/>
      <c r="VHI1381" s="1"/>
      <c r="VHJ1381" s="1"/>
      <c r="VHK1381" s="1"/>
      <c r="VHL1381" s="1"/>
      <c r="VHM1381" s="1"/>
      <c r="VHN1381" s="1"/>
      <c r="VHO1381" s="1"/>
      <c r="VHP1381" s="1"/>
      <c r="VHQ1381" s="1"/>
      <c r="VHR1381" s="1"/>
      <c r="VHS1381" s="1"/>
      <c r="VHT1381" s="1"/>
      <c r="VHU1381" s="1"/>
      <c r="VHV1381" s="1"/>
      <c r="VHW1381" s="1"/>
      <c r="VHX1381" s="1"/>
      <c r="VHY1381" s="1"/>
      <c r="VHZ1381" s="1"/>
      <c r="VIA1381" s="1"/>
      <c r="VIB1381" s="1"/>
      <c r="VIC1381" s="1"/>
      <c r="VID1381" s="1"/>
      <c r="VIE1381" s="1"/>
      <c r="VIF1381" s="1"/>
      <c r="VIG1381" s="1"/>
      <c r="VIH1381" s="1"/>
      <c r="VII1381" s="1"/>
      <c r="VIJ1381" s="1"/>
      <c r="VIK1381" s="1"/>
      <c r="VIL1381" s="1"/>
      <c r="VIM1381" s="1"/>
      <c r="VIN1381" s="1"/>
      <c r="VIO1381" s="1"/>
      <c r="VIP1381" s="1"/>
      <c r="VIQ1381" s="1"/>
      <c r="VIR1381" s="1"/>
      <c r="VIS1381" s="1"/>
      <c r="VIT1381" s="1"/>
      <c r="VIU1381" s="1"/>
      <c r="VIV1381" s="1"/>
      <c r="VIW1381" s="1"/>
      <c r="VIX1381" s="1"/>
      <c r="VIY1381" s="1"/>
      <c r="VIZ1381" s="1"/>
      <c r="VJA1381" s="1"/>
      <c r="VJB1381" s="1"/>
      <c r="VJC1381" s="1"/>
      <c r="VJD1381" s="1"/>
      <c r="VJE1381" s="1"/>
      <c r="VJF1381" s="1"/>
      <c r="VJG1381" s="1"/>
      <c r="VJH1381" s="1"/>
      <c r="VJI1381" s="1"/>
      <c r="VJJ1381" s="1"/>
      <c r="VJK1381" s="1"/>
      <c r="VJL1381" s="1"/>
      <c r="VJM1381" s="1"/>
      <c r="VJN1381" s="1"/>
      <c r="VJO1381" s="1"/>
      <c r="VJP1381" s="1"/>
      <c r="VJQ1381" s="1"/>
      <c r="VJR1381" s="1"/>
      <c r="VJS1381" s="1"/>
      <c r="VJT1381" s="1"/>
      <c r="VJU1381" s="1"/>
      <c r="VJV1381" s="1"/>
      <c r="VJW1381" s="1"/>
      <c r="VJX1381" s="1"/>
      <c r="VJY1381" s="1"/>
      <c r="VJZ1381" s="1"/>
      <c r="VKA1381" s="1"/>
      <c r="VKB1381" s="1"/>
      <c r="VKC1381" s="1"/>
      <c r="VKD1381" s="1"/>
      <c r="VKE1381" s="1"/>
      <c r="VKF1381" s="1"/>
      <c r="VKG1381" s="1"/>
      <c r="VKH1381" s="1"/>
      <c r="VKI1381" s="1"/>
      <c r="VKJ1381" s="1"/>
      <c r="VKK1381" s="1"/>
      <c r="VKL1381" s="1"/>
      <c r="VKM1381" s="1"/>
      <c r="VKN1381" s="1"/>
      <c r="VKO1381" s="1"/>
      <c r="VKP1381" s="1"/>
      <c r="VKQ1381" s="1"/>
      <c r="VKR1381" s="1"/>
      <c r="VKS1381" s="1"/>
      <c r="VKT1381" s="1"/>
      <c r="VKU1381" s="1"/>
      <c r="VKV1381" s="1"/>
      <c r="VKW1381" s="1"/>
      <c r="VKX1381" s="1"/>
      <c r="VKY1381" s="1"/>
      <c r="VKZ1381" s="1"/>
      <c r="VLA1381" s="1"/>
      <c r="VLB1381" s="1"/>
      <c r="VLC1381" s="1"/>
      <c r="VLD1381" s="1"/>
      <c r="VLE1381" s="1"/>
      <c r="VLF1381" s="1"/>
      <c r="VLG1381" s="1"/>
      <c r="VLH1381" s="1"/>
      <c r="VLI1381" s="1"/>
      <c r="VLJ1381" s="1"/>
      <c r="VLK1381" s="1"/>
      <c r="VLL1381" s="1"/>
      <c r="VLM1381" s="1"/>
      <c r="VLN1381" s="1"/>
      <c r="VLO1381" s="1"/>
      <c r="VLP1381" s="1"/>
      <c r="VLQ1381" s="1"/>
      <c r="VLR1381" s="1"/>
      <c r="VLS1381" s="1"/>
      <c r="VLT1381" s="1"/>
      <c r="VLU1381" s="1"/>
      <c r="VLV1381" s="1"/>
      <c r="VLW1381" s="1"/>
      <c r="VLX1381" s="1"/>
      <c r="VLY1381" s="1"/>
      <c r="VLZ1381" s="1"/>
      <c r="VMA1381" s="1"/>
      <c r="VMB1381" s="1"/>
      <c r="VMC1381" s="1"/>
      <c r="VMD1381" s="1"/>
      <c r="VME1381" s="1"/>
      <c r="VMF1381" s="1"/>
      <c r="VMG1381" s="1"/>
      <c r="VMH1381" s="1"/>
      <c r="VMI1381" s="1"/>
      <c r="VMJ1381" s="1"/>
      <c r="VMK1381" s="1"/>
      <c r="VML1381" s="1"/>
      <c r="VMM1381" s="1"/>
      <c r="VMN1381" s="1"/>
      <c r="VMO1381" s="1"/>
      <c r="VMP1381" s="1"/>
      <c r="VMQ1381" s="1"/>
      <c r="VMR1381" s="1"/>
      <c r="VMS1381" s="1"/>
      <c r="VMT1381" s="1"/>
      <c r="VMU1381" s="1"/>
      <c r="VMV1381" s="1"/>
      <c r="VMW1381" s="1"/>
      <c r="VMX1381" s="1"/>
      <c r="VMY1381" s="1"/>
      <c r="VMZ1381" s="1"/>
      <c r="VNA1381" s="1"/>
      <c r="VNB1381" s="1"/>
      <c r="VNC1381" s="1"/>
      <c r="VND1381" s="1"/>
      <c r="VNE1381" s="1"/>
      <c r="VNF1381" s="1"/>
      <c r="VNG1381" s="1"/>
      <c r="VNH1381" s="1"/>
      <c r="VNI1381" s="1"/>
      <c r="VNJ1381" s="1"/>
      <c r="VNK1381" s="1"/>
      <c r="VNL1381" s="1"/>
      <c r="VNM1381" s="1"/>
      <c r="VNN1381" s="1"/>
      <c r="VNO1381" s="1"/>
      <c r="VNP1381" s="1"/>
      <c r="VNQ1381" s="1"/>
      <c r="VNR1381" s="1"/>
      <c r="VNS1381" s="1"/>
      <c r="VNT1381" s="1"/>
      <c r="VNU1381" s="1"/>
      <c r="VNV1381" s="1"/>
      <c r="VNW1381" s="1"/>
      <c r="VNX1381" s="1"/>
      <c r="VNY1381" s="1"/>
      <c r="VNZ1381" s="1"/>
      <c r="VOA1381" s="1"/>
      <c r="VOB1381" s="1"/>
      <c r="VOC1381" s="1"/>
      <c r="VOD1381" s="1"/>
      <c r="VOE1381" s="1"/>
      <c r="VOF1381" s="1"/>
      <c r="VOG1381" s="1"/>
      <c r="VOH1381" s="1"/>
      <c r="VOI1381" s="1"/>
      <c r="VOJ1381" s="1"/>
      <c r="VOK1381" s="1"/>
      <c r="VOL1381" s="1"/>
      <c r="VOM1381" s="1"/>
      <c r="VON1381" s="1"/>
      <c r="VOO1381" s="1"/>
      <c r="VOP1381" s="1"/>
      <c r="VOQ1381" s="1"/>
      <c r="VOR1381" s="1"/>
      <c r="VOS1381" s="1"/>
      <c r="VOT1381" s="1"/>
      <c r="VOU1381" s="1"/>
      <c r="VOV1381" s="1"/>
      <c r="VOW1381" s="1"/>
      <c r="VOX1381" s="1"/>
      <c r="VOY1381" s="1"/>
      <c r="VOZ1381" s="1"/>
      <c r="VPA1381" s="1"/>
      <c r="VPB1381" s="1"/>
      <c r="VPC1381" s="1"/>
      <c r="VPD1381" s="1"/>
      <c r="VPE1381" s="1"/>
      <c r="VPF1381" s="1"/>
      <c r="VPG1381" s="1"/>
      <c r="VPH1381" s="1"/>
      <c r="VPI1381" s="1"/>
      <c r="VPJ1381" s="1"/>
      <c r="VPK1381" s="1"/>
      <c r="VPL1381" s="1"/>
      <c r="VPM1381" s="1"/>
      <c r="VPN1381" s="1"/>
      <c r="VPO1381" s="1"/>
      <c r="VPP1381" s="1"/>
      <c r="VPQ1381" s="1"/>
      <c r="VPR1381" s="1"/>
      <c r="VPS1381" s="1"/>
      <c r="VPT1381" s="1"/>
      <c r="VPU1381" s="1"/>
      <c r="VPV1381" s="1"/>
      <c r="VPW1381" s="1"/>
      <c r="VPX1381" s="1"/>
      <c r="VPY1381" s="1"/>
      <c r="VPZ1381" s="1"/>
      <c r="VQA1381" s="1"/>
      <c r="VQB1381" s="1"/>
      <c r="VQC1381" s="1"/>
      <c r="VQD1381" s="1"/>
      <c r="VQE1381" s="1"/>
      <c r="VQF1381" s="1"/>
      <c r="VQG1381" s="1"/>
      <c r="VQH1381" s="1"/>
      <c r="VQI1381" s="1"/>
      <c r="VQJ1381" s="1"/>
      <c r="VQK1381" s="1"/>
      <c r="VQL1381" s="1"/>
      <c r="VQM1381" s="1"/>
      <c r="VQN1381" s="1"/>
      <c r="VQO1381" s="1"/>
      <c r="VQP1381" s="1"/>
      <c r="VQQ1381" s="1"/>
      <c r="VQR1381" s="1"/>
      <c r="VQS1381" s="1"/>
      <c r="VQT1381" s="1"/>
      <c r="VQU1381" s="1"/>
      <c r="VQV1381" s="1"/>
      <c r="VQW1381" s="1"/>
      <c r="VQX1381" s="1"/>
      <c r="VQY1381" s="1"/>
      <c r="VQZ1381" s="1"/>
      <c r="VRA1381" s="1"/>
      <c r="VRB1381" s="1"/>
      <c r="VRC1381" s="1"/>
      <c r="VRD1381" s="1"/>
      <c r="VRE1381" s="1"/>
      <c r="VRF1381" s="1"/>
      <c r="VRG1381" s="1"/>
      <c r="VRH1381" s="1"/>
      <c r="VRI1381" s="1"/>
      <c r="VRJ1381" s="1"/>
      <c r="VRK1381" s="1"/>
      <c r="VRL1381" s="1"/>
      <c r="VRM1381" s="1"/>
      <c r="VRN1381" s="1"/>
      <c r="VRO1381" s="1"/>
      <c r="VRP1381" s="1"/>
      <c r="VRQ1381" s="1"/>
      <c r="VRR1381" s="1"/>
      <c r="VRS1381" s="1"/>
      <c r="VRT1381" s="1"/>
      <c r="VRU1381" s="1"/>
      <c r="VRV1381" s="1"/>
      <c r="VRW1381" s="1"/>
      <c r="VRX1381" s="1"/>
      <c r="VRY1381" s="1"/>
      <c r="VRZ1381" s="1"/>
      <c r="VSA1381" s="1"/>
      <c r="VSB1381" s="1"/>
      <c r="VSC1381" s="1"/>
      <c r="VSD1381" s="1"/>
      <c r="VSE1381" s="1"/>
      <c r="VSF1381" s="1"/>
      <c r="VSG1381" s="1"/>
      <c r="VSH1381" s="1"/>
      <c r="VSI1381" s="1"/>
      <c r="VSJ1381" s="1"/>
      <c r="VSK1381" s="1"/>
      <c r="VSL1381" s="1"/>
      <c r="VSM1381" s="1"/>
      <c r="VSN1381" s="1"/>
      <c r="VSO1381" s="1"/>
      <c r="VSP1381" s="1"/>
      <c r="VSQ1381" s="1"/>
      <c r="VSR1381" s="1"/>
      <c r="VSS1381" s="1"/>
      <c r="VST1381" s="1"/>
      <c r="VSU1381" s="1"/>
      <c r="VSV1381" s="1"/>
      <c r="VSW1381" s="1"/>
      <c r="VSX1381" s="1"/>
      <c r="VSY1381" s="1"/>
      <c r="VSZ1381" s="1"/>
      <c r="VTA1381" s="1"/>
      <c r="VTB1381" s="1"/>
      <c r="VTC1381" s="1"/>
      <c r="VTD1381" s="1"/>
      <c r="VTE1381" s="1"/>
      <c r="VTF1381" s="1"/>
      <c r="VTG1381" s="1"/>
      <c r="VTH1381" s="1"/>
      <c r="VTI1381" s="1"/>
      <c r="VTJ1381" s="1"/>
      <c r="VTK1381" s="1"/>
      <c r="VTL1381" s="1"/>
      <c r="VTM1381" s="1"/>
      <c r="VTN1381" s="1"/>
      <c r="VTO1381" s="1"/>
      <c r="VTP1381" s="1"/>
      <c r="VTQ1381" s="1"/>
      <c r="VTR1381" s="1"/>
      <c r="VTS1381" s="1"/>
      <c r="VTT1381" s="1"/>
      <c r="VTU1381" s="1"/>
      <c r="VTV1381" s="1"/>
      <c r="VTW1381" s="1"/>
      <c r="VTX1381" s="1"/>
      <c r="VTY1381" s="1"/>
      <c r="VTZ1381" s="1"/>
      <c r="VUA1381" s="1"/>
      <c r="VUB1381" s="1"/>
      <c r="VUC1381" s="1"/>
      <c r="VUD1381" s="1"/>
      <c r="VUE1381" s="1"/>
      <c r="VUF1381" s="1"/>
      <c r="VUG1381" s="1"/>
      <c r="VUH1381" s="1"/>
      <c r="VUI1381" s="1"/>
      <c r="VUJ1381" s="1"/>
      <c r="VUK1381" s="1"/>
      <c r="VUL1381" s="1"/>
      <c r="VUM1381" s="1"/>
      <c r="VUN1381" s="1"/>
      <c r="VUO1381" s="1"/>
      <c r="VUP1381" s="1"/>
      <c r="VUQ1381" s="1"/>
      <c r="VUR1381" s="1"/>
      <c r="VUS1381" s="1"/>
      <c r="VUT1381" s="1"/>
      <c r="VUU1381" s="1"/>
      <c r="VUV1381" s="1"/>
      <c r="VUW1381" s="1"/>
      <c r="VUX1381" s="1"/>
      <c r="VUY1381" s="1"/>
      <c r="VUZ1381" s="1"/>
      <c r="VVA1381" s="1"/>
      <c r="VVB1381" s="1"/>
      <c r="VVC1381" s="1"/>
      <c r="VVD1381" s="1"/>
      <c r="VVE1381" s="1"/>
      <c r="VVF1381" s="1"/>
      <c r="VVG1381" s="1"/>
      <c r="VVH1381" s="1"/>
      <c r="VVI1381" s="1"/>
      <c r="VVJ1381" s="1"/>
      <c r="VVK1381" s="1"/>
      <c r="VVL1381" s="1"/>
      <c r="VVM1381" s="1"/>
      <c r="VVN1381" s="1"/>
      <c r="VVO1381" s="1"/>
      <c r="VVP1381" s="1"/>
      <c r="VVQ1381" s="1"/>
      <c r="VVR1381" s="1"/>
      <c r="VVS1381" s="1"/>
      <c r="VVT1381" s="1"/>
      <c r="VVU1381" s="1"/>
      <c r="VVV1381" s="1"/>
      <c r="VVW1381" s="1"/>
      <c r="VVX1381" s="1"/>
      <c r="VVY1381" s="1"/>
      <c r="VVZ1381" s="1"/>
      <c r="VWA1381" s="1"/>
      <c r="VWB1381" s="1"/>
      <c r="VWC1381" s="1"/>
      <c r="VWD1381" s="1"/>
      <c r="VWE1381" s="1"/>
      <c r="VWF1381" s="1"/>
      <c r="VWG1381" s="1"/>
      <c r="VWH1381" s="1"/>
      <c r="VWI1381" s="1"/>
      <c r="VWJ1381" s="1"/>
      <c r="VWK1381" s="1"/>
      <c r="VWL1381" s="1"/>
      <c r="VWM1381" s="1"/>
      <c r="VWN1381" s="1"/>
      <c r="VWO1381" s="1"/>
      <c r="VWP1381" s="1"/>
      <c r="VWQ1381" s="1"/>
      <c r="VWR1381" s="1"/>
      <c r="VWS1381" s="1"/>
      <c r="VWT1381" s="1"/>
      <c r="VWU1381" s="1"/>
      <c r="VWV1381" s="1"/>
      <c r="VWW1381" s="1"/>
      <c r="VWX1381" s="1"/>
      <c r="VWY1381" s="1"/>
      <c r="VWZ1381" s="1"/>
      <c r="VXA1381" s="1"/>
      <c r="VXB1381" s="1"/>
      <c r="VXC1381" s="1"/>
      <c r="VXD1381" s="1"/>
      <c r="VXE1381" s="1"/>
      <c r="VXF1381" s="1"/>
      <c r="VXG1381" s="1"/>
      <c r="VXH1381" s="1"/>
      <c r="VXI1381" s="1"/>
      <c r="VXJ1381" s="1"/>
      <c r="VXK1381" s="1"/>
      <c r="VXL1381" s="1"/>
      <c r="VXM1381" s="1"/>
      <c r="VXN1381" s="1"/>
      <c r="VXO1381" s="1"/>
      <c r="VXP1381" s="1"/>
      <c r="VXQ1381" s="1"/>
      <c r="VXR1381" s="1"/>
      <c r="VXS1381" s="1"/>
      <c r="VXT1381" s="1"/>
      <c r="VXU1381" s="1"/>
      <c r="VXV1381" s="1"/>
      <c r="VXW1381" s="1"/>
      <c r="VXX1381" s="1"/>
      <c r="VXY1381" s="1"/>
      <c r="VXZ1381" s="1"/>
      <c r="VYA1381" s="1"/>
      <c r="VYB1381" s="1"/>
      <c r="VYC1381" s="1"/>
      <c r="VYD1381" s="1"/>
      <c r="VYE1381" s="1"/>
      <c r="VYF1381" s="1"/>
      <c r="VYG1381" s="1"/>
      <c r="VYH1381" s="1"/>
      <c r="VYI1381" s="1"/>
      <c r="VYJ1381" s="1"/>
      <c r="VYK1381" s="1"/>
      <c r="VYL1381" s="1"/>
      <c r="VYM1381" s="1"/>
      <c r="VYN1381" s="1"/>
      <c r="VYO1381" s="1"/>
      <c r="VYP1381" s="1"/>
      <c r="VYQ1381" s="1"/>
      <c r="VYR1381" s="1"/>
      <c r="VYS1381" s="1"/>
      <c r="VYT1381" s="1"/>
      <c r="VYU1381" s="1"/>
      <c r="VYV1381" s="1"/>
      <c r="VYW1381" s="1"/>
      <c r="VYX1381" s="1"/>
      <c r="VYY1381" s="1"/>
      <c r="VYZ1381" s="1"/>
      <c r="VZA1381" s="1"/>
      <c r="VZB1381" s="1"/>
      <c r="VZC1381" s="1"/>
      <c r="VZD1381" s="1"/>
      <c r="VZE1381" s="1"/>
      <c r="VZF1381" s="1"/>
      <c r="VZG1381" s="1"/>
      <c r="VZH1381" s="1"/>
      <c r="VZI1381" s="1"/>
      <c r="VZJ1381" s="1"/>
      <c r="VZK1381" s="1"/>
      <c r="VZL1381" s="1"/>
      <c r="VZM1381" s="1"/>
      <c r="VZN1381" s="1"/>
      <c r="VZO1381" s="1"/>
      <c r="VZP1381" s="1"/>
      <c r="VZQ1381" s="1"/>
      <c r="VZR1381" s="1"/>
      <c r="VZS1381" s="1"/>
      <c r="VZT1381" s="1"/>
      <c r="VZU1381" s="1"/>
      <c r="VZV1381" s="1"/>
      <c r="VZW1381" s="1"/>
      <c r="VZX1381" s="1"/>
      <c r="VZY1381" s="1"/>
      <c r="VZZ1381" s="1"/>
      <c r="WAA1381" s="1"/>
      <c r="WAB1381" s="1"/>
      <c r="WAC1381" s="1"/>
      <c r="WAD1381" s="1"/>
      <c r="WAE1381" s="1"/>
      <c r="WAF1381" s="1"/>
      <c r="WAG1381" s="1"/>
      <c r="WAH1381" s="1"/>
      <c r="WAI1381" s="1"/>
      <c r="WAJ1381" s="1"/>
      <c r="WAK1381" s="1"/>
      <c r="WAL1381" s="1"/>
      <c r="WAM1381" s="1"/>
      <c r="WAN1381" s="1"/>
      <c r="WAO1381" s="1"/>
      <c r="WAP1381" s="1"/>
      <c r="WAQ1381" s="1"/>
      <c r="WAR1381" s="1"/>
      <c r="WAS1381" s="1"/>
      <c r="WAT1381" s="1"/>
      <c r="WAU1381" s="1"/>
      <c r="WAV1381" s="1"/>
      <c r="WAW1381" s="1"/>
      <c r="WAX1381" s="1"/>
      <c r="WAY1381" s="1"/>
      <c r="WAZ1381" s="1"/>
      <c r="WBA1381" s="1"/>
      <c r="WBB1381" s="1"/>
      <c r="WBC1381" s="1"/>
      <c r="WBD1381" s="1"/>
      <c r="WBE1381" s="1"/>
      <c r="WBF1381" s="1"/>
      <c r="WBG1381" s="1"/>
      <c r="WBH1381" s="1"/>
      <c r="WBI1381" s="1"/>
      <c r="WBJ1381" s="1"/>
      <c r="WBK1381" s="1"/>
      <c r="WBL1381" s="1"/>
      <c r="WBM1381" s="1"/>
      <c r="WBN1381" s="1"/>
      <c r="WBO1381" s="1"/>
      <c r="WBP1381" s="1"/>
      <c r="WBQ1381" s="1"/>
      <c r="WBR1381" s="1"/>
      <c r="WBS1381" s="1"/>
      <c r="WBT1381" s="1"/>
      <c r="WBU1381" s="1"/>
      <c r="WBV1381" s="1"/>
      <c r="WBW1381" s="1"/>
      <c r="WBX1381" s="1"/>
      <c r="WBY1381" s="1"/>
      <c r="WBZ1381" s="1"/>
      <c r="WCA1381" s="1"/>
      <c r="WCB1381" s="1"/>
      <c r="WCC1381" s="1"/>
      <c r="WCD1381" s="1"/>
      <c r="WCE1381" s="1"/>
      <c r="WCF1381" s="1"/>
      <c r="WCG1381" s="1"/>
      <c r="WCH1381" s="1"/>
      <c r="WCI1381" s="1"/>
      <c r="WCJ1381" s="1"/>
      <c r="WCK1381" s="1"/>
      <c r="WCL1381" s="1"/>
      <c r="WCM1381" s="1"/>
      <c r="WCN1381" s="1"/>
      <c r="WCO1381" s="1"/>
      <c r="WCP1381" s="1"/>
      <c r="WCQ1381" s="1"/>
      <c r="WCR1381" s="1"/>
      <c r="WCS1381" s="1"/>
      <c r="WCT1381" s="1"/>
      <c r="WCU1381" s="1"/>
      <c r="WCV1381" s="1"/>
      <c r="WCW1381" s="1"/>
      <c r="WCX1381" s="1"/>
      <c r="WCY1381" s="1"/>
      <c r="WCZ1381" s="1"/>
      <c r="WDA1381" s="1"/>
      <c r="WDB1381" s="1"/>
      <c r="WDC1381" s="1"/>
      <c r="WDD1381" s="1"/>
      <c r="WDE1381" s="1"/>
      <c r="WDF1381" s="1"/>
      <c r="WDG1381" s="1"/>
      <c r="WDH1381" s="1"/>
      <c r="WDI1381" s="1"/>
      <c r="WDJ1381" s="1"/>
      <c r="WDK1381" s="1"/>
      <c r="WDL1381" s="1"/>
      <c r="WDM1381" s="1"/>
      <c r="WDN1381" s="1"/>
      <c r="WDO1381" s="1"/>
      <c r="WDP1381" s="1"/>
      <c r="WDQ1381" s="1"/>
      <c r="WDR1381" s="1"/>
      <c r="WDS1381" s="1"/>
      <c r="WDT1381" s="1"/>
      <c r="WDU1381" s="1"/>
      <c r="WDV1381" s="1"/>
      <c r="WDW1381" s="1"/>
      <c r="WDX1381" s="1"/>
      <c r="WDY1381" s="1"/>
      <c r="WDZ1381" s="1"/>
      <c r="WEA1381" s="1"/>
      <c r="WEB1381" s="1"/>
      <c r="WEC1381" s="1"/>
      <c r="WED1381" s="1"/>
      <c r="WEE1381" s="1"/>
      <c r="WEF1381" s="1"/>
      <c r="WEG1381" s="1"/>
      <c r="WEH1381" s="1"/>
      <c r="WEI1381" s="1"/>
      <c r="WEJ1381" s="1"/>
      <c r="WEK1381" s="1"/>
      <c r="WEL1381" s="1"/>
      <c r="WEM1381" s="1"/>
      <c r="WEN1381" s="1"/>
      <c r="WEO1381" s="1"/>
      <c r="WEP1381" s="1"/>
      <c r="WEQ1381" s="1"/>
      <c r="WER1381" s="1"/>
      <c r="WES1381" s="1"/>
      <c r="WET1381" s="1"/>
      <c r="WEU1381" s="1"/>
      <c r="WEV1381" s="1"/>
      <c r="WEW1381" s="1"/>
      <c r="WEX1381" s="1"/>
      <c r="WEY1381" s="1"/>
      <c r="WEZ1381" s="1"/>
      <c r="WFA1381" s="1"/>
      <c r="WFB1381" s="1"/>
      <c r="WFC1381" s="1"/>
      <c r="WFD1381" s="1"/>
      <c r="WFE1381" s="1"/>
      <c r="WFF1381" s="1"/>
      <c r="WFG1381" s="1"/>
      <c r="WFH1381" s="1"/>
      <c r="WFI1381" s="1"/>
      <c r="WFJ1381" s="1"/>
      <c r="WFK1381" s="1"/>
      <c r="WFL1381" s="1"/>
      <c r="WFM1381" s="1"/>
      <c r="WFN1381" s="1"/>
      <c r="WFO1381" s="1"/>
      <c r="WFP1381" s="1"/>
      <c r="WFQ1381" s="1"/>
      <c r="WFR1381" s="1"/>
      <c r="WFS1381" s="1"/>
      <c r="WFT1381" s="1"/>
      <c r="WFU1381" s="1"/>
      <c r="WFV1381" s="1"/>
      <c r="WFW1381" s="1"/>
      <c r="WFX1381" s="1"/>
      <c r="WFY1381" s="1"/>
      <c r="WFZ1381" s="1"/>
      <c r="WGA1381" s="1"/>
      <c r="WGB1381" s="1"/>
      <c r="WGC1381" s="1"/>
      <c r="WGD1381" s="1"/>
      <c r="WGE1381" s="1"/>
      <c r="WGF1381" s="1"/>
      <c r="WGG1381" s="1"/>
      <c r="WGH1381" s="1"/>
      <c r="WGI1381" s="1"/>
      <c r="WGJ1381" s="1"/>
      <c r="WGK1381" s="1"/>
      <c r="WGL1381" s="1"/>
      <c r="WGM1381" s="1"/>
      <c r="WGN1381" s="1"/>
      <c r="WGO1381" s="1"/>
      <c r="WGP1381" s="1"/>
      <c r="WGQ1381" s="1"/>
      <c r="WGR1381" s="1"/>
      <c r="WGS1381" s="1"/>
      <c r="WGT1381" s="1"/>
      <c r="WGU1381" s="1"/>
      <c r="WGV1381" s="1"/>
      <c r="WGW1381" s="1"/>
      <c r="WGX1381" s="1"/>
      <c r="WGY1381" s="1"/>
      <c r="WGZ1381" s="1"/>
      <c r="WHA1381" s="1"/>
      <c r="WHB1381" s="1"/>
      <c r="WHC1381" s="1"/>
      <c r="WHD1381" s="1"/>
      <c r="WHE1381" s="1"/>
      <c r="WHF1381" s="1"/>
      <c r="WHG1381" s="1"/>
      <c r="WHH1381" s="1"/>
      <c r="WHI1381" s="1"/>
      <c r="WHJ1381" s="1"/>
      <c r="WHK1381" s="1"/>
      <c r="WHL1381" s="1"/>
      <c r="WHM1381" s="1"/>
      <c r="WHN1381" s="1"/>
      <c r="WHO1381" s="1"/>
      <c r="WHP1381" s="1"/>
      <c r="WHQ1381" s="1"/>
      <c r="WHR1381" s="1"/>
      <c r="WHS1381" s="1"/>
      <c r="WHT1381" s="1"/>
      <c r="WHU1381" s="1"/>
      <c r="WHV1381" s="1"/>
      <c r="WHW1381" s="1"/>
      <c r="WHX1381" s="1"/>
      <c r="WHY1381" s="1"/>
      <c r="WHZ1381" s="1"/>
      <c r="WIA1381" s="1"/>
      <c r="WIB1381" s="1"/>
      <c r="WIC1381" s="1"/>
      <c r="WID1381" s="1"/>
      <c r="WIE1381" s="1"/>
      <c r="WIF1381" s="1"/>
      <c r="WIG1381" s="1"/>
      <c r="WIH1381" s="1"/>
      <c r="WII1381" s="1"/>
      <c r="WIJ1381" s="1"/>
      <c r="WIK1381" s="1"/>
      <c r="WIL1381" s="1"/>
      <c r="WIM1381" s="1"/>
      <c r="WIN1381" s="1"/>
      <c r="WIO1381" s="1"/>
      <c r="WIP1381" s="1"/>
      <c r="WIQ1381" s="1"/>
      <c r="WIR1381" s="1"/>
      <c r="WIS1381" s="1"/>
      <c r="WIT1381" s="1"/>
      <c r="WIU1381" s="1"/>
      <c r="WIV1381" s="1"/>
      <c r="WIW1381" s="1"/>
      <c r="WIX1381" s="1"/>
      <c r="WIY1381" s="1"/>
      <c r="WIZ1381" s="1"/>
      <c r="WJA1381" s="1"/>
      <c r="WJB1381" s="1"/>
      <c r="WJC1381" s="1"/>
      <c r="WJD1381" s="1"/>
      <c r="WJE1381" s="1"/>
      <c r="WJF1381" s="1"/>
      <c r="WJG1381" s="1"/>
      <c r="WJH1381" s="1"/>
      <c r="WJI1381" s="1"/>
      <c r="WJJ1381" s="1"/>
      <c r="WJK1381" s="1"/>
      <c r="WJL1381" s="1"/>
      <c r="WJM1381" s="1"/>
      <c r="WJN1381" s="1"/>
      <c r="WJO1381" s="1"/>
      <c r="WJP1381" s="1"/>
      <c r="WJQ1381" s="1"/>
      <c r="WJR1381" s="1"/>
      <c r="WJS1381" s="1"/>
      <c r="WJT1381" s="1"/>
      <c r="WJU1381" s="1"/>
      <c r="WJV1381" s="1"/>
      <c r="WJW1381" s="1"/>
      <c r="WJX1381" s="1"/>
      <c r="WJY1381" s="1"/>
      <c r="WJZ1381" s="1"/>
      <c r="WKA1381" s="1"/>
      <c r="WKB1381" s="1"/>
      <c r="WKC1381" s="1"/>
      <c r="WKD1381" s="1"/>
      <c r="WKE1381" s="1"/>
      <c r="WKF1381" s="1"/>
      <c r="WKG1381" s="1"/>
      <c r="WKH1381" s="1"/>
      <c r="WKI1381" s="1"/>
      <c r="WKJ1381" s="1"/>
      <c r="WKK1381" s="1"/>
      <c r="WKL1381" s="1"/>
      <c r="WKM1381" s="1"/>
      <c r="WKN1381" s="1"/>
      <c r="WKO1381" s="1"/>
      <c r="WKP1381" s="1"/>
      <c r="WKQ1381" s="1"/>
      <c r="WKR1381" s="1"/>
      <c r="WKS1381" s="1"/>
      <c r="WKT1381" s="1"/>
      <c r="WKU1381" s="1"/>
      <c r="WKV1381" s="1"/>
      <c r="WKW1381" s="1"/>
      <c r="WKX1381" s="1"/>
      <c r="WKY1381" s="1"/>
      <c r="WKZ1381" s="1"/>
      <c r="WLA1381" s="1"/>
      <c r="WLB1381" s="1"/>
      <c r="WLC1381" s="1"/>
      <c r="WLD1381" s="1"/>
      <c r="WLE1381" s="1"/>
      <c r="WLF1381" s="1"/>
      <c r="WLG1381" s="1"/>
      <c r="WLH1381" s="1"/>
      <c r="WLI1381" s="1"/>
      <c r="WLJ1381" s="1"/>
      <c r="WLK1381" s="1"/>
      <c r="WLL1381" s="1"/>
      <c r="WLM1381" s="1"/>
      <c r="WLN1381" s="1"/>
      <c r="WLO1381" s="1"/>
      <c r="WLP1381" s="1"/>
      <c r="WLQ1381" s="1"/>
      <c r="WLR1381" s="1"/>
      <c r="WLS1381" s="1"/>
      <c r="WLT1381" s="1"/>
      <c r="WLU1381" s="1"/>
      <c r="WLV1381" s="1"/>
      <c r="WLW1381" s="1"/>
      <c r="WLX1381" s="1"/>
      <c r="WLY1381" s="1"/>
      <c r="WLZ1381" s="1"/>
      <c r="WMA1381" s="1"/>
      <c r="WMB1381" s="1"/>
      <c r="WMC1381" s="1"/>
      <c r="WMD1381" s="1"/>
      <c r="WME1381" s="1"/>
      <c r="WMF1381" s="1"/>
      <c r="WMG1381" s="1"/>
      <c r="WMH1381" s="1"/>
      <c r="WMI1381" s="1"/>
      <c r="WMJ1381" s="1"/>
      <c r="WMK1381" s="1"/>
      <c r="WML1381" s="1"/>
      <c r="WMM1381" s="1"/>
      <c r="WMN1381" s="1"/>
      <c r="WMO1381" s="1"/>
      <c r="WMP1381" s="1"/>
      <c r="WMQ1381" s="1"/>
      <c r="WMR1381" s="1"/>
      <c r="WMS1381" s="1"/>
      <c r="WMT1381" s="1"/>
      <c r="WMU1381" s="1"/>
      <c r="WMV1381" s="1"/>
      <c r="WMW1381" s="1"/>
      <c r="WMX1381" s="1"/>
      <c r="WMY1381" s="1"/>
      <c r="WMZ1381" s="1"/>
      <c r="WNA1381" s="1"/>
      <c r="WNB1381" s="1"/>
      <c r="WNC1381" s="1"/>
      <c r="WND1381" s="1"/>
      <c r="WNE1381" s="1"/>
      <c r="WNF1381" s="1"/>
      <c r="WNG1381" s="1"/>
      <c r="WNH1381" s="1"/>
      <c r="WNI1381" s="1"/>
      <c r="WNJ1381" s="1"/>
      <c r="WNK1381" s="1"/>
      <c r="WNL1381" s="1"/>
      <c r="WNM1381" s="1"/>
      <c r="WNN1381" s="1"/>
      <c r="WNO1381" s="1"/>
      <c r="WNP1381" s="1"/>
      <c r="WNQ1381" s="1"/>
      <c r="WNR1381" s="1"/>
      <c r="WNS1381" s="1"/>
      <c r="WNT1381" s="1"/>
      <c r="WNU1381" s="1"/>
      <c r="WNV1381" s="1"/>
      <c r="WNW1381" s="1"/>
      <c r="WNX1381" s="1"/>
      <c r="WNY1381" s="1"/>
      <c r="WNZ1381" s="1"/>
      <c r="WOA1381" s="1"/>
      <c r="WOB1381" s="1"/>
      <c r="WOC1381" s="1"/>
      <c r="WOD1381" s="1"/>
      <c r="WOE1381" s="1"/>
      <c r="WOF1381" s="1"/>
      <c r="WOG1381" s="1"/>
      <c r="WOH1381" s="1"/>
      <c r="WOI1381" s="1"/>
      <c r="WOJ1381" s="1"/>
      <c r="WOK1381" s="1"/>
      <c r="WOL1381" s="1"/>
      <c r="WOM1381" s="1"/>
      <c r="WON1381" s="1"/>
      <c r="WOO1381" s="1"/>
      <c r="WOP1381" s="1"/>
      <c r="WOQ1381" s="1"/>
      <c r="WOR1381" s="1"/>
      <c r="WOS1381" s="1"/>
      <c r="WOT1381" s="1"/>
      <c r="WOU1381" s="1"/>
      <c r="WOV1381" s="1"/>
      <c r="WOW1381" s="1"/>
      <c r="WOX1381" s="1"/>
      <c r="WOY1381" s="1"/>
      <c r="WOZ1381" s="1"/>
      <c r="WPA1381" s="1"/>
      <c r="WPB1381" s="1"/>
      <c r="WPC1381" s="1"/>
      <c r="WPD1381" s="1"/>
      <c r="WPE1381" s="1"/>
      <c r="WPF1381" s="1"/>
      <c r="WPG1381" s="1"/>
      <c r="WPH1381" s="1"/>
      <c r="WPI1381" s="1"/>
      <c r="WPJ1381" s="1"/>
      <c r="WPK1381" s="1"/>
      <c r="WPL1381" s="1"/>
      <c r="WPM1381" s="1"/>
      <c r="WPN1381" s="1"/>
      <c r="WPO1381" s="1"/>
      <c r="WPP1381" s="1"/>
      <c r="WPQ1381" s="1"/>
      <c r="WPR1381" s="1"/>
      <c r="WPS1381" s="1"/>
      <c r="WPT1381" s="1"/>
      <c r="WPU1381" s="1"/>
      <c r="WPV1381" s="1"/>
      <c r="WPW1381" s="1"/>
      <c r="WPX1381" s="1"/>
      <c r="WPY1381" s="1"/>
      <c r="WPZ1381" s="1"/>
      <c r="WQA1381" s="1"/>
      <c r="WQB1381" s="1"/>
      <c r="WQC1381" s="1"/>
      <c r="WQD1381" s="1"/>
      <c r="WQE1381" s="1"/>
      <c r="WQF1381" s="1"/>
      <c r="WQG1381" s="1"/>
      <c r="WQH1381" s="1"/>
      <c r="WQI1381" s="1"/>
      <c r="WQJ1381" s="1"/>
      <c r="WQK1381" s="1"/>
      <c r="WQL1381" s="1"/>
      <c r="WQM1381" s="1"/>
      <c r="WQN1381" s="1"/>
      <c r="WQO1381" s="1"/>
      <c r="WQP1381" s="1"/>
      <c r="WQQ1381" s="1"/>
      <c r="WQR1381" s="1"/>
      <c r="WQS1381" s="1"/>
      <c r="WQT1381" s="1"/>
      <c r="WQU1381" s="1"/>
      <c r="WQV1381" s="1"/>
      <c r="WQW1381" s="1"/>
      <c r="WQX1381" s="1"/>
      <c r="WQY1381" s="1"/>
      <c r="WQZ1381" s="1"/>
      <c r="WRA1381" s="1"/>
      <c r="WRB1381" s="1"/>
      <c r="WRC1381" s="1"/>
      <c r="WRD1381" s="1"/>
      <c r="WRE1381" s="1"/>
      <c r="WRF1381" s="1"/>
      <c r="WRG1381" s="1"/>
      <c r="WRH1381" s="1"/>
      <c r="WRI1381" s="1"/>
      <c r="WRJ1381" s="1"/>
      <c r="WRK1381" s="1"/>
      <c r="WRL1381" s="1"/>
      <c r="WRM1381" s="1"/>
      <c r="WRN1381" s="1"/>
      <c r="WRO1381" s="1"/>
      <c r="WRP1381" s="1"/>
      <c r="WRQ1381" s="1"/>
      <c r="WRR1381" s="1"/>
      <c r="WRS1381" s="1"/>
      <c r="WRT1381" s="1"/>
      <c r="WRU1381" s="1"/>
      <c r="WRV1381" s="1"/>
      <c r="WRW1381" s="1"/>
      <c r="WRX1381" s="1"/>
      <c r="WRY1381" s="1"/>
      <c r="WRZ1381" s="1"/>
      <c r="WSA1381" s="1"/>
      <c r="WSB1381" s="1"/>
      <c r="WSC1381" s="1"/>
      <c r="WSD1381" s="1"/>
      <c r="WSE1381" s="1"/>
      <c r="WSF1381" s="1"/>
      <c r="WSG1381" s="1"/>
      <c r="WSH1381" s="1"/>
      <c r="WSI1381" s="1"/>
      <c r="WSJ1381" s="1"/>
      <c r="WSK1381" s="1"/>
      <c r="WSL1381" s="1"/>
      <c r="WSM1381" s="1"/>
      <c r="WSN1381" s="1"/>
      <c r="WSO1381" s="1"/>
      <c r="WSP1381" s="1"/>
      <c r="WSQ1381" s="1"/>
      <c r="WSR1381" s="1"/>
      <c r="WSS1381" s="1"/>
      <c r="WST1381" s="1"/>
      <c r="WSU1381" s="1"/>
      <c r="WSV1381" s="1"/>
      <c r="WSW1381" s="1"/>
      <c r="WSX1381" s="1"/>
      <c r="WSY1381" s="1"/>
      <c r="WSZ1381" s="1"/>
      <c r="WTA1381" s="1"/>
      <c r="WTB1381" s="1"/>
      <c r="WTC1381" s="1"/>
      <c r="WTD1381" s="1"/>
      <c r="WTE1381" s="1"/>
      <c r="WTF1381" s="1"/>
      <c r="WTG1381" s="1"/>
      <c r="WTH1381" s="1"/>
      <c r="WTI1381" s="1"/>
      <c r="WTJ1381" s="1"/>
      <c r="WTK1381" s="1"/>
      <c r="WTL1381" s="1"/>
      <c r="WTM1381" s="1"/>
      <c r="WTN1381" s="1"/>
      <c r="WTO1381" s="1"/>
      <c r="WTP1381" s="1"/>
      <c r="WTQ1381" s="1"/>
      <c r="WTR1381" s="1"/>
      <c r="WTS1381" s="1"/>
      <c r="WTT1381" s="1"/>
      <c r="WTU1381" s="1"/>
      <c r="WTV1381" s="1"/>
      <c r="WTW1381" s="1"/>
      <c r="WTX1381" s="1"/>
      <c r="WTY1381" s="1"/>
      <c r="WTZ1381" s="1"/>
      <c r="WUA1381" s="1"/>
      <c r="WUB1381" s="1"/>
      <c r="WUC1381" s="1"/>
      <c r="WUD1381" s="1"/>
      <c r="WUE1381" s="1"/>
      <c r="WUF1381" s="1"/>
      <c r="WUG1381" s="1"/>
      <c r="WUH1381" s="1"/>
      <c r="WUI1381" s="1"/>
      <c r="WUJ1381" s="1"/>
      <c r="WUK1381" s="1"/>
      <c r="WUL1381" s="1"/>
      <c r="WUM1381" s="1"/>
      <c r="WUN1381" s="1"/>
      <c r="WUO1381" s="1"/>
      <c r="WUP1381" s="1"/>
      <c r="WUQ1381" s="1"/>
      <c r="WUR1381" s="1"/>
      <c r="WUS1381" s="1"/>
      <c r="WUT1381" s="1"/>
      <c r="WUU1381" s="1"/>
      <c r="WUV1381" s="1"/>
      <c r="WUW1381" s="1"/>
      <c r="WUX1381" s="1"/>
      <c r="WUY1381" s="1"/>
      <c r="WUZ1381" s="1"/>
      <c r="WVA1381" s="1"/>
      <c r="WVB1381" s="1"/>
      <c r="WVC1381" s="1"/>
      <c r="WVD1381" s="1"/>
      <c r="WVE1381" s="1"/>
      <c r="WVF1381" s="1"/>
      <c r="WVG1381" s="1"/>
      <c r="WVH1381" s="1"/>
      <c r="WVI1381" s="1"/>
      <c r="WVJ1381" s="1"/>
      <c r="WVK1381" s="1"/>
      <c r="WVL1381" s="1"/>
      <c r="WVM1381" s="1"/>
      <c r="WVN1381" s="1"/>
      <c r="WVO1381" s="1"/>
      <c r="WVP1381" s="1"/>
      <c r="WVQ1381" s="1"/>
      <c r="WVR1381" s="1"/>
      <c r="WVS1381" s="1"/>
      <c r="WVT1381" s="1"/>
      <c r="WVU1381" s="1"/>
      <c r="WVV1381" s="1"/>
      <c r="WVW1381" s="1"/>
      <c r="WVX1381" s="1"/>
      <c r="WVY1381" s="1"/>
      <c r="WVZ1381" s="1"/>
      <c r="WWA1381" s="1"/>
      <c r="WWB1381" s="1"/>
      <c r="WWC1381" s="1"/>
      <c r="WWD1381" s="1"/>
      <c r="WWE1381" s="1"/>
      <c r="WWF1381" s="1"/>
      <c r="WWG1381" s="1"/>
      <c r="WWH1381" s="1"/>
      <c r="WWI1381" s="1"/>
      <c r="WWJ1381" s="1"/>
      <c r="WWK1381" s="1"/>
      <c r="WWL1381" s="1"/>
      <c r="WWM1381" s="1"/>
      <c r="WWN1381" s="1"/>
      <c r="WWO1381" s="1"/>
      <c r="WWP1381" s="1"/>
      <c r="WWQ1381" s="1"/>
      <c r="WWR1381" s="1"/>
      <c r="WWS1381" s="1"/>
      <c r="WWT1381" s="1"/>
      <c r="WWU1381" s="1"/>
      <c r="WWV1381" s="1"/>
      <c r="WWW1381" s="1"/>
      <c r="WWX1381" s="1"/>
      <c r="WWY1381" s="1"/>
      <c r="WWZ1381" s="1"/>
      <c r="WXA1381" s="1"/>
      <c r="WXB1381" s="1"/>
      <c r="WXC1381" s="1"/>
      <c r="WXD1381" s="1"/>
      <c r="WXE1381" s="1"/>
      <c r="WXF1381" s="1"/>
      <c r="WXG1381" s="1"/>
      <c r="WXH1381" s="1"/>
      <c r="WXI1381" s="1"/>
      <c r="WXJ1381" s="1"/>
      <c r="WXK1381" s="1"/>
      <c r="WXL1381" s="1"/>
      <c r="WXM1381" s="1"/>
      <c r="WXN1381" s="1"/>
      <c r="WXO1381" s="1"/>
      <c r="WXP1381" s="1"/>
      <c r="WXQ1381" s="1"/>
      <c r="WXR1381" s="1"/>
      <c r="WXS1381" s="1"/>
      <c r="WXT1381" s="1"/>
      <c r="WXU1381" s="1"/>
      <c r="WXV1381" s="1"/>
      <c r="WXW1381" s="1"/>
      <c r="WXX1381" s="1"/>
      <c r="WXY1381" s="1"/>
      <c r="WXZ1381" s="1"/>
      <c r="WYA1381" s="1"/>
      <c r="WYB1381" s="1"/>
      <c r="WYC1381" s="1"/>
      <c r="WYD1381" s="1"/>
      <c r="WYE1381" s="1"/>
      <c r="WYF1381" s="1"/>
      <c r="WYG1381" s="1"/>
      <c r="WYH1381" s="1"/>
      <c r="WYI1381" s="1"/>
      <c r="WYJ1381" s="1"/>
      <c r="WYK1381" s="1"/>
      <c r="WYL1381" s="1"/>
      <c r="WYM1381" s="1"/>
      <c r="WYN1381" s="1"/>
      <c r="WYO1381" s="1"/>
      <c r="WYP1381" s="1"/>
      <c r="WYQ1381" s="1"/>
      <c r="WYR1381" s="1"/>
      <c r="WYS1381" s="1"/>
      <c r="WYT1381" s="1"/>
      <c r="WYU1381" s="1"/>
      <c r="WYV1381" s="1"/>
      <c r="WYW1381" s="1"/>
      <c r="WYX1381" s="1"/>
      <c r="WYY1381" s="1"/>
      <c r="WYZ1381" s="1"/>
      <c r="WZA1381" s="1"/>
      <c r="WZB1381" s="1"/>
      <c r="WZC1381" s="1"/>
      <c r="WZD1381" s="1"/>
      <c r="WZE1381" s="1"/>
      <c r="WZF1381" s="1"/>
      <c r="WZG1381" s="1"/>
      <c r="WZH1381" s="1"/>
      <c r="WZI1381" s="1"/>
      <c r="WZJ1381" s="1"/>
      <c r="WZK1381" s="1"/>
      <c r="WZL1381" s="1"/>
      <c r="WZM1381" s="1"/>
      <c r="WZN1381" s="1"/>
      <c r="WZO1381" s="1"/>
      <c r="WZP1381" s="1"/>
      <c r="WZQ1381" s="1"/>
      <c r="WZR1381" s="1"/>
      <c r="WZS1381" s="1"/>
      <c r="WZT1381" s="1"/>
      <c r="WZU1381" s="1"/>
      <c r="WZV1381" s="1"/>
      <c r="WZW1381" s="1"/>
      <c r="WZX1381" s="1"/>
      <c r="WZY1381" s="1"/>
      <c r="WZZ1381" s="1"/>
      <c r="XAA1381" s="1"/>
      <c r="XAB1381" s="1"/>
      <c r="XAC1381" s="1"/>
      <c r="XAD1381" s="1"/>
      <c r="XAE1381" s="1"/>
      <c r="XAF1381" s="1"/>
      <c r="XAG1381" s="1"/>
      <c r="XAH1381" s="1"/>
      <c r="XAI1381" s="1"/>
      <c r="XAJ1381" s="1"/>
      <c r="XAK1381" s="1"/>
      <c r="XAL1381" s="1"/>
      <c r="XAM1381" s="1"/>
      <c r="XAN1381" s="1"/>
      <c r="XAO1381" s="1"/>
      <c r="XAP1381" s="1"/>
      <c r="XAQ1381" s="1"/>
      <c r="XAR1381" s="1"/>
      <c r="XAS1381" s="1"/>
      <c r="XAT1381" s="1"/>
      <c r="XAU1381" s="1"/>
      <c r="XAV1381" s="1"/>
      <c r="XAW1381" s="1"/>
      <c r="XAX1381" s="1"/>
      <c r="XAY1381" s="1"/>
      <c r="XAZ1381" s="1"/>
      <c r="XBA1381" s="1"/>
      <c r="XBB1381" s="1"/>
      <c r="XBC1381" s="1"/>
      <c r="XBD1381" s="1"/>
      <c r="XBE1381" s="1"/>
      <c r="XBF1381" s="1"/>
      <c r="XBG1381" s="1"/>
      <c r="XBH1381" s="1"/>
      <c r="XBI1381" s="1"/>
      <c r="XBJ1381" s="1"/>
      <c r="XBK1381" s="1"/>
      <c r="XBL1381" s="1"/>
      <c r="XBM1381" s="1"/>
      <c r="XBN1381" s="1"/>
      <c r="XBO1381" s="1"/>
      <c r="XBP1381" s="1"/>
      <c r="XBQ1381" s="1"/>
      <c r="XBR1381" s="1"/>
      <c r="XBS1381" s="1"/>
      <c r="XBT1381" s="1"/>
      <c r="XBU1381" s="1"/>
      <c r="XBV1381" s="1"/>
      <c r="XBW1381" s="1"/>
      <c r="XBX1381" s="1"/>
      <c r="XBY1381" s="1"/>
      <c r="XBZ1381" s="1"/>
      <c r="XCA1381" s="1"/>
      <c r="XCB1381" s="1"/>
      <c r="XCC1381" s="1"/>
      <c r="XCD1381" s="1"/>
      <c r="XCE1381" s="1"/>
      <c r="XCF1381" s="1"/>
      <c r="XCG1381" s="1"/>
      <c r="XCH1381" s="1"/>
      <c r="XCI1381" s="1"/>
      <c r="XCJ1381" s="1"/>
      <c r="XCK1381" s="1"/>
      <c r="XCL1381" s="1"/>
      <c r="XCM1381" s="1"/>
      <c r="XCN1381" s="1"/>
      <c r="XCO1381" s="1"/>
      <c r="XCP1381" s="1"/>
      <c r="XCQ1381" s="1"/>
      <c r="XCR1381" s="1"/>
      <c r="XCS1381" s="1"/>
      <c r="XCT1381" s="1"/>
      <c r="XCU1381" s="1"/>
      <c r="XCV1381" s="1"/>
      <c r="XCW1381" s="1"/>
      <c r="XCX1381" s="1"/>
      <c r="XCY1381" s="1"/>
      <c r="XCZ1381" s="1"/>
      <c r="XDA1381" s="1"/>
      <c r="XDB1381" s="1"/>
      <c r="XDC1381" s="1"/>
      <c r="XDD1381" s="1"/>
      <c r="XDE1381" s="1"/>
      <c r="XDF1381" s="1"/>
      <c r="XDG1381" s="1"/>
      <c r="XDH1381" s="1"/>
      <c r="XDI1381" s="1"/>
      <c r="XDJ1381" s="1"/>
      <c r="XDK1381" s="1"/>
      <c r="XDL1381" s="1"/>
      <c r="XDM1381" s="1"/>
      <c r="XDN1381" s="1"/>
      <c r="XDO1381" s="1"/>
      <c r="XDP1381" s="1"/>
      <c r="XDQ1381" s="1"/>
      <c r="XDR1381" s="1"/>
      <c r="XDS1381" s="1"/>
      <c r="XDT1381" s="1"/>
      <c r="XDU1381" s="1"/>
      <c r="XDV1381" s="1"/>
      <c r="XDW1381" s="1"/>
      <c r="XDX1381" s="1"/>
      <c r="XDY1381" s="1"/>
      <c r="XDZ1381" s="1"/>
      <c r="XEA1381" s="1"/>
      <c r="XEB1381" s="1"/>
      <c r="XEC1381" s="1"/>
      <c r="XED1381" s="1"/>
      <c r="XEE1381" s="46"/>
      <c r="XEF1381" s="42"/>
      <c r="XEG1381" s="43"/>
      <c r="XEH1381" s="51"/>
    </row>
    <row r="1382" spans="1:16362" s="5" customFormat="1" ht="15.7" x14ac:dyDescent="0.25">
      <c r="A1382" s="187" t="s">
        <v>352</v>
      </c>
      <c r="B1382" s="141" t="s">
        <v>353</v>
      </c>
      <c r="C1382" s="157"/>
      <c r="D1382" s="79">
        <f t="shared" ref="D1382:E1384" si="404">D1383</f>
        <v>200</v>
      </c>
      <c r="E1382" s="79">
        <f t="shared" si="404"/>
        <v>200</v>
      </c>
    </row>
    <row r="1383" spans="1:16362" s="5" customFormat="1" ht="15.7" x14ac:dyDescent="0.2">
      <c r="A1383" s="31" t="s">
        <v>22</v>
      </c>
      <c r="B1383" s="140" t="s">
        <v>353</v>
      </c>
      <c r="C1383" s="131">
        <v>200</v>
      </c>
      <c r="D1383" s="73">
        <f t="shared" si="404"/>
        <v>200</v>
      </c>
      <c r="E1383" s="73">
        <f t="shared" si="404"/>
        <v>200</v>
      </c>
    </row>
    <row r="1384" spans="1:16362" s="5" customFormat="1" ht="31.4" x14ac:dyDescent="0.2">
      <c r="A1384" s="31" t="s">
        <v>17</v>
      </c>
      <c r="B1384" s="140" t="s">
        <v>353</v>
      </c>
      <c r="C1384" s="131">
        <v>240</v>
      </c>
      <c r="D1384" s="73">
        <f t="shared" si="404"/>
        <v>200</v>
      </c>
      <c r="E1384" s="73">
        <f t="shared" si="404"/>
        <v>200</v>
      </c>
    </row>
    <row r="1385" spans="1:16362" s="55" customFormat="1" ht="15.7" x14ac:dyDescent="0.2">
      <c r="A1385" s="31" t="s">
        <v>738</v>
      </c>
      <c r="B1385" s="140" t="s">
        <v>353</v>
      </c>
      <c r="C1385" s="140" t="s">
        <v>78</v>
      </c>
      <c r="D1385" s="73">
        <v>200</v>
      </c>
      <c r="E1385" s="73">
        <v>200</v>
      </c>
    </row>
    <row r="1386" spans="1:16362" s="55" customFormat="1" ht="15.7" x14ac:dyDescent="0.25">
      <c r="A1386" s="187" t="s">
        <v>1</v>
      </c>
      <c r="B1386" s="141" t="s">
        <v>176</v>
      </c>
      <c r="C1386" s="137"/>
      <c r="D1386" s="79">
        <f t="shared" ref="D1386:E1386" si="405">D1387+D1393+D1397</f>
        <v>23113</v>
      </c>
      <c r="E1386" s="79">
        <f t="shared" si="405"/>
        <v>23113</v>
      </c>
    </row>
    <row r="1387" spans="1:16362" s="55" customFormat="1" ht="47.05" x14ac:dyDescent="0.2">
      <c r="A1387" s="31" t="s">
        <v>39</v>
      </c>
      <c r="B1387" s="140" t="s">
        <v>176</v>
      </c>
      <c r="C1387" s="140">
        <v>100</v>
      </c>
      <c r="D1387" s="73">
        <f>D1388</f>
        <v>20125</v>
      </c>
      <c r="E1387" s="73">
        <f>E1388</f>
        <v>20125</v>
      </c>
    </row>
    <row r="1388" spans="1:16362" s="55" customFormat="1" ht="15.7" x14ac:dyDescent="0.2">
      <c r="A1388" s="31" t="s">
        <v>8</v>
      </c>
      <c r="B1388" s="140" t="s">
        <v>176</v>
      </c>
      <c r="C1388" s="140">
        <v>120</v>
      </c>
      <c r="D1388" s="73">
        <f>D1389+D1390+D1391+D1392</f>
        <v>20125</v>
      </c>
      <c r="E1388" s="73">
        <f>E1389+E1390+E1391+E1392</f>
        <v>20125</v>
      </c>
    </row>
    <row r="1389" spans="1:16362" s="55" customFormat="1" ht="15.7" x14ac:dyDescent="0.2">
      <c r="A1389" s="31" t="s">
        <v>258</v>
      </c>
      <c r="B1389" s="140" t="s">
        <v>176</v>
      </c>
      <c r="C1389" s="140" t="s">
        <v>75</v>
      </c>
      <c r="D1389" s="73">
        <f t="shared" ref="D1389:E1389" si="406">5901+4461</f>
        <v>10362</v>
      </c>
      <c r="E1389" s="73">
        <f t="shared" si="406"/>
        <v>10362</v>
      </c>
    </row>
    <row r="1390" spans="1:16362" s="55" customFormat="1" ht="31.4" x14ac:dyDescent="0.2">
      <c r="A1390" s="31" t="s">
        <v>76</v>
      </c>
      <c r="B1390" s="140" t="s">
        <v>176</v>
      </c>
      <c r="C1390" s="140" t="s">
        <v>77</v>
      </c>
      <c r="D1390" s="73">
        <f t="shared" ref="D1390:E1390" si="407">2327+2027</f>
        <v>4354</v>
      </c>
      <c r="E1390" s="73">
        <f t="shared" si="407"/>
        <v>4354</v>
      </c>
    </row>
    <row r="1391" spans="1:16362" s="55" customFormat="1" ht="31.4" x14ac:dyDescent="0.25">
      <c r="A1391" s="188" t="s">
        <v>158</v>
      </c>
      <c r="B1391" s="140" t="s">
        <v>176</v>
      </c>
      <c r="C1391" s="140" t="s">
        <v>351</v>
      </c>
      <c r="D1391" s="73">
        <v>964</v>
      </c>
      <c r="E1391" s="73">
        <v>964</v>
      </c>
    </row>
    <row r="1392" spans="1:16362" s="55" customFormat="1" ht="31.4" x14ac:dyDescent="0.25">
      <c r="A1392" s="188" t="s">
        <v>158</v>
      </c>
      <c r="B1392" s="140" t="s">
        <v>176</v>
      </c>
      <c r="C1392" s="140" t="s">
        <v>157</v>
      </c>
      <c r="D1392" s="73">
        <f t="shared" ref="D1392:E1392" si="408">2485+1960</f>
        <v>4445</v>
      </c>
      <c r="E1392" s="73">
        <f t="shared" si="408"/>
        <v>4445</v>
      </c>
    </row>
    <row r="1393" spans="1:5" s="55" customFormat="1" ht="15.7" x14ac:dyDescent="0.2">
      <c r="A1393" s="31" t="s">
        <v>22</v>
      </c>
      <c r="B1393" s="140" t="s">
        <v>176</v>
      </c>
      <c r="C1393" s="140">
        <v>200</v>
      </c>
      <c r="D1393" s="73">
        <f t="shared" ref="D1393:E1393" si="409">D1394</f>
        <v>2828</v>
      </c>
      <c r="E1393" s="73">
        <f t="shared" si="409"/>
        <v>2828</v>
      </c>
    </row>
    <row r="1394" spans="1:5" s="55" customFormat="1" ht="31.4" x14ac:dyDescent="0.2">
      <c r="A1394" s="31" t="s">
        <v>17</v>
      </c>
      <c r="B1394" s="140" t="s">
        <v>176</v>
      </c>
      <c r="C1394" s="140">
        <v>240</v>
      </c>
      <c r="D1394" s="73">
        <f t="shared" ref="D1394:E1394" si="410">D1395+D1396</f>
        <v>2828</v>
      </c>
      <c r="E1394" s="73">
        <f t="shared" si="410"/>
        <v>2828</v>
      </c>
    </row>
    <row r="1395" spans="1:5" s="55" customFormat="1" ht="31.4" x14ac:dyDescent="0.25">
      <c r="A1395" s="14" t="s">
        <v>428</v>
      </c>
      <c r="B1395" s="140" t="s">
        <v>176</v>
      </c>
      <c r="C1395" s="140" t="s">
        <v>429</v>
      </c>
      <c r="D1395" s="73">
        <f>686+325+605</f>
        <v>1616</v>
      </c>
      <c r="E1395" s="73">
        <f>686+325+605</f>
        <v>1616</v>
      </c>
    </row>
    <row r="1396" spans="1:5" s="55" customFormat="1" ht="15.7" x14ac:dyDescent="0.2">
      <c r="A1396" s="31" t="s">
        <v>738</v>
      </c>
      <c r="B1396" s="140" t="s">
        <v>176</v>
      </c>
      <c r="C1396" s="140" t="s">
        <v>78</v>
      </c>
      <c r="D1396" s="73">
        <f t="shared" ref="D1396:E1396" si="411">814+398</f>
        <v>1212</v>
      </c>
      <c r="E1396" s="73">
        <f t="shared" si="411"/>
        <v>1212</v>
      </c>
    </row>
    <row r="1397" spans="1:5" s="55" customFormat="1" ht="15.7" x14ac:dyDescent="0.2">
      <c r="A1397" s="31" t="s">
        <v>13</v>
      </c>
      <c r="B1397" s="140" t="s">
        <v>176</v>
      </c>
      <c r="C1397" s="140">
        <v>800</v>
      </c>
      <c r="D1397" s="73">
        <f t="shared" ref="D1397:E1397" si="412">D1398</f>
        <v>160</v>
      </c>
      <c r="E1397" s="73">
        <f t="shared" si="412"/>
        <v>160</v>
      </c>
    </row>
    <row r="1398" spans="1:5" s="55" customFormat="1" ht="15.7" x14ac:dyDescent="0.25">
      <c r="A1398" s="188" t="s">
        <v>35</v>
      </c>
      <c r="B1398" s="140" t="s">
        <v>176</v>
      </c>
      <c r="C1398" s="140">
        <v>850</v>
      </c>
      <c r="D1398" s="73">
        <f>D1399</f>
        <v>160</v>
      </c>
      <c r="E1398" s="73">
        <f>E1399</f>
        <v>160</v>
      </c>
    </row>
    <row r="1399" spans="1:5" s="55" customFormat="1" ht="15.7" x14ac:dyDescent="0.25">
      <c r="A1399" s="188" t="s">
        <v>79</v>
      </c>
      <c r="B1399" s="140" t="s">
        <v>176</v>
      </c>
      <c r="C1399" s="140" t="s">
        <v>80</v>
      </c>
      <c r="D1399" s="73">
        <f t="shared" ref="D1399:E1399" si="413">120+40</f>
        <v>160</v>
      </c>
      <c r="E1399" s="73">
        <f t="shared" si="413"/>
        <v>160</v>
      </c>
    </row>
    <row r="1400" spans="1:5" s="55" customFormat="1" ht="15.7" x14ac:dyDescent="0.25">
      <c r="A1400" s="187" t="s">
        <v>49</v>
      </c>
      <c r="B1400" s="141" t="s">
        <v>177</v>
      </c>
      <c r="C1400" s="137"/>
      <c r="D1400" s="79">
        <f t="shared" ref="D1400:E1401" si="414">D1401</f>
        <v>1620</v>
      </c>
      <c r="E1400" s="79">
        <f t="shared" si="414"/>
        <v>1620</v>
      </c>
    </row>
    <row r="1401" spans="1:5" s="34" customFormat="1" ht="47.05" x14ac:dyDescent="0.2">
      <c r="A1401" s="31" t="s">
        <v>39</v>
      </c>
      <c r="B1401" s="140" t="s">
        <v>177</v>
      </c>
      <c r="C1401" s="140">
        <v>100</v>
      </c>
      <c r="D1401" s="73">
        <f t="shared" si="414"/>
        <v>1620</v>
      </c>
      <c r="E1401" s="73">
        <f t="shared" si="414"/>
        <v>1620</v>
      </c>
    </row>
    <row r="1402" spans="1:5" s="34" customFormat="1" ht="15.7" x14ac:dyDescent="0.2">
      <c r="A1402" s="31" t="s">
        <v>8</v>
      </c>
      <c r="B1402" s="140" t="s">
        <v>177</v>
      </c>
      <c r="C1402" s="140">
        <v>120</v>
      </c>
      <c r="D1402" s="73">
        <f>D1403+D1404</f>
        <v>1620</v>
      </c>
      <c r="E1402" s="73">
        <f>E1403+E1404</f>
        <v>1620</v>
      </c>
    </row>
    <row r="1403" spans="1:5" s="34" customFormat="1" ht="15.7" x14ac:dyDescent="0.25">
      <c r="A1403" s="188" t="s">
        <v>258</v>
      </c>
      <c r="B1403" s="140" t="s">
        <v>177</v>
      </c>
      <c r="C1403" s="140" t="s">
        <v>75</v>
      </c>
      <c r="D1403" s="73">
        <v>1244</v>
      </c>
      <c r="E1403" s="73">
        <v>1244</v>
      </c>
    </row>
    <row r="1404" spans="1:5" s="34" customFormat="1" ht="31.4" x14ac:dyDescent="0.25">
      <c r="A1404" s="188" t="s">
        <v>158</v>
      </c>
      <c r="B1404" s="140" t="s">
        <v>177</v>
      </c>
      <c r="C1404" s="140" t="s">
        <v>157</v>
      </c>
      <c r="D1404" s="73">
        <v>376</v>
      </c>
      <c r="E1404" s="73">
        <v>376</v>
      </c>
    </row>
    <row r="1405" spans="1:5" s="34" customFormat="1" ht="15.7" x14ac:dyDescent="0.2">
      <c r="A1405" s="57" t="s">
        <v>728</v>
      </c>
      <c r="B1405" s="141" t="s">
        <v>178</v>
      </c>
      <c r="C1405" s="137"/>
      <c r="D1405" s="79">
        <f t="shared" ref="D1405:E1406" si="415">D1406</f>
        <v>2265</v>
      </c>
      <c r="E1405" s="79">
        <f t="shared" si="415"/>
        <v>2265</v>
      </c>
    </row>
    <row r="1406" spans="1:5" s="34" customFormat="1" ht="47.05" x14ac:dyDescent="0.2">
      <c r="A1406" s="31" t="s">
        <v>39</v>
      </c>
      <c r="B1406" s="140" t="s">
        <v>178</v>
      </c>
      <c r="C1406" s="140">
        <v>100</v>
      </c>
      <c r="D1406" s="73">
        <f t="shared" si="415"/>
        <v>2265</v>
      </c>
      <c r="E1406" s="73">
        <f t="shared" si="415"/>
        <v>2265</v>
      </c>
    </row>
    <row r="1407" spans="1:5" s="34" customFormat="1" ht="15.7" x14ac:dyDescent="0.2">
      <c r="A1407" s="31" t="s">
        <v>8</v>
      </c>
      <c r="B1407" s="140" t="s">
        <v>178</v>
      </c>
      <c r="C1407" s="140">
        <v>120</v>
      </c>
      <c r="D1407" s="73">
        <f>D1408+D1409</f>
        <v>2265</v>
      </c>
      <c r="E1407" s="73">
        <f>E1408+E1409</f>
        <v>2265</v>
      </c>
    </row>
    <row r="1408" spans="1:5" s="34" customFormat="1" ht="15.7" x14ac:dyDescent="0.25">
      <c r="A1408" s="188" t="s">
        <v>258</v>
      </c>
      <c r="B1408" s="140" t="s">
        <v>178</v>
      </c>
      <c r="C1408" s="140" t="s">
        <v>75</v>
      </c>
      <c r="D1408" s="73">
        <v>1739</v>
      </c>
      <c r="E1408" s="73">
        <v>1739</v>
      </c>
    </row>
    <row r="1409" spans="1:16362" s="34" customFormat="1" ht="31.4" x14ac:dyDescent="0.25">
      <c r="A1409" s="188" t="s">
        <v>158</v>
      </c>
      <c r="B1409" s="140" t="s">
        <v>178</v>
      </c>
      <c r="C1409" s="140" t="s">
        <v>157</v>
      </c>
      <c r="D1409" s="73">
        <v>526</v>
      </c>
      <c r="E1409" s="73">
        <v>526</v>
      </c>
    </row>
    <row r="1410" spans="1:16362" s="34" customFormat="1" ht="18.55" x14ac:dyDescent="0.3">
      <c r="A1410" s="46" t="s">
        <v>63</v>
      </c>
      <c r="B1410" s="159" t="s">
        <v>179</v>
      </c>
      <c r="C1410" s="157"/>
      <c r="D1410" s="104">
        <f>D1411+D1419+D1427+D1423</f>
        <v>16050</v>
      </c>
      <c r="E1410" s="104">
        <f>E1411+E1419+E1427+E1423</f>
        <v>16050</v>
      </c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  <c r="GR1410" s="1"/>
      <c r="GS1410" s="1"/>
      <c r="GT1410" s="1"/>
      <c r="GU1410" s="1"/>
      <c r="GV1410" s="1"/>
      <c r="GW1410" s="1"/>
      <c r="GX1410" s="1"/>
      <c r="GY1410" s="1"/>
      <c r="GZ1410" s="1"/>
      <c r="HA1410" s="1"/>
      <c r="HB1410" s="1"/>
      <c r="HC1410" s="1"/>
      <c r="HD1410" s="1"/>
      <c r="HE1410" s="1"/>
      <c r="HF1410" s="1"/>
      <c r="HG1410" s="1"/>
      <c r="HH1410" s="1"/>
      <c r="HI1410" s="1"/>
      <c r="HJ1410" s="1"/>
      <c r="HK1410" s="1"/>
      <c r="HL1410" s="1"/>
      <c r="HM1410" s="1"/>
      <c r="HN1410" s="1"/>
      <c r="HO1410" s="1"/>
      <c r="HP1410" s="1"/>
      <c r="HQ1410" s="1"/>
      <c r="HR1410" s="1"/>
      <c r="HS1410" s="1"/>
      <c r="HT1410" s="1"/>
      <c r="HU1410" s="1"/>
      <c r="HV1410" s="1"/>
      <c r="HW1410" s="1"/>
      <c r="HX1410" s="1"/>
      <c r="HY1410" s="1"/>
      <c r="HZ1410" s="1"/>
      <c r="IA1410" s="1"/>
      <c r="IB1410" s="1"/>
      <c r="IC1410" s="1"/>
      <c r="ID1410" s="1"/>
      <c r="IE1410" s="1"/>
      <c r="IF1410" s="1"/>
      <c r="IG1410" s="1"/>
      <c r="IH1410" s="1"/>
      <c r="II1410" s="1"/>
      <c r="IJ1410" s="1"/>
      <c r="IK1410" s="1"/>
      <c r="IL1410" s="1"/>
      <c r="IM1410" s="1"/>
      <c r="IN1410" s="1"/>
      <c r="IO1410" s="1"/>
      <c r="IP1410" s="1"/>
      <c r="IQ1410" s="1"/>
      <c r="IR1410" s="1"/>
      <c r="IS1410" s="1"/>
      <c r="IT1410" s="1"/>
      <c r="IU1410" s="1"/>
      <c r="IV1410" s="1"/>
      <c r="IW1410" s="1"/>
      <c r="IX1410" s="1"/>
      <c r="IY1410" s="1"/>
      <c r="IZ1410" s="1"/>
      <c r="JA1410" s="1"/>
      <c r="JB1410" s="1"/>
      <c r="JC1410" s="1"/>
      <c r="JD1410" s="1"/>
      <c r="JE1410" s="1"/>
      <c r="JF1410" s="1"/>
      <c r="JG1410" s="1"/>
      <c r="JH1410" s="1"/>
      <c r="JI1410" s="1"/>
      <c r="JJ1410" s="1"/>
      <c r="JK1410" s="1"/>
      <c r="JL1410" s="1"/>
      <c r="JM1410" s="1"/>
      <c r="JN1410" s="1"/>
      <c r="JO1410" s="1"/>
      <c r="JP1410" s="1"/>
      <c r="JQ1410" s="1"/>
      <c r="JR1410" s="1"/>
      <c r="JS1410" s="1"/>
      <c r="JT1410" s="1"/>
      <c r="JU1410" s="1"/>
      <c r="JV1410" s="1"/>
      <c r="JW1410" s="1"/>
      <c r="JX1410" s="1"/>
      <c r="JY1410" s="1"/>
      <c r="JZ1410" s="1"/>
      <c r="KA1410" s="1"/>
      <c r="KB1410" s="1"/>
      <c r="KC1410" s="1"/>
      <c r="KD1410" s="1"/>
      <c r="KE1410" s="1"/>
      <c r="KF1410" s="1"/>
      <c r="KG1410" s="1"/>
      <c r="KH1410" s="1"/>
      <c r="KI1410" s="1"/>
      <c r="KJ1410" s="1"/>
      <c r="KK1410" s="1"/>
      <c r="KL1410" s="1"/>
      <c r="KM1410" s="1"/>
      <c r="KN1410" s="1"/>
      <c r="KO1410" s="1"/>
      <c r="KP1410" s="1"/>
      <c r="KQ1410" s="1"/>
      <c r="KR1410" s="1"/>
      <c r="KS1410" s="1"/>
      <c r="KT1410" s="1"/>
      <c r="KU1410" s="1"/>
      <c r="KV1410" s="1"/>
      <c r="KW1410" s="1"/>
      <c r="KX1410" s="1"/>
      <c r="KY1410" s="1"/>
      <c r="KZ1410" s="1"/>
      <c r="LA1410" s="1"/>
      <c r="LB1410" s="1"/>
      <c r="LC1410" s="1"/>
      <c r="LD1410" s="1"/>
      <c r="LE1410" s="1"/>
      <c r="LF1410" s="1"/>
      <c r="LG1410" s="1"/>
      <c r="LH1410" s="1"/>
      <c r="LI1410" s="1"/>
      <c r="LJ1410" s="1"/>
      <c r="LK1410" s="1"/>
      <c r="LL1410" s="1"/>
      <c r="LM1410" s="1"/>
      <c r="LN1410" s="1"/>
      <c r="LO1410" s="1"/>
      <c r="LP1410" s="1"/>
      <c r="LQ1410" s="1"/>
      <c r="LR1410" s="1"/>
      <c r="LS1410" s="1"/>
      <c r="LT1410" s="1"/>
      <c r="LU1410" s="1"/>
      <c r="LV1410" s="1"/>
      <c r="LW1410" s="1"/>
      <c r="LX1410" s="1"/>
      <c r="LY1410" s="1"/>
      <c r="LZ1410" s="1"/>
      <c r="MA1410" s="1"/>
      <c r="MB1410" s="1"/>
      <c r="MC1410" s="1"/>
      <c r="MD1410" s="1"/>
      <c r="ME1410" s="1"/>
      <c r="MF1410" s="1"/>
      <c r="MG1410" s="1"/>
      <c r="MH1410" s="1"/>
      <c r="MI1410" s="1"/>
      <c r="MJ1410" s="1"/>
      <c r="MK1410" s="1"/>
      <c r="ML1410" s="1"/>
      <c r="MM1410" s="1"/>
      <c r="MN1410" s="1"/>
      <c r="MO1410" s="1"/>
      <c r="MP1410" s="1"/>
      <c r="MQ1410" s="1"/>
      <c r="MR1410" s="1"/>
      <c r="MS1410" s="1"/>
      <c r="MT1410" s="1"/>
      <c r="MU1410" s="1"/>
      <c r="MV1410" s="1"/>
      <c r="MW1410" s="1"/>
      <c r="MX1410" s="1"/>
      <c r="MY1410" s="1"/>
      <c r="MZ1410" s="1"/>
      <c r="NA1410" s="1"/>
      <c r="NB1410" s="1"/>
      <c r="NC1410" s="1"/>
      <c r="ND1410" s="1"/>
      <c r="NE1410" s="1"/>
      <c r="NF1410" s="1"/>
      <c r="NG1410" s="1"/>
      <c r="NH1410" s="1"/>
      <c r="NI1410" s="1"/>
      <c r="NJ1410" s="1"/>
      <c r="NK1410" s="1"/>
      <c r="NL1410" s="1"/>
      <c r="NM1410" s="1"/>
      <c r="NN1410" s="1"/>
      <c r="NO1410" s="1"/>
      <c r="NP1410" s="1"/>
      <c r="NQ1410" s="1"/>
      <c r="NR1410" s="1"/>
      <c r="NS1410" s="1"/>
      <c r="NT1410" s="1"/>
      <c r="NU1410" s="1"/>
      <c r="NV1410" s="1"/>
      <c r="NW1410" s="1"/>
      <c r="NX1410" s="1"/>
      <c r="NY1410" s="1"/>
      <c r="NZ1410" s="1"/>
      <c r="OA1410" s="1"/>
      <c r="OB1410" s="1"/>
      <c r="OC1410" s="1"/>
      <c r="OD1410" s="1"/>
      <c r="OE1410" s="1"/>
      <c r="OF1410" s="1"/>
      <c r="OG1410" s="1"/>
      <c r="OH1410" s="1"/>
      <c r="OI1410" s="1"/>
      <c r="OJ1410" s="1"/>
      <c r="OK1410" s="1"/>
      <c r="OL1410" s="1"/>
      <c r="OM1410" s="1"/>
      <c r="ON1410" s="1"/>
      <c r="OO1410" s="1"/>
      <c r="OP1410" s="1"/>
      <c r="OQ1410" s="1"/>
      <c r="OR1410" s="1"/>
      <c r="OS1410" s="1"/>
      <c r="OT1410" s="1"/>
      <c r="OU1410" s="1"/>
      <c r="OV1410" s="1"/>
      <c r="OW1410" s="1"/>
      <c r="OX1410" s="1"/>
      <c r="OY1410" s="1"/>
      <c r="OZ1410" s="1"/>
      <c r="PA1410" s="1"/>
      <c r="PB1410" s="1"/>
      <c r="PC1410" s="1"/>
      <c r="PD1410" s="1"/>
      <c r="PE1410" s="1"/>
      <c r="PF1410" s="1"/>
      <c r="PG1410" s="1"/>
      <c r="PH1410" s="1"/>
      <c r="PI1410" s="1"/>
      <c r="PJ1410" s="1"/>
      <c r="PK1410" s="1"/>
      <c r="PL1410" s="1"/>
      <c r="PM1410" s="1"/>
      <c r="PN1410" s="1"/>
      <c r="PO1410" s="1"/>
      <c r="PP1410" s="1"/>
      <c r="PQ1410" s="1"/>
      <c r="PR1410" s="1"/>
      <c r="PS1410" s="1"/>
      <c r="PT1410" s="1"/>
      <c r="PU1410" s="1"/>
      <c r="PV1410" s="1"/>
      <c r="PW1410" s="1"/>
      <c r="PX1410" s="1"/>
      <c r="PY1410" s="1"/>
      <c r="PZ1410" s="1"/>
      <c r="QA1410" s="1"/>
      <c r="QB1410" s="1"/>
      <c r="QC1410" s="1"/>
      <c r="QD1410" s="1"/>
      <c r="QE1410" s="1"/>
      <c r="QF1410" s="1"/>
      <c r="QG1410" s="1"/>
      <c r="QH1410" s="1"/>
      <c r="QI1410" s="1"/>
      <c r="QJ1410" s="1"/>
      <c r="QK1410" s="1"/>
      <c r="QL1410" s="1"/>
      <c r="QM1410" s="1"/>
      <c r="QN1410" s="1"/>
      <c r="QO1410" s="1"/>
      <c r="QP1410" s="1"/>
      <c r="QQ1410" s="1"/>
      <c r="QR1410" s="1"/>
      <c r="QS1410" s="1"/>
      <c r="QT1410" s="1"/>
      <c r="QU1410" s="1"/>
      <c r="QV1410" s="1"/>
      <c r="QW1410" s="1"/>
      <c r="QX1410" s="1"/>
      <c r="QY1410" s="1"/>
      <c r="QZ1410" s="1"/>
      <c r="RA1410" s="1"/>
      <c r="RB1410" s="1"/>
      <c r="RC1410" s="1"/>
      <c r="RD1410" s="1"/>
      <c r="RE1410" s="1"/>
      <c r="RF1410" s="1"/>
      <c r="RG1410" s="1"/>
      <c r="RH1410" s="1"/>
      <c r="RI1410" s="1"/>
      <c r="RJ1410" s="1"/>
      <c r="RK1410" s="1"/>
      <c r="RL1410" s="1"/>
      <c r="RM1410" s="1"/>
      <c r="RN1410" s="1"/>
      <c r="RO1410" s="1"/>
      <c r="RP1410" s="1"/>
      <c r="RQ1410" s="1"/>
      <c r="RR1410" s="1"/>
      <c r="RS1410" s="1"/>
      <c r="RT1410" s="1"/>
      <c r="RU1410" s="1"/>
      <c r="RV1410" s="1"/>
      <c r="RW1410" s="1"/>
      <c r="RX1410" s="1"/>
      <c r="RY1410" s="1"/>
      <c r="RZ1410" s="1"/>
      <c r="SA1410" s="1"/>
      <c r="SB1410" s="1"/>
      <c r="SC1410" s="1"/>
      <c r="SD1410" s="1"/>
      <c r="SE1410" s="1"/>
      <c r="SF1410" s="1"/>
      <c r="SG1410" s="1"/>
      <c r="SH1410" s="1"/>
      <c r="SI1410" s="1"/>
      <c r="SJ1410" s="1"/>
      <c r="SK1410" s="1"/>
      <c r="SL1410" s="1"/>
      <c r="SM1410" s="1"/>
      <c r="SN1410" s="1"/>
      <c r="SO1410" s="1"/>
      <c r="SP1410" s="1"/>
      <c r="SQ1410" s="1"/>
      <c r="SR1410" s="1"/>
      <c r="SS1410" s="1"/>
      <c r="ST1410" s="1"/>
      <c r="SU1410" s="1"/>
      <c r="SV1410" s="1"/>
      <c r="SW1410" s="1"/>
      <c r="SX1410" s="1"/>
      <c r="SY1410" s="1"/>
      <c r="SZ1410" s="1"/>
      <c r="TA1410" s="1"/>
      <c r="TB1410" s="1"/>
      <c r="TC1410" s="1"/>
      <c r="TD1410" s="1"/>
      <c r="TE1410" s="1"/>
      <c r="TF1410" s="1"/>
      <c r="TG1410" s="1"/>
      <c r="TH1410" s="1"/>
      <c r="TI1410" s="1"/>
      <c r="TJ1410" s="1"/>
      <c r="TK1410" s="1"/>
      <c r="TL1410" s="1"/>
      <c r="TM1410" s="1"/>
      <c r="TN1410" s="1"/>
      <c r="TO1410" s="1"/>
      <c r="TP1410" s="1"/>
      <c r="TQ1410" s="1"/>
      <c r="TR1410" s="1"/>
      <c r="TS1410" s="1"/>
      <c r="TT1410" s="1"/>
      <c r="TU1410" s="1"/>
      <c r="TV1410" s="1"/>
      <c r="TW1410" s="1"/>
      <c r="TX1410" s="1"/>
      <c r="TY1410" s="1"/>
      <c r="TZ1410" s="1"/>
      <c r="UA1410" s="1"/>
      <c r="UB1410" s="1"/>
      <c r="UC1410" s="1"/>
      <c r="UD1410" s="1"/>
      <c r="UE1410" s="1"/>
      <c r="UF1410" s="1"/>
      <c r="UG1410" s="1"/>
      <c r="UH1410" s="1"/>
      <c r="UI1410" s="1"/>
      <c r="UJ1410" s="1"/>
      <c r="UK1410" s="1"/>
      <c r="UL1410" s="1"/>
      <c r="UM1410" s="1"/>
      <c r="UN1410" s="1"/>
      <c r="UO1410" s="1"/>
      <c r="UP1410" s="1"/>
      <c r="UQ1410" s="1"/>
      <c r="UR1410" s="1"/>
      <c r="US1410" s="1"/>
      <c r="UT1410" s="1"/>
      <c r="UU1410" s="1"/>
      <c r="UV1410" s="1"/>
      <c r="UW1410" s="1"/>
      <c r="UX1410" s="1"/>
      <c r="UY1410" s="1"/>
      <c r="UZ1410" s="1"/>
      <c r="VA1410" s="1"/>
      <c r="VB1410" s="1"/>
      <c r="VC1410" s="1"/>
      <c r="VD1410" s="1"/>
      <c r="VE1410" s="1"/>
      <c r="VF1410" s="1"/>
      <c r="VG1410" s="1"/>
      <c r="VH1410" s="1"/>
      <c r="VI1410" s="1"/>
      <c r="VJ1410" s="1"/>
      <c r="VK1410" s="1"/>
      <c r="VL1410" s="1"/>
      <c r="VM1410" s="1"/>
      <c r="VN1410" s="1"/>
      <c r="VO1410" s="1"/>
      <c r="VP1410" s="1"/>
      <c r="VQ1410" s="1"/>
      <c r="VR1410" s="1"/>
      <c r="VS1410" s="1"/>
      <c r="VT1410" s="1"/>
      <c r="VU1410" s="1"/>
      <c r="VV1410" s="1"/>
      <c r="VW1410" s="1"/>
      <c r="VX1410" s="1"/>
      <c r="VY1410" s="1"/>
      <c r="VZ1410" s="1"/>
      <c r="WA1410" s="1"/>
      <c r="WB1410" s="1"/>
      <c r="WC1410" s="1"/>
      <c r="WD1410" s="1"/>
      <c r="WE1410" s="1"/>
      <c r="WF1410" s="1"/>
      <c r="WG1410" s="1"/>
      <c r="WH1410" s="1"/>
      <c r="WI1410" s="1"/>
      <c r="WJ1410" s="1"/>
      <c r="WK1410" s="1"/>
      <c r="WL1410" s="1"/>
      <c r="WM1410" s="1"/>
      <c r="WN1410" s="1"/>
      <c r="WO1410" s="1"/>
      <c r="WP1410" s="1"/>
      <c r="WQ1410" s="1"/>
      <c r="WR1410" s="1"/>
      <c r="WS1410" s="1"/>
      <c r="WT1410" s="1"/>
      <c r="WU1410" s="1"/>
      <c r="WV1410" s="1"/>
      <c r="WW1410" s="1"/>
      <c r="WX1410" s="1"/>
      <c r="WY1410" s="1"/>
      <c r="WZ1410" s="1"/>
      <c r="XA1410" s="1"/>
      <c r="XB1410" s="1"/>
      <c r="XC1410" s="1"/>
      <c r="XD1410" s="1"/>
      <c r="XE1410" s="1"/>
      <c r="XF1410" s="1"/>
      <c r="XG1410" s="1"/>
      <c r="XH1410" s="1"/>
      <c r="XI1410" s="1"/>
      <c r="XJ1410" s="1"/>
      <c r="XK1410" s="1"/>
      <c r="XL1410" s="1"/>
      <c r="XM1410" s="1"/>
      <c r="XN1410" s="1"/>
      <c r="XO1410" s="1"/>
      <c r="XP1410" s="1"/>
      <c r="XQ1410" s="1"/>
      <c r="XR1410" s="1"/>
      <c r="XS1410" s="1"/>
      <c r="XT1410" s="1"/>
      <c r="XU1410" s="1"/>
      <c r="XV1410" s="1"/>
      <c r="XW1410" s="1"/>
      <c r="XX1410" s="1"/>
      <c r="XY1410" s="1"/>
      <c r="XZ1410" s="1"/>
      <c r="YA1410" s="1"/>
      <c r="YB1410" s="1"/>
      <c r="YC1410" s="1"/>
      <c r="YD1410" s="1"/>
      <c r="YE1410" s="1"/>
      <c r="YF1410" s="1"/>
      <c r="YG1410" s="1"/>
      <c r="YH1410" s="1"/>
      <c r="YI1410" s="1"/>
      <c r="YJ1410" s="1"/>
      <c r="YK1410" s="1"/>
      <c r="YL1410" s="1"/>
      <c r="YM1410" s="1"/>
      <c r="YN1410" s="1"/>
      <c r="YO1410" s="1"/>
      <c r="YP1410" s="1"/>
      <c r="YQ1410" s="1"/>
      <c r="YR1410" s="1"/>
      <c r="YS1410" s="1"/>
      <c r="YT1410" s="1"/>
      <c r="YU1410" s="1"/>
      <c r="YV1410" s="1"/>
      <c r="YW1410" s="1"/>
      <c r="YX1410" s="1"/>
      <c r="YY1410" s="1"/>
      <c r="YZ1410" s="1"/>
      <c r="ZA1410" s="1"/>
      <c r="ZB1410" s="1"/>
      <c r="ZC1410" s="1"/>
      <c r="ZD1410" s="1"/>
      <c r="ZE1410" s="1"/>
      <c r="ZF1410" s="1"/>
      <c r="ZG1410" s="1"/>
      <c r="ZH1410" s="1"/>
      <c r="ZI1410" s="1"/>
      <c r="ZJ1410" s="1"/>
      <c r="ZK1410" s="1"/>
      <c r="ZL1410" s="1"/>
      <c r="ZM1410" s="1"/>
      <c r="ZN1410" s="1"/>
      <c r="ZO1410" s="1"/>
      <c r="ZP1410" s="1"/>
      <c r="ZQ1410" s="1"/>
      <c r="ZR1410" s="1"/>
      <c r="ZS1410" s="1"/>
      <c r="ZT1410" s="1"/>
      <c r="ZU1410" s="1"/>
      <c r="ZV1410" s="1"/>
      <c r="ZW1410" s="1"/>
      <c r="ZX1410" s="1"/>
      <c r="ZY1410" s="1"/>
      <c r="ZZ1410" s="1"/>
      <c r="AAA1410" s="1"/>
      <c r="AAB1410" s="1"/>
      <c r="AAC1410" s="1"/>
      <c r="AAD1410" s="1"/>
      <c r="AAE1410" s="1"/>
      <c r="AAF1410" s="1"/>
      <c r="AAG1410" s="1"/>
      <c r="AAH1410" s="1"/>
      <c r="AAI1410" s="1"/>
      <c r="AAJ1410" s="1"/>
      <c r="AAK1410" s="1"/>
      <c r="AAL1410" s="1"/>
      <c r="AAM1410" s="1"/>
      <c r="AAN1410" s="1"/>
      <c r="AAO1410" s="1"/>
      <c r="AAP1410" s="1"/>
      <c r="AAQ1410" s="1"/>
      <c r="AAR1410" s="1"/>
      <c r="AAS1410" s="1"/>
      <c r="AAT1410" s="1"/>
      <c r="AAU1410" s="1"/>
      <c r="AAV1410" s="1"/>
      <c r="AAW1410" s="1"/>
      <c r="AAX1410" s="1"/>
      <c r="AAY1410" s="1"/>
      <c r="AAZ1410" s="1"/>
      <c r="ABA1410" s="1"/>
      <c r="ABB1410" s="1"/>
      <c r="ABC1410" s="1"/>
      <c r="ABD1410" s="1"/>
      <c r="ABE1410" s="1"/>
      <c r="ABF1410" s="1"/>
      <c r="ABG1410" s="1"/>
      <c r="ABH1410" s="1"/>
      <c r="ABI1410" s="1"/>
      <c r="ABJ1410" s="1"/>
      <c r="ABK1410" s="1"/>
      <c r="ABL1410" s="1"/>
      <c r="ABM1410" s="1"/>
      <c r="ABN1410" s="1"/>
      <c r="ABO1410" s="1"/>
      <c r="ABP1410" s="1"/>
      <c r="ABQ1410" s="1"/>
      <c r="ABR1410" s="1"/>
      <c r="ABS1410" s="1"/>
      <c r="ABT1410" s="1"/>
      <c r="ABU1410" s="1"/>
      <c r="ABV1410" s="1"/>
      <c r="ABW1410" s="1"/>
      <c r="ABX1410" s="1"/>
      <c r="ABY1410" s="1"/>
      <c r="ABZ1410" s="1"/>
      <c r="ACA1410" s="1"/>
      <c r="ACB1410" s="1"/>
      <c r="ACC1410" s="1"/>
      <c r="ACD1410" s="1"/>
      <c r="ACE1410" s="1"/>
      <c r="ACF1410" s="1"/>
      <c r="ACG1410" s="1"/>
      <c r="ACH1410" s="1"/>
      <c r="ACI1410" s="1"/>
      <c r="ACJ1410" s="1"/>
      <c r="ACK1410" s="1"/>
      <c r="ACL1410" s="1"/>
      <c r="ACM1410" s="1"/>
      <c r="ACN1410" s="1"/>
      <c r="ACO1410" s="1"/>
      <c r="ACP1410" s="1"/>
      <c r="ACQ1410" s="1"/>
      <c r="ACR1410" s="1"/>
      <c r="ACS1410" s="1"/>
      <c r="ACT1410" s="1"/>
      <c r="ACU1410" s="1"/>
      <c r="ACV1410" s="1"/>
      <c r="ACW1410" s="1"/>
      <c r="ACX1410" s="1"/>
      <c r="ACY1410" s="1"/>
      <c r="ACZ1410" s="1"/>
      <c r="ADA1410" s="1"/>
      <c r="ADB1410" s="1"/>
      <c r="ADC1410" s="1"/>
      <c r="ADD1410" s="1"/>
      <c r="ADE1410" s="1"/>
      <c r="ADF1410" s="1"/>
      <c r="ADG1410" s="1"/>
      <c r="ADH1410" s="1"/>
      <c r="ADI1410" s="1"/>
      <c r="ADJ1410" s="1"/>
      <c r="ADK1410" s="1"/>
      <c r="ADL1410" s="1"/>
      <c r="ADM1410" s="1"/>
      <c r="ADN1410" s="1"/>
      <c r="ADO1410" s="1"/>
      <c r="ADP1410" s="1"/>
      <c r="ADQ1410" s="1"/>
      <c r="ADR1410" s="1"/>
      <c r="ADS1410" s="1"/>
      <c r="ADT1410" s="1"/>
      <c r="ADU1410" s="1"/>
      <c r="ADV1410" s="1"/>
      <c r="ADW1410" s="1"/>
      <c r="ADX1410" s="1"/>
      <c r="ADY1410" s="1"/>
      <c r="ADZ1410" s="1"/>
      <c r="AEA1410" s="1"/>
      <c r="AEB1410" s="1"/>
      <c r="AEC1410" s="1"/>
      <c r="AED1410" s="1"/>
      <c r="AEE1410" s="1"/>
      <c r="AEF1410" s="1"/>
      <c r="AEG1410" s="1"/>
      <c r="AEH1410" s="1"/>
      <c r="AEI1410" s="1"/>
      <c r="AEJ1410" s="1"/>
      <c r="AEK1410" s="1"/>
      <c r="AEL1410" s="1"/>
      <c r="AEM1410" s="1"/>
      <c r="AEN1410" s="1"/>
      <c r="AEO1410" s="1"/>
      <c r="AEP1410" s="1"/>
      <c r="AEQ1410" s="1"/>
      <c r="AER1410" s="1"/>
      <c r="AES1410" s="1"/>
      <c r="AET1410" s="1"/>
      <c r="AEU1410" s="1"/>
      <c r="AEV1410" s="1"/>
      <c r="AEW1410" s="1"/>
      <c r="AEX1410" s="1"/>
      <c r="AEY1410" s="1"/>
      <c r="AEZ1410" s="1"/>
      <c r="AFA1410" s="1"/>
      <c r="AFB1410" s="1"/>
      <c r="AFC1410" s="1"/>
      <c r="AFD1410" s="1"/>
      <c r="AFE1410" s="1"/>
      <c r="AFF1410" s="1"/>
      <c r="AFG1410" s="1"/>
      <c r="AFH1410" s="1"/>
      <c r="AFI1410" s="1"/>
      <c r="AFJ1410" s="1"/>
      <c r="AFK1410" s="1"/>
      <c r="AFL1410" s="1"/>
      <c r="AFM1410" s="1"/>
      <c r="AFN1410" s="1"/>
      <c r="AFO1410" s="1"/>
      <c r="AFP1410" s="1"/>
      <c r="AFQ1410" s="1"/>
      <c r="AFR1410" s="1"/>
      <c r="AFS1410" s="1"/>
      <c r="AFT1410" s="1"/>
      <c r="AFU1410" s="1"/>
      <c r="AFV1410" s="1"/>
      <c r="AFW1410" s="1"/>
      <c r="AFX1410" s="1"/>
      <c r="AFY1410" s="1"/>
      <c r="AFZ1410" s="1"/>
      <c r="AGA1410" s="1"/>
      <c r="AGB1410" s="1"/>
      <c r="AGC1410" s="1"/>
      <c r="AGD1410" s="1"/>
      <c r="AGE1410" s="1"/>
      <c r="AGF1410" s="1"/>
      <c r="AGG1410" s="1"/>
      <c r="AGH1410" s="1"/>
      <c r="AGI1410" s="1"/>
      <c r="AGJ1410" s="1"/>
      <c r="AGK1410" s="1"/>
      <c r="AGL1410" s="1"/>
      <c r="AGM1410" s="1"/>
      <c r="AGN1410" s="1"/>
      <c r="AGO1410" s="1"/>
      <c r="AGP1410" s="1"/>
      <c r="AGQ1410" s="1"/>
      <c r="AGR1410" s="1"/>
      <c r="AGS1410" s="1"/>
      <c r="AGT1410" s="1"/>
      <c r="AGU1410" s="1"/>
      <c r="AGV1410" s="1"/>
      <c r="AGW1410" s="1"/>
      <c r="AGX1410" s="1"/>
      <c r="AGY1410" s="1"/>
      <c r="AGZ1410" s="1"/>
      <c r="AHA1410" s="1"/>
      <c r="AHB1410" s="1"/>
      <c r="AHC1410" s="1"/>
      <c r="AHD1410" s="1"/>
      <c r="AHE1410" s="1"/>
      <c r="AHF1410" s="1"/>
      <c r="AHG1410" s="1"/>
      <c r="AHH1410" s="1"/>
      <c r="AHI1410" s="1"/>
      <c r="AHJ1410" s="1"/>
      <c r="AHK1410" s="1"/>
      <c r="AHL1410" s="1"/>
      <c r="AHM1410" s="1"/>
      <c r="AHN1410" s="1"/>
      <c r="AHO1410" s="1"/>
      <c r="AHP1410" s="1"/>
      <c r="AHQ1410" s="1"/>
      <c r="AHR1410" s="1"/>
      <c r="AHS1410" s="1"/>
      <c r="AHT1410" s="1"/>
      <c r="AHU1410" s="1"/>
      <c r="AHV1410" s="1"/>
      <c r="AHW1410" s="1"/>
      <c r="AHX1410" s="1"/>
      <c r="AHY1410" s="1"/>
      <c r="AHZ1410" s="1"/>
      <c r="AIA1410" s="1"/>
      <c r="AIB1410" s="1"/>
      <c r="AIC1410" s="1"/>
      <c r="AID1410" s="1"/>
      <c r="AIE1410" s="1"/>
      <c r="AIF1410" s="1"/>
      <c r="AIG1410" s="1"/>
      <c r="AIH1410" s="1"/>
      <c r="AII1410" s="1"/>
      <c r="AIJ1410" s="1"/>
      <c r="AIK1410" s="1"/>
      <c r="AIL1410" s="1"/>
      <c r="AIM1410" s="1"/>
      <c r="AIN1410" s="1"/>
      <c r="AIO1410" s="1"/>
      <c r="AIP1410" s="1"/>
      <c r="AIQ1410" s="1"/>
      <c r="AIR1410" s="1"/>
      <c r="AIS1410" s="1"/>
      <c r="AIT1410" s="1"/>
      <c r="AIU1410" s="1"/>
      <c r="AIV1410" s="1"/>
      <c r="AIW1410" s="1"/>
      <c r="AIX1410" s="1"/>
      <c r="AIY1410" s="1"/>
      <c r="AIZ1410" s="1"/>
      <c r="AJA1410" s="1"/>
      <c r="AJB1410" s="1"/>
      <c r="AJC1410" s="1"/>
      <c r="AJD1410" s="1"/>
      <c r="AJE1410" s="1"/>
      <c r="AJF1410" s="1"/>
      <c r="AJG1410" s="1"/>
      <c r="AJH1410" s="1"/>
      <c r="AJI1410" s="1"/>
      <c r="AJJ1410" s="1"/>
      <c r="AJK1410" s="1"/>
      <c r="AJL1410" s="1"/>
      <c r="AJM1410" s="1"/>
      <c r="AJN1410" s="1"/>
      <c r="AJO1410" s="1"/>
      <c r="AJP1410" s="1"/>
      <c r="AJQ1410" s="1"/>
      <c r="AJR1410" s="1"/>
      <c r="AJS1410" s="1"/>
      <c r="AJT1410" s="1"/>
      <c r="AJU1410" s="1"/>
      <c r="AJV1410" s="1"/>
      <c r="AJW1410" s="1"/>
      <c r="AJX1410" s="1"/>
      <c r="AJY1410" s="1"/>
      <c r="AJZ1410" s="1"/>
      <c r="AKA1410" s="1"/>
      <c r="AKB1410" s="1"/>
      <c r="AKC1410" s="1"/>
      <c r="AKD1410" s="1"/>
      <c r="AKE1410" s="1"/>
      <c r="AKF1410" s="1"/>
      <c r="AKG1410" s="1"/>
      <c r="AKH1410" s="1"/>
      <c r="AKI1410" s="1"/>
      <c r="AKJ1410" s="1"/>
      <c r="AKK1410" s="1"/>
      <c r="AKL1410" s="1"/>
      <c r="AKM1410" s="1"/>
      <c r="AKN1410" s="1"/>
      <c r="AKO1410" s="1"/>
      <c r="AKP1410" s="1"/>
      <c r="AKQ1410" s="1"/>
      <c r="AKR1410" s="1"/>
      <c r="AKS1410" s="1"/>
      <c r="AKT1410" s="1"/>
      <c r="AKU1410" s="1"/>
      <c r="AKV1410" s="1"/>
      <c r="AKW1410" s="1"/>
      <c r="AKX1410" s="1"/>
      <c r="AKY1410" s="1"/>
      <c r="AKZ1410" s="1"/>
      <c r="ALA1410" s="1"/>
      <c r="ALB1410" s="1"/>
      <c r="ALC1410" s="1"/>
      <c r="ALD1410" s="1"/>
      <c r="ALE1410" s="1"/>
      <c r="ALF1410" s="1"/>
      <c r="ALG1410" s="1"/>
      <c r="ALH1410" s="1"/>
      <c r="ALI1410" s="1"/>
      <c r="ALJ1410" s="1"/>
      <c r="ALK1410" s="1"/>
      <c r="ALL1410" s="1"/>
      <c r="ALM1410" s="1"/>
      <c r="ALN1410" s="1"/>
      <c r="ALO1410" s="1"/>
      <c r="ALP1410" s="1"/>
      <c r="ALQ1410" s="1"/>
      <c r="ALR1410" s="1"/>
      <c r="ALS1410" s="1"/>
      <c r="ALT1410" s="1"/>
      <c r="ALU1410" s="1"/>
      <c r="ALV1410" s="1"/>
      <c r="ALW1410" s="1"/>
      <c r="ALX1410" s="1"/>
      <c r="ALY1410" s="1"/>
      <c r="ALZ1410" s="1"/>
      <c r="AMA1410" s="1"/>
      <c r="AMB1410" s="1"/>
      <c r="AMC1410" s="1"/>
      <c r="AMD1410" s="1"/>
      <c r="AME1410" s="1"/>
      <c r="AMF1410" s="1"/>
      <c r="AMG1410" s="1"/>
      <c r="AMH1410" s="1"/>
      <c r="AMI1410" s="1"/>
      <c r="AMJ1410" s="1"/>
      <c r="AMK1410" s="1"/>
      <c r="AML1410" s="1"/>
      <c r="AMM1410" s="1"/>
      <c r="AMN1410" s="1"/>
      <c r="AMO1410" s="1"/>
      <c r="AMP1410" s="1"/>
      <c r="AMQ1410" s="1"/>
      <c r="AMR1410" s="1"/>
      <c r="AMS1410" s="1"/>
      <c r="AMT1410" s="1"/>
      <c r="AMU1410" s="1"/>
      <c r="AMV1410" s="1"/>
      <c r="AMW1410" s="1"/>
      <c r="AMX1410" s="1"/>
      <c r="AMY1410" s="1"/>
      <c r="AMZ1410" s="1"/>
      <c r="ANA1410" s="1"/>
      <c r="ANB1410" s="1"/>
      <c r="ANC1410" s="1"/>
      <c r="AND1410" s="1"/>
      <c r="ANE1410" s="1"/>
      <c r="ANF1410" s="1"/>
      <c r="ANG1410" s="1"/>
      <c r="ANH1410" s="1"/>
      <c r="ANI1410" s="1"/>
      <c r="ANJ1410" s="1"/>
      <c r="ANK1410" s="1"/>
      <c r="ANL1410" s="1"/>
      <c r="ANM1410" s="1"/>
      <c r="ANN1410" s="1"/>
      <c r="ANO1410" s="1"/>
      <c r="ANP1410" s="1"/>
      <c r="ANQ1410" s="1"/>
      <c r="ANR1410" s="1"/>
      <c r="ANS1410" s="1"/>
      <c r="ANT1410" s="1"/>
      <c r="ANU1410" s="1"/>
      <c r="ANV1410" s="1"/>
      <c r="ANW1410" s="1"/>
      <c r="ANX1410" s="1"/>
      <c r="ANY1410" s="1"/>
      <c r="ANZ1410" s="1"/>
      <c r="AOA1410" s="1"/>
      <c r="AOB1410" s="1"/>
      <c r="AOC1410" s="1"/>
      <c r="AOD1410" s="1"/>
      <c r="AOE1410" s="1"/>
      <c r="AOF1410" s="1"/>
      <c r="AOG1410" s="1"/>
      <c r="AOH1410" s="1"/>
      <c r="AOI1410" s="1"/>
      <c r="AOJ1410" s="1"/>
      <c r="AOK1410" s="1"/>
      <c r="AOL1410" s="1"/>
      <c r="AOM1410" s="1"/>
      <c r="AON1410" s="1"/>
      <c r="AOO1410" s="1"/>
      <c r="AOP1410" s="1"/>
      <c r="AOQ1410" s="1"/>
      <c r="AOR1410" s="1"/>
      <c r="AOS1410" s="1"/>
      <c r="AOT1410" s="1"/>
      <c r="AOU1410" s="1"/>
      <c r="AOV1410" s="1"/>
      <c r="AOW1410" s="1"/>
      <c r="AOX1410" s="1"/>
      <c r="AOY1410" s="1"/>
      <c r="AOZ1410" s="1"/>
      <c r="APA1410" s="1"/>
      <c r="APB1410" s="1"/>
      <c r="APC1410" s="1"/>
      <c r="APD1410" s="1"/>
      <c r="APE1410" s="1"/>
      <c r="APF1410" s="1"/>
      <c r="APG1410" s="1"/>
      <c r="APH1410" s="1"/>
      <c r="API1410" s="1"/>
      <c r="APJ1410" s="1"/>
      <c r="APK1410" s="1"/>
      <c r="APL1410" s="1"/>
      <c r="APM1410" s="1"/>
      <c r="APN1410" s="1"/>
      <c r="APO1410" s="1"/>
      <c r="APP1410" s="1"/>
      <c r="APQ1410" s="1"/>
      <c r="APR1410" s="1"/>
      <c r="APS1410" s="1"/>
      <c r="APT1410" s="1"/>
      <c r="APU1410" s="1"/>
      <c r="APV1410" s="1"/>
      <c r="APW1410" s="1"/>
      <c r="APX1410" s="1"/>
      <c r="APY1410" s="1"/>
      <c r="APZ1410" s="1"/>
      <c r="AQA1410" s="1"/>
      <c r="AQB1410" s="1"/>
      <c r="AQC1410" s="1"/>
      <c r="AQD1410" s="1"/>
      <c r="AQE1410" s="1"/>
      <c r="AQF1410" s="1"/>
      <c r="AQG1410" s="1"/>
      <c r="AQH1410" s="1"/>
      <c r="AQI1410" s="1"/>
      <c r="AQJ1410" s="1"/>
      <c r="AQK1410" s="1"/>
      <c r="AQL1410" s="1"/>
      <c r="AQM1410" s="1"/>
      <c r="AQN1410" s="1"/>
      <c r="AQO1410" s="1"/>
      <c r="AQP1410" s="1"/>
      <c r="AQQ1410" s="1"/>
      <c r="AQR1410" s="1"/>
      <c r="AQS1410" s="1"/>
      <c r="AQT1410" s="1"/>
      <c r="AQU1410" s="1"/>
      <c r="AQV1410" s="1"/>
      <c r="AQW1410" s="1"/>
      <c r="AQX1410" s="1"/>
      <c r="AQY1410" s="1"/>
      <c r="AQZ1410" s="1"/>
      <c r="ARA1410" s="1"/>
      <c r="ARB1410" s="1"/>
      <c r="ARC1410" s="1"/>
      <c r="ARD1410" s="1"/>
      <c r="ARE1410" s="1"/>
      <c r="ARF1410" s="1"/>
      <c r="ARG1410" s="1"/>
      <c r="ARH1410" s="1"/>
      <c r="ARI1410" s="1"/>
      <c r="ARJ1410" s="1"/>
      <c r="ARK1410" s="1"/>
      <c r="ARL1410" s="1"/>
      <c r="ARM1410" s="1"/>
      <c r="ARN1410" s="1"/>
      <c r="ARO1410" s="1"/>
      <c r="ARP1410" s="1"/>
      <c r="ARQ1410" s="1"/>
      <c r="ARR1410" s="1"/>
      <c r="ARS1410" s="1"/>
      <c r="ART1410" s="1"/>
      <c r="ARU1410" s="1"/>
      <c r="ARV1410" s="1"/>
      <c r="ARW1410" s="1"/>
      <c r="ARX1410" s="1"/>
      <c r="ARY1410" s="1"/>
      <c r="ARZ1410" s="1"/>
      <c r="ASA1410" s="1"/>
      <c r="ASB1410" s="1"/>
      <c r="ASC1410" s="1"/>
      <c r="ASD1410" s="1"/>
      <c r="ASE1410" s="1"/>
      <c r="ASF1410" s="1"/>
      <c r="ASG1410" s="1"/>
      <c r="ASH1410" s="1"/>
      <c r="ASI1410" s="1"/>
      <c r="ASJ1410" s="1"/>
      <c r="ASK1410" s="1"/>
      <c r="ASL1410" s="1"/>
      <c r="ASM1410" s="1"/>
      <c r="ASN1410" s="1"/>
      <c r="ASO1410" s="1"/>
      <c r="ASP1410" s="1"/>
      <c r="ASQ1410" s="1"/>
      <c r="ASR1410" s="1"/>
      <c r="ASS1410" s="1"/>
      <c r="AST1410" s="1"/>
      <c r="ASU1410" s="1"/>
      <c r="ASV1410" s="1"/>
      <c r="ASW1410" s="1"/>
      <c r="ASX1410" s="1"/>
      <c r="ASY1410" s="1"/>
      <c r="ASZ1410" s="1"/>
      <c r="ATA1410" s="1"/>
      <c r="ATB1410" s="1"/>
      <c r="ATC1410" s="1"/>
      <c r="ATD1410" s="1"/>
      <c r="ATE1410" s="1"/>
      <c r="ATF1410" s="1"/>
      <c r="ATG1410" s="1"/>
      <c r="ATH1410" s="1"/>
      <c r="ATI1410" s="1"/>
      <c r="ATJ1410" s="1"/>
      <c r="ATK1410" s="1"/>
      <c r="ATL1410" s="1"/>
      <c r="ATM1410" s="1"/>
      <c r="ATN1410" s="1"/>
      <c r="ATO1410" s="1"/>
      <c r="ATP1410" s="1"/>
      <c r="ATQ1410" s="1"/>
      <c r="ATR1410" s="1"/>
      <c r="ATS1410" s="1"/>
      <c r="ATT1410" s="1"/>
      <c r="ATU1410" s="1"/>
      <c r="ATV1410" s="1"/>
      <c r="ATW1410" s="1"/>
      <c r="ATX1410" s="1"/>
      <c r="ATY1410" s="1"/>
      <c r="ATZ1410" s="1"/>
      <c r="AUA1410" s="1"/>
      <c r="AUB1410" s="1"/>
      <c r="AUC1410" s="1"/>
      <c r="AUD1410" s="1"/>
      <c r="AUE1410" s="1"/>
      <c r="AUF1410" s="1"/>
      <c r="AUG1410" s="1"/>
      <c r="AUH1410" s="1"/>
      <c r="AUI1410" s="1"/>
      <c r="AUJ1410" s="1"/>
      <c r="AUK1410" s="1"/>
      <c r="AUL1410" s="1"/>
      <c r="AUM1410" s="1"/>
      <c r="AUN1410" s="1"/>
      <c r="AUO1410" s="1"/>
      <c r="AUP1410" s="1"/>
      <c r="AUQ1410" s="1"/>
      <c r="AUR1410" s="1"/>
      <c r="AUS1410" s="1"/>
      <c r="AUT1410" s="1"/>
      <c r="AUU1410" s="1"/>
      <c r="AUV1410" s="1"/>
      <c r="AUW1410" s="1"/>
      <c r="AUX1410" s="1"/>
      <c r="AUY1410" s="1"/>
      <c r="AUZ1410" s="1"/>
      <c r="AVA1410" s="1"/>
      <c r="AVB1410" s="1"/>
      <c r="AVC1410" s="1"/>
      <c r="AVD1410" s="1"/>
      <c r="AVE1410" s="1"/>
      <c r="AVF1410" s="1"/>
      <c r="AVG1410" s="1"/>
      <c r="AVH1410" s="1"/>
      <c r="AVI1410" s="1"/>
      <c r="AVJ1410" s="1"/>
      <c r="AVK1410" s="1"/>
      <c r="AVL1410" s="1"/>
      <c r="AVM1410" s="1"/>
      <c r="AVN1410" s="1"/>
      <c r="AVO1410" s="1"/>
      <c r="AVP1410" s="1"/>
      <c r="AVQ1410" s="1"/>
      <c r="AVR1410" s="1"/>
      <c r="AVS1410" s="1"/>
      <c r="AVT1410" s="1"/>
      <c r="AVU1410" s="1"/>
      <c r="AVV1410" s="1"/>
      <c r="AVW1410" s="1"/>
      <c r="AVX1410" s="1"/>
      <c r="AVY1410" s="1"/>
      <c r="AVZ1410" s="1"/>
      <c r="AWA1410" s="1"/>
      <c r="AWB1410" s="1"/>
      <c r="AWC1410" s="1"/>
      <c r="AWD1410" s="1"/>
      <c r="AWE1410" s="1"/>
      <c r="AWF1410" s="1"/>
      <c r="AWG1410" s="1"/>
      <c r="AWH1410" s="1"/>
      <c r="AWI1410" s="1"/>
      <c r="AWJ1410" s="1"/>
      <c r="AWK1410" s="1"/>
      <c r="AWL1410" s="1"/>
      <c r="AWM1410" s="1"/>
      <c r="AWN1410" s="1"/>
      <c r="AWO1410" s="1"/>
      <c r="AWP1410" s="1"/>
      <c r="AWQ1410" s="1"/>
      <c r="AWR1410" s="1"/>
      <c r="AWS1410" s="1"/>
      <c r="AWT1410" s="1"/>
      <c r="AWU1410" s="1"/>
      <c r="AWV1410" s="1"/>
      <c r="AWW1410" s="1"/>
      <c r="AWX1410" s="1"/>
      <c r="AWY1410" s="1"/>
      <c r="AWZ1410" s="1"/>
      <c r="AXA1410" s="1"/>
      <c r="AXB1410" s="1"/>
      <c r="AXC1410" s="1"/>
      <c r="AXD1410" s="1"/>
      <c r="AXE1410" s="1"/>
      <c r="AXF1410" s="1"/>
      <c r="AXG1410" s="1"/>
      <c r="AXH1410" s="1"/>
      <c r="AXI1410" s="1"/>
      <c r="AXJ1410" s="1"/>
      <c r="AXK1410" s="1"/>
      <c r="AXL1410" s="1"/>
      <c r="AXM1410" s="1"/>
      <c r="AXN1410" s="1"/>
      <c r="AXO1410" s="1"/>
      <c r="AXP1410" s="1"/>
      <c r="AXQ1410" s="1"/>
      <c r="AXR1410" s="1"/>
      <c r="AXS1410" s="1"/>
      <c r="AXT1410" s="1"/>
      <c r="AXU1410" s="1"/>
      <c r="AXV1410" s="1"/>
      <c r="AXW1410" s="1"/>
      <c r="AXX1410" s="1"/>
      <c r="AXY1410" s="1"/>
      <c r="AXZ1410" s="1"/>
      <c r="AYA1410" s="1"/>
      <c r="AYB1410" s="1"/>
      <c r="AYC1410" s="1"/>
      <c r="AYD1410" s="1"/>
      <c r="AYE1410" s="1"/>
      <c r="AYF1410" s="1"/>
      <c r="AYG1410" s="1"/>
      <c r="AYH1410" s="1"/>
      <c r="AYI1410" s="1"/>
      <c r="AYJ1410" s="1"/>
      <c r="AYK1410" s="1"/>
      <c r="AYL1410" s="1"/>
      <c r="AYM1410" s="1"/>
      <c r="AYN1410" s="1"/>
      <c r="AYO1410" s="1"/>
      <c r="AYP1410" s="1"/>
      <c r="AYQ1410" s="1"/>
      <c r="AYR1410" s="1"/>
      <c r="AYS1410" s="1"/>
      <c r="AYT1410" s="1"/>
      <c r="AYU1410" s="1"/>
      <c r="AYV1410" s="1"/>
      <c r="AYW1410" s="1"/>
      <c r="AYX1410" s="1"/>
      <c r="AYY1410" s="1"/>
      <c r="AYZ1410" s="1"/>
      <c r="AZA1410" s="1"/>
      <c r="AZB1410" s="1"/>
      <c r="AZC1410" s="1"/>
      <c r="AZD1410" s="1"/>
      <c r="AZE1410" s="1"/>
      <c r="AZF1410" s="1"/>
      <c r="AZG1410" s="1"/>
      <c r="AZH1410" s="1"/>
      <c r="AZI1410" s="1"/>
      <c r="AZJ1410" s="1"/>
      <c r="AZK1410" s="1"/>
      <c r="AZL1410" s="1"/>
      <c r="AZM1410" s="1"/>
      <c r="AZN1410" s="1"/>
      <c r="AZO1410" s="1"/>
      <c r="AZP1410" s="1"/>
      <c r="AZQ1410" s="1"/>
      <c r="AZR1410" s="1"/>
      <c r="AZS1410" s="1"/>
      <c r="AZT1410" s="1"/>
      <c r="AZU1410" s="1"/>
      <c r="AZV1410" s="1"/>
      <c r="AZW1410" s="1"/>
      <c r="AZX1410" s="1"/>
      <c r="AZY1410" s="1"/>
      <c r="AZZ1410" s="1"/>
      <c r="BAA1410" s="1"/>
      <c r="BAB1410" s="1"/>
      <c r="BAC1410" s="1"/>
      <c r="BAD1410" s="1"/>
      <c r="BAE1410" s="1"/>
      <c r="BAF1410" s="1"/>
      <c r="BAG1410" s="1"/>
      <c r="BAH1410" s="1"/>
      <c r="BAI1410" s="1"/>
      <c r="BAJ1410" s="1"/>
      <c r="BAK1410" s="1"/>
      <c r="BAL1410" s="1"/>
      <c r="BAM1410" s="1"/>
      <c r="BAN1410" s="1"/>
      <c r="BAO1410" s="1"/>
      <c r="BAP1410" s="1"/>
      <c r="BAQ1410" s="1"/>
      <c r="BAR1410" s="1"/>
      <c r="BAS1410" s="1"/>
      <c r="BAT1410" s="1"/>
      <c r="BAU1410" s="1"/>
      <c r="BAV1410" s="1"/>
      <c r="BAW1410" s="1"/>
      <c r="BAX1410" s="1"/>
      <c r="BAY1410" s="1"/>
      <c r="BAZ1410" s="1"/>
      <c r="BBA1410" s="1"/>
      <c r="BBB1410" s="1"/>
      <c r="BBC1410" s="1"/>
      <c r="BBD1410" s="1"/>
      <c r="BBE1410" s="1"/>
      <c r="BBF1410" s="1"/>
      <c r="BBG1410" s="1"/>
      <c r="BBH1410" s="1"/>
      <c r="BBI1410" s="1"/>
      <c r="BBJ1410" s="1"/>
      <c r="BBK1410" s="1"/>
      <c r="BBL1410" s="1"/>
      <c r="BBM1410" s="1"/>
      <c r="BBN1410" s="1"/>
      <c r="BBO1410" s="1"/>
      <c r="BBP1410" s="1"/>
      <c r="BBQ1410" s="1"/>
      <c r="BBR1410" s="1"/>
      <c r="BBS1410" s="1"/>
      <c r="BBT1410" s="1"/>
      <c r="BBU1410" s="1"/>
      <c r="BBV1410" s="1"/>
      <c r="BBW1410" s="1"/>
      <c r="BBX1410" s="1"/>
      <c r="BBY1410" s="1"/>
      <c r="BBZ1410" s="1"/>
      <c r="BCA1410" s="1"/>
      <c r="BCB1410" s="1"/>
      <c r="BCC1410" s="1"/>
      <c r="BCD1410" s="1"/>
      <c r="BCE1410" s="1"/>
      <c r="BCF1410" s="1"/>
      <c r="BCG1410" s="1"/>
      <c r="BCH1410" s="1"/>
      <c r="BCI1410" s="1"/>
      <c r="BCJ1410" s="1"/>
      <c r="BCK1410" s="1"/>
      <c r="BCL1410" s="1"/>
      <c r="BCM1410" s="1"/>
      <c r="BCN1410" s="1"/>
      <c r="BCO1410" s="1"/>
      <c r="BCP1410" s="1"/>
      <c r="BCQ1410" s="1"/>
      <c r="BCR1410" s="1"/>
      <c r="BCS1410" s="1"/>
      <c r="BCT1410" s="1"/>
      <c r="BCU1410" s="1"/>
      <c r="BCV1410" s="1"/>
      <c r="BCW1410" s="1"/>
      <c r="BCX1410" s="1"/>
      <c r="BCY1410" s="1"/>
      <c r="BCZ1410" s="1"/>
      <c r="BDA1410" s="1"/>
      <c r="BDB1410" s="1"/>
      <c r="BDC1410" s="1"/>
      <c r="BDD1410" s="1"/>
      <c r="BDE1410" s="1"/>
      <c r="BDF1410" s="1"/>
      <c r="BDG1410" s="1"/>
      <c r="BDH1410" s="1"/>
      <c r="BDI1410" s="1"/>
      <c r="BDJ1410" s="1"/>
      <c r="BDK1410" s="1"/>
      <c r="BDL1410" s="1"/>
      <c r="BDM1410" s="1"/>
      <c r="BDN1410" s="1"/>
      <c r="BDO1410" s="1"/>
      <c r="BDP1410" s="1"/>
      <c r="BDQ1410" s="1"/>
      <c r="BDR1410" s="1"/>
      <c r="BDS1410" s="1"/>
      <c r="BDT1410" s="1"/>
      <c r="BDU1410" s="1"/>
      <c r="BDV1410" s="1"/>
      <c r="BDW1410" s="1"/>
      <c r="BDX1410" s="1"/>
      <c r="BDY1410" s="1"/>
      <c r="BDZ1410" s="1"/>
      <c r="BEA1410" s="1"/>
      <c r="BEB1410" s="1"/>
      <c r="BEC1410" s="1"/>
      <c r="BED1410" s="1"/>
      <c r="BEE1410" s="1"/>
      <c r="BEF1410" s="1"/>
      <c r="BEG1410" s="1"/>
      <c r="BEH1410" s="1"/>
      <c r="BEI1410" s="1"/>
      <c r="BEJ1410" s="1"/>
      <c r="BEK1410" s="1"/>
      <c r="BEL1410" s="1"/>
      <c r="BEM1410" s="1"/>
      <c r="BEN1410" s="1"/>
      <c r="BEO1410" s="1"/>
      <c r="BEP1410" s="1"/>
      <c r="BEQ1410" s="1"/>
      <c r="BER1410" s="1"/>
      <c r="BES1410" s="1"/>
      <c r="BET1410" s="1"/>
      <c r="BEU1410" s="1"/>
      <c r="BEV1410" s="1"/>
      <c r="BEW1410" s="1"/>
      <c r="BEX1410" s="1"/>
      <c r="BEY1410" s="1"/>
      <c r="BEZ1410" s="1"/>
      <c r="BFA1410" s="1"/>
      <c r="BFB1410" s="1"/>
      <c r="BFC1410" s="1"/>
      <c r="BFD1410" s="1"/>
      <c r="BFE1410" s="1"/>
      <c r="BFF1410" s="1"/>
      <c r="BFG1410" s="1"/>
      <c r="BFH1410" s="1"/>
      <c r="BFI1410" s="1"/>
      <c r="BFJ1410" s="1"/>
      <c r="BFK1410" s="1"/>
      <c r="BFL1410" s="1"/>
      <c r="BFM1410" s="1"/>
      <c r="BFN1410" s="1"/>
      <c r="BFO1410" s="1"/>
      <c r="BFP1410" s="1"/>
      <c r="BFQ1410" s="1"/>
      <c r="BFR1410" s="1"/>
      <c r="BFS1410" s="1"/>
      <c r="BFT1410" s="1"/>
      <c r="BFU1410" s="1"/>
      <c r="BFV1410" s="1"/>
      <c r="BFW1410" s="1"/>
      <c r="BFX1410" s="1"/>
      <c r="BFY1410" s="1"/>
      <c r="BFZ1410" s="1"/>
      <c r="BGA1410" s="1"/>
      <c r="BGB1410" s="1"/>
      <c r="BGC1410" s="1"/>
      <c r="BGD1410" s="1"/>
      <c r="BGE1410" s="1"/>
      <c r="BGF1410" s="1"/>
      <c r="BGG1410" s="1"/>
      <c r="BGH1410" s="1"/>
      <c r="BGI1410" s="1"/>
      <c r="BGJ1410" s="1"/>
      <c r="BGK1410" s="1"/>
      <c r="BGL1410" s="1"/>
      <c r="BGM1410" s="1"/>
      <c r="BGN1410" s="1"/>
      <c r="BGO1410" s="1"/>
      <c r="BGP1410" s="1"/>
      <c r="BGQ1410" s="1"/>
      <c r="BGR1410" s="1"/>
      <c r="BGS1410" s="1"/>
      <c r="BGT1410" s="1"/>
      <c r="BGU1410" s="1"/>
      <c r="BGV1410" s="1"/>
      <c r="BGW1410" s="1"/>
      <c r="BGX1410" s="1"/>
      <c r="BGY1410" s="1"/>
      <c r="BGZ1410" s="1"/>
      <c r="BHA1410" s="1"/>
      <c r="BHB1410" s="1"/>
      <c r="BHC1410" s="1"/>
      <c r="BHD1410" s="1"/>
      <c r="BHE1410" s="1"/>
      <c r="BHF1410" s="1"/>
      <c r="BHG1410" s="1"/>
      <c r="BHH1410" s="1"/>
      <c r="BHI1410" s="1"/>
      <c r="BHJ1410" s="1"/>
      <c r="BHK1410" s="1"/>
      <c r="BHL1410" s="1"/>
      <c r="BHM1410" s="1"/>
      <c r="BHN1410" s="1"/>
      <c r="BHO1410" s="1"/>
      <c r="BHP1410" s="1"/>
      <c r="BHQ1410" s="1"/>
      <c r="BHR1410" s="1"/>
      <c r="BHS1410" s="1"/>
      <c r="BHT1410" s="1"/>
      <c r="BHU1410" s="1"/>
      <c r="BHV1410" s="1"/>
      <c r="BHW1410" s="1"/>
      <c r="BHX1410" s="1"/>
      <c r="BHY1410" s="1"/>
      <c r="BHZ1410" s="1"/>
      <c r="BIA1410" s="1"/>
      <c r="BIB1410" s="1"/>
      <c r="BIC1410" s="1"/>
      <c r="BID1410" s="1"/>
      <c r="BIE1410" s="1"/>
      <c r="BIF1410" s="1"/>
      <c r="BIG1410" s="1"/>
      <c r="BIH1410" s="1"/>
      <c r="BII1410" s="1"/>
      <c r="BIJ1410" s="1"/>
      <c r="BIK1410" s="1"/>
      <c r="BIL1410" s="1"/>
      <c r="BIM1410" s="1"/>
      <c r="BIN1410" s="1"/>
      <c r="BIO1410" s="1"/>
      <c r="BIP1410" s="1"/>
      <c r="BIQ1410" s="1"/>
      <c r="BIR1410" s="1"/>
      <c r="BIS1410" s="1"/>
      <c r="BIT1410" s="1"/>
      <c r="BIU1410" s="1"/>
      <c r="BIV1410" s="1"/>
      <c r="BIW1410" s="1"/>
      <c r="BIX1410" s="1"/>
      <c r="BIY1410" s="1"/>
      <c r="BIZ1410" s="1"/>
      <c r="BJA1410" s="1"/>
      <c r="BJB1410" s="1"/>
      <c r="BJC1410" s="1"/>
      <c r="BJD1410" s="1"/>
      <c r="BJE1410" s="1"/>
      <c r="BJF1410" s="1"/>
      <c r="BJG1410" s="1"/>
      <c r="BJH1410" s="1"/>
      <c r="BJI1410" s="1"/>
      <c r="BJJ1410" s="1"/>
      <c r="BJK1410" s="1"/>
      <c r="BJL1410" s="1"/>
      <c r="BJM1410" s="1"/>
      <c r="BJN1410" s="1"/>
      <c r="BJO1410" s="1"/>
      <c r="BJP1410" s="1"/>
      <c r="BJQ1410" s="1"/>
      <c r="BJR1410" s="1"/>
      <c r="BJS1410" s="1"/>
      <c r="BJT1410" s="1"/>
      <c r="BJU1410" s="1"/>
      <c r="BJV1410" s="1"/>
      <c r="BJW1410" s="1"/>
      <c r="BJX1410" s="1"/>
      <c r="BJY1410" s="1"/>
      <c r="BJZ1410" s="1"/>
      <c r="BKA1410" s="1"/>
      <c r="BKB1410" s="1"/>
      <c r="BKC1410" s="1"/>
      <c r="BKD1410" s="1"/>
      <c r="BKE1410" s="1"/>
      <c r="BKF1410" s="1"/>
      <c r="BKG1410" s="1"/>
      <c r="BKH1410" s="1"/>
      <c r="BKI1410" s="1"/>
      <c r="BKJ1410" s="1"/>
      <c r="BKK1410" s="1"/>
      <c r="BKL1410" s="1"/>
      <c r="BKM1410" s="1"/>
      <c r="BKN1410" s="1"/>
      <c r="BKO1410" s="1"/>
      <c r="BKP1410" s="1"/>
      <c r="BKQ1410" s="1"/>
      <c r="BKR1410" s="1"/>
      <c r="BKS1410" s="1"/>
      <c r="BKT1410" s="1"/>
      <c r="BKU1410" s="1"/>
      <c r="BKV1410" s="1"/>
      <c r="BKW1410" s="1"/>
      <c r="BKX1410" s="1"/>
      <c r="BKY1410" s="1"/>
      <c r="BKZ1410" s="1"/>
      <c r="BLA1410" s="1"/>
      <c r="BLB1410" s="1"/>
      <c r="BLC1410" s="1"/>
      <c r="BLD1410" s="1"/>
      <c r="BLE1410" s="1"/>
      <c r="BLF1410" s="1"/>
      <c r="BLG1410" s="1"/>
      <c r="BLH1410" s="1"/>
      <c r="BLI1410" s="1"/>
      <c r="BLJ1410" s="1"/>
      <c r="BLK1410" s="1"/>
      <c r="BLL1410" s="1"/>
      <c r="BLM1410" s="1"/>
      <c r="BLN1410" s="1"/>
      <c r="BLO1410" s="1"/>
      <c r="BLP1410" s="1"/>
      <c r="BLQ1410" s="1"/>
      <c r="BLR1410" s="1"/>
      <c r="BLS1410" s="1"/>
      <c r="BLT1410" s="1"/>
      <c r="BLU1410" s="1"/>
      <c r="BLV1410" s="1"/>
      <c r="BLW1410" s="1"/>
      <c r="BLX1410" s="1"/>
      <c r="BLY1410" s="1"/>
      <c r="BLZ1410" s="1"/>
      <c r="BMA1410" s="1"/>
      <c r="BMB1410" s="1"/>
      <c r="BMC1410" s="1"/>
      <c r="BMD1410" s="1"/>
      <c r="BME1410" s="1"/>
      <c r="BMF1410" s="1"/>
      <c r="BMG1410" s="1"/>
      <c r="BMH1410" s="1"/>
      <c r="BMI1410" s="1"/>
      <c r="BMJ1410" s="1"/>
      <c r="BMK1410" s="1"/>
      <c r="BML1410" s="1"/>
      <c r="BMM1410" s="1"/>
      <c r="BMN1410" s="1"/>
      <c r="BMO1410" s="1"/>
      <c r="BMP1410" s="1"/>
      <c r="BMQ1410" s="1"/>
      <c r="BMR1410" s="1"/>
      <c r="BMS1410" s="1"/>
      <c r="BMT1410" s="1"/>
      <c r="BMU1410" s="1"/>
      <c r="BMV1410" s="1"/>
      <c r="BMW1410" s="1"/>
      <c r="BMX1410" s="1"/>
      <c r="BMY1410" s="1"/>
      <c r="BMZ1410" s="1"/>
      <c r="BNA1410" s="1"/>
      <c r="BNB1410" s="1"/>
      <c r="BNC1410" s="1"/>
      <c r="BND1410" s="1"/>
      <c r="BNE1410" s="1"/>
      <c r="BNF1410" s="1"/>
      <c r="BNG1410" s="1"/>
      <c r="BNH1410" s="1"/>
      <c r="BNI1410" s="1"/>
      <c r="BNJ1410" s="1"/>
      <c r="BNK1410" s="1"/>
      <c r="BNL1410" s="1"/>
      <c r="BNM1410" s="1"/>
      <c r="BNN1410" s="1"/>
      <c r="BNO1410" s="1"/>
      <c r="BNP1410" s="1"/>
      <c r="BNQ1410" s="1"/>
      <c r="BNR1410" s="1"/>
      <c r="BNS1410" s="1"/>
      <c r="BNT1410" s="1"/>
      <c r="BNU1410" s="1"/>
      <c r="BNV1410" s="1"/>
      <c r="BNW1410" s="1"/>
      <c r="BNX1410" s="1"/>
      <c r="BNY1410" s="1"/>
      <c r="BNZ1410" s="1"/>
      <c r="BOA1410" s="1"/>
      <c r="BOB1410" s="1"/>
      <c r="BOC1410" s="1"/>
      <c r="BOD1410" s="1"/>
      <c r="BOE1410" s="1"/>
      <c r="BOF1410" s="1"/>
      <c r="BOG1410" s="1"/>
      <c r="BOH1410" s="1"/>
      <c r="BOI1410" s="1"/>
      <c r="BOJ1410" s="1"/>
      <c r="BOK1410" s="1"/>
      <c r="BOL1410" s="1"/>
      <c r="BOM1410" s="1"/>
      <c r="BON1410" s="1"/>
      <c r="BOO1410" s="1"/>
      <c r="BOP1410" s="1"/>
      <c r="BOQ1410" s="1"/>
      <c r="BOR1410" s="1"/>
      <c r="BOS1410" s="1"/>
      <c r="BOT1410" s="1"/>
      <c r="BOU1410" s="1"/>
      <c r="BOV1410" s="1"/>
      <c r="BOW1410" s="1"/>
      <c r="BOX1410" s="1"/>
      <c r="BOY1410" s="1"/>
      <c r="BOZ1410" s="1"/>
      <c r="BPA1410" s="1"/>
      <c r="BPB1410" s="1"/>
      <c r="BPC1410" s="1"/>
      <c r="BPD1410" s="1"/>
      <c r="BPE1410" s="1"/>
      <c r="BPF1410" s="1"/>
      <c r="BPG1410" s="1"/>
      <c r="BPH1410" s="1"/>
      <c r="BPI1410" s="1"/>
      <c r="BPJ1410" s="1"/>
      <c r="BPK1410" s="1"/>
      <c r="BPL1410" s="1"/>
      <c r="BPM1410" s="1"/>
      <c r="BPN1410" s="1"/>
      <c r="BPO1410" s="1"/>
      <c r="BPP1410" s="1"/>
      <c r="BPQ1410" s="1"/>
      <c r="BPR1410" s="1"/>
      <c r="BPS1410" s="1"/>
      <c r="BPT1410" s="1"/>
      <c r="BPU1410" s="1"/>
      <c r="BPV1410" s="1"/>
      <c r="BPW1410" s="1"/>
      <c r="BPX1410" s="1"/>
      <c r="BPY1410" s="1"/>
      <c r="BPZ1410" s="1"/>
      <c r="BQA1410" s="1"/>
      <c r="BQB1410" s="1"/>
      <c r="BQC1410" s="1"/>
      <c r="BQD1410" s="1"/>
      <c r="BQE1410" s="1"/>
      <c r="BQF1410" s="1"/>
      <c r="BQG1410" s="1"/>
      <c r="BQH1410" s="1"/>
      <c r="BQI1410" s="1"/>
      <c r="BQJ1410" s="1"/>
      <c r="BQK1410" s="1"/>
      <c r="BQL1410" s="1"/>
      <c r="BQM1410" s="1"/>
      <c r="BQN1410" s="1"/>
      <c r="BQO1410" s="1"/>
      <c r="BQP1410" s="1"/>
      <c r="BQQ1410" s="1"/>
      <c r="BQR1410" s="1"/>
      <c r="BQS1410" s="1"/>
      <c r="BQT1410" s="1"/>
      <c r="BQU1410" s="1"/>
      <c r="BQV1410" s="1"/>
      <c r="BQW1410" s="1"/>
      <c r="BQX1410" s="1"/>
      <c r="BQY1410" s="1"/>
      <c r="BQZ1410" s="1"/>
      <c r="BRA1410" s="1"/>
      <c r="BRB1410" s="1"/>
      <c r="BRC1410" s="1"/>
      <c r="BRD1410" s="1"/>
      <c r="BRE1410" s="1"/>
      <c r="BRF1410" s="1"/>
      <c r="BRG1410" s="1"/>
      <c r="BRH1410" s="1"/>
      <c r="BRI1410" s="1"/>
      <c r="BRJ1410" s="1"/>
      <c r="BRK1410" s="1"/>
      <c r="BRL1410" s="1"/>
      <c r="BRM1410" s="1"/>
      <c r="BRN1410" s="1"/>
      <c r="BRO1410" s="1"/>
      <c r="BRP1410" s="1"/>
      <c r="BRQ1410" s="1"/>
      <c r="BRR1410" s="1"/>
      <c r="BRS1410" s="1"/>
      <c r="BRT1410" s="1"/>
      <c r="BRU1410" s="1"/>
      <c r="BRV1410" s="1"/>
      <c r="BRW1410" s="1"/>
      <c r="BRX1410" s="1"/>
      <c r="BRY1410" s="1"/>
      <c r="BRZ1410" s="1"/>
      <c r="BSA1410" s="1"/>
      <c r="BSB1410" s="1"/>
      <c r="BSC1410" s="1"/>
      <c r="BSD1410" s="1"/>
      <c r="BSE1410" s="1"/>
      <c r="BSF1410" s="1"/>
      <c r="BSG1410" s="1"/>
      <c r="BSH1410" s="1"/>
      <c r="BSI1410" s="1"/>
      <c r="BSJ1410" s="1"/>
      <c r="BSK1410" s="1"/>
      <c r="BSL1410" s="1"/>
      <c r="BSM1410" s="1"/>
      <c r="BSN1410" s="1"/>
      <c r="BSO1410" s="1"/>
      <c r="BSP1410" s="1"/>
      <c r="BSQ1410" s="1"/>
      <c r="BSR1410" s="1"/>
      <c r="BSS1410" s="1"/>
      <c r="BST1410" s="1"/>
      <c r="BSU1410" s="1"/>
      <c r="BSV1410" s="1"/>
      <c r="BSW1410" s="1"/>
      <c r="BSX1410" s="1"/>
      <c r="BSY1410" s="1"/>
      <c r="BSZ1410" s="1"/>
      <c r="BTA1410" s="1"/>
      <c r="BTB1410" s="1"/>
      <c r="BTC1410" s="1"/>
      <c r="BTD1410" s="1"/>
      <c r="BTE1410" s="1"/>
      <c r="BTF1410" s="1"/>
      <c r="BTG1410" s="1"/>
      <c r="BTH1410" s="1"/>
      <c r="BTI1410" s="1"/>
      <c r="BTJ1410" s="1"/>
      <c r="BTK1410" s="1"/>
      <c r="BTL1410" s="1"/>
      <c r="BTM1410" s="1"/>
      <c r="BTN1410" s="1"/>
      <c r="BTO1410" s="1"/>
      <c r="BTP1410" s="1"/>
      <c r="BTQ1410" s="1"/>
      <c r="BTR1410" s="1"/>
      <c r="BTS1410" s="1"/>
      <c r="BTT1410" s="1"/>
      <c r="BTU1410" s="1"/>
      <c r="BTV1410" s="1"/>
      <c r="BTW1410" s="1"/>
      <c r="BTX1410" s="1"/>
      <c r="BTY1410" s="1"/>
      <c r="BTZ1410" s="1"/>
      <c r="BUA1410" s="1"/>
      <c r="BUB1410" s="1"/>
      <c r="BUC1410" s="1"/>
      <c r="BUD1410" s="1"/>
      <c r="BUE1410" s="1"/>
      <c r="BUF1410" s="1"/>
      <c r="BUG1410" s="1"/>
      <c r="BUH1410" s="1"/>
      <c r="BUI1410" s="1"/>
      <c r="BUJ1410" s="1"/>
      <c r="BUK1410" s="1"/>
      <c r="BUL1410" s="1"/>
      <c r="BUM1410" s="1"/>
      <c r="BUN1410" s="1"/>
      <c r="BUO1410" s="1"/>
      <c r="BUP1410" s="1"/>
      <c r="BUQ1410" s="1"/>
      <c r="BUR1410" s="1"/>
      <c r="BUS1410" s="1"/>
      <c r="BUT1410" s="1"/>
      <c r="BUU1410" s="1"/>
      <c r="BUV1410" s="1"/>
      <c r="BUW1410" s="1"/>
      <c r="BUX1410" s="1"/>
      <c r="BUY1410" s="1"/>
      <c r="BUZ1410" s="1"/>
      <c r="BVA1410" s="1"/>
      <c r="BVB1410" s="1"/>
      <c r="BVC1410" s="1"/>
      <c r="BVD1410" s="1"/>
      <c r="BVE1410" s="1"/>
      <c r="BVF1410" s="1"/>
      <c r="BVG1410" s="1"/>
      <c r="BVH1410" s="1"/>
      <c r="BVI1410" s="1"/>
      <c r="BVJ1410" s="1"/>
      <c r="BVK1410" s="1"/>
      <c r="BVL1410" s="1"/>
      <c r="BVM1410" s="1"/>
      <c r="BVN1410" s="1"/>
      <c r="BVO1410" s="1"/>
      <c r="BVP1410" s="1"/>
      <c r="BVQ1410" s="1"/>
      <c r="BVR1410" s="1"/>
      <c r="BVS1410" s="1"/>
      <c r="BVT1410" s="1"/>
      <c r="BVU1410" s="1"/>
      <c r="BVV1410" s="1"/>
      <c r="BVW1410" s="1"/>
      <c r="BVX1410" s="1"/>
      <c r="BVY1410" s="1"/>
      <c r="BVZ1410" s="1"/>
      <c r="BWA1410" s="1"/>
      <c r="BWB1410" s="1"/>
      <c r="BWC1410" s="1"/>
      <c r="BWD1410" s="1"/>
      <c r="BWE1410" s="1"/>
      <c r="BWF1410" s="1"/>
      <c r="BWG1410" s="1"/>
      <c r="BWH1410" s="1"/>
      <c r="BWI1410" s="1"/>
      <c r="BWJ1410" s="1"/>
      <c r="BWK1410" s="1"/>
      <c r="BWL1410" s="1"/>
      <c r="BWM1410" s="1"/>
      <c r="BWN1410" s="1"/>
      <c r="BWO1410" s="1"/>
      <c r="BWP1410" s="1"/>
      <c r="BWQ1410" s="1"/>
      <c r="BWR1410" s="1"/>
      <c r="BWS1410" s="1"/>
      <c r="BWT1410" s="1"/>
      <c r="BWU1410" s="1"/>
      <c r="BWV1410" s="1"/>
      <c r="BWW1410" s="1"/>
      <c r="BWX1410" s="1"/>
      <c r="BWY1410" s="1"/>
      <c r="BWZ1410" s="1"/>
      <c r="BXA1410" s="1"/>
      <c r="BXB1410" s="1"/>
      <c r="BXC1410" s="1"/>
      <c r="BXD1410" s="1"/>
      <c r="BXE1410" s="1"/>
      <c r="BXF1410" s="1"/>
      <c r="BXG1410" s="1"/>
      <c r="BXH1410" s="1"/>
      <c r="BXI1410" s="1"/>
      <c r="BXJ1410" s="1"/>
      <c r="BXK1410" s="1"/>
      <c r="BXL1410" s="1"/>
      <c r="BXM1410" s="1"/>
      <c r="BXN1410" s="1"/>
      <c r="BXO1410" s="1"/>
      <c r="BXP1410" s="1"/>
      <c r="BXQ1410" s="1"/>
      <c r="BXR1410" s="1"/>
      <c r="BXS1410" s="1"/>
      <c r="BXT1410" s="1"/>
      <c r="BXU1410" s="1"/>
      <c r="BXV1410" s="1"/>
      <c r="BXW1410" s="1"/>
      <c r="BXX1410" s="1"/>
      <c r="BXY1410" s="1"/>
      <c r="BXZ1410" s="1"/>
      <c r="BYA1410" s="1"/>
      <c r="BYB1410" s="1"/>
      <c r="BYC1410" s="1"/>
      <c r="BYD1410" s="1"/>
      <c r="BYE1410" s="1"/>
      <c r="BYF1410" s="1"/>
      <c r="BYG1410" s="1"/>
      <c r="BYH1410" s="1"/>
      <c r="BYI1410" s="1"/>
      <c r="BYJ1410" s="1"/>
      <c r="BYK1410" s="1"/>
      <c r="BYL1410" s="1"/>
      <c r="BYM1410" s="1"/>
      <c r="BYN1410" s="1"/>
      <c r="BYO1410" s="1"/>
      <c r="BYP1410" s="1"/>
      <c r="BYQ1410" s="1"/>
      <c r="BYR1410" s="1"/>
      <c r="BYS1410" s="1"/>
      <c r="BYT1410" s="1"/>
      <c r="BYU1410" s="1"/>
      <c r="BYV1410" s="1"/>
      <c r="BYW1410" s="1"/>
      <c r="BYX1410" s="1"/>
      <c r="BYY1410" s="1"/>
      <c r="BYZ1410" s="1"/>
      <c r="BZA1410" s="1"/>
      <c r="BZB1410" s="1"/>
      <c r="BZC1410" s="1"/>
      <c r="BZD1410" s="1"/>
      <c r="BZE1410" s="1"/>
      <c r="BZF1410" s="1"/>
      <c r="BZG1410" s="1"/>
      <c r="BZH1410" s="1"/>
      <c r="BZI1410" s="1"/>
      <c r="BZJ1410" s="1"/>
      <c r="BZK1410" s="1"/>
      <c r="BZL1410" s="1"/>
      <c r="BZM1410" s="1"/>
      <c r="BZN1410" s="1"/>
      <c r="BZO1410" s="1"/>
      <c r="BZP1410" s="1"/>
      <c r="BZQ1410" s="1"/>
      <c r="BZR1410" s="1"/>
      <c r="BZS1410" s="1"/>
      <c r="BZT1410" s="1"/>
      <c r="BZU1410" s="1"/>
      <c r="BZV1410" s="1"/>
      <c r="BZW1410" s="1"/>
      <c r="BZX1410" s="1"/>
      <c r="BZY1410" s="1"/>
      <c r="BZZ1410" s="1"/>
      <c r="CAA1410" s="1"/>
      <c r="CAB1410" s="1"/>
      <c r="CAC1410" s="1"/>
      <c r="CAD1410" s="1"/>
      <c r="CAE1410" s="1"/>
      <c r="CAF1410" s="1"/>
      <c r="CAG1410" s="1"/>
      <c r="CAH1410" s="1"/>
      <c r="CAI1410" s="1"/>
      <c r="CAJ1410" s="1"/>
      <c r="CAK1410" s="1"/>
      <c r="CAL1410" s="1"/>
      <c r="CAM1410" s="1"/>
      <c r="CAN1410" s="1"/>
      <c r="CAO1410" s="1"/>
      <c r="CAP1410" s="1"/>
      <c r="CAQ1410" s="1"/>
      <c r="CAR1410" s="1"/>
      <c r="CAS1410" s="1"/>
      <c r="CAT1410" s="1"/>
      <c r="CAU1410" s="1"/>
      <c r="CAV1410" s="1"/>
      <c r="CAW1410" s="1"/>
      <c r="CAX1410" s="1"/>
      <c r="CAY1410" s="1"/>
      <c r="CAZ1410" s="1"/>
      <c r="CBA1410" s="1"/>
      <c r="CBB1410" s="1"/>
      <c r="CBC1410" s="1"/>
      <c r="CBD1410" s="1"/>
      <c r="CBE1410" s="1"/>
      <c r="CBF1410" s="1"/>
      <c r="CBG1410" s="1"/>
      <c r="CBH1410" s="1"/>
      <c r="CBI1410" s="1"/>
      <c r="CBJ1410" s="1"/>
      <c r="CBK1410" s="1"/>
      <c r="CBL1410" s="1"/>
      <c r="CBM1410" s="1"/>
      <c r="CBN1410" s="1"/>
      <c r="CBO1410" s="1"/>
      <c r="CBP1410" s="1"/>
      <c r="CBQ1410" s="1"/>
      <c r="CBR1410" s="1"/>
      <c r="CBS1410" s="1"/>
      <c r="CBT1410" s="1"/>
      <c r="CBU1410" s="1"/>
      <c r="CBV1410" s="1"/>
      <c r="CBW1410" s="1"/>
      <c r="CBX1410" s="1"/>
      <c r="CBY1410" s="1"/>
      <c r="CBZ1410" s="1"/>
      <c r="CCA1410" s="1"/>
      <c r="CCB1410" s="1"/>
      <c r="CCC1410" s="1"/>
      <c r="CCD1410" s="1"/>
      <c r="CCE1410" s="1"/>
      <c r="CCF1410" s="1"/>
      <c r="CCG1410" s="1"/>
      <c r="CCH1410" s="1"/>
      <c r="CCI1410" s="1"/>
      <c r="CCJ1410" s="1"/>
      <c r="CCK1410" s="1"/>
      <c r="CCL1410" s="1"/>
      <c r="CCM1410" s="1"/>
      <c r="CCN1410" s="1"/>
      <c r="CCO1410" s="1"/>
      <c r="CCP1410" s="1"/>
      <c r="CCQ1410" s="1"/>
      <c r="CCR1410" s="1"/>
      <c r="CCS1410" s="1"/>
      <c r="CCT1410" s="1"/>
      <c r="CCU1410" s="1"/>
      <c r="CCV1410" s="1"/>
      <c r="CCW1410" s="1"/>
      <c r="CCX1410" s="1"/>
      <c r="CCY1410" s="1"/>
      <c r="CCZ1410" s="1"/>
      <c r="CDA1410" s="1"/>
      <c r="CDB1410" s="1"/>
      <c r="CDC1410" s="1"/>
      <c r="CDD1410" s="1"/>
      <c r="CDE1410" s="1"/>
      <c r="CDF1410" s="1"/>
      <c r="CDG1410" s="1"/>
      <c r="CDH1410" s="1"/>
      <c r="CDI1410" s="1"/>
      <c r="CDJ1410" s="1"/>
      <c r="CDK1410" s="1"/>
      <c r="CDL1410" s="1"/>
      <c r="CDM1410" s="1"/>
      <c r="CDN1410" s="1"/>
      <c r="CDO1410" s="1"/>
      <c r="CDP1410" s="1"/>
      <c r="CDQ1410" s="1"/>
      <c r="CDR1410" s="1"/>
      <c r="CDS1410" s="1"/>
      <c r="CDT1410" s="1"/>
      <c r="CDU1410" s="1"/>
      <c r="CDV1410" s="1"/>
      <c r="CDW1410" s="1"/>
      <c r="CDX1410" s="1"/>
      <c r="CDY1410" s="1"/>
      <c r="CDZ1410" s="1"/>
      <c r="CEA1410" s="1"/>
      <c r="CEB1410" s="1"/>
      <c r="CEC1410" s="1"/>
      <c r="CED1410" s="1"/>
      <c r="CEE1410" s="1"/>
      <c r="CEF1410" s="1"/>
      <c r="CEG1410" s="1"/>
      <c r="CEH1410" s="1"/>
      <c r="CEI1410" s="1"/>
      <c r="CEJ1410" s="1"/>
      <c r="CEK1410" s="1"/>
      <c r="CEL1410" s="1"/>
      <c r="CEM1410" s="1"/>
      <c r="CEN1410" s="1"/>
      <c r="CEO1410" s="1"/>
      <c r="CEP1410" s="1"/>
      <c r="CEQ1410" s="1"/>
      <c r="CER1410" s="1"/>
      <c r="CES1410" s="1"/>
      <c r="CET1410" s="1"/>
      <c r="CEU1410" s="1"/>
      <c r="CEV1410" s="1"/>
      <c r="CEW1410" s="1"/>
      <c r="CEX1410" s="1"/>
      <c r="CEY1410" s="1"/>
      <c r="CEZ1410" s="1"/>
      <c r="CFA1410" s="1"/>
      <c r="CFB1410" s="1"/>
      <c r="CFC1410" s="1"/>
      <c r="CFD1410" s="1"/>
      <c r="CFE1410" s="1"/>
      <c r="CFF1410" s="1"/>
      <c r="CFG1410" s="1"/>
      <c r="CFH1410" s="1"/>
      <c r="CFI1410" s="1"/>
      <c r="CFJ1410" s="1"/>
      <c r="CFK1410" s="1"/>
      <c r="CFL1410" s="1"/>
      <c r="CFM1410" s="1"/>
      <c r="CFN1410" s="1"/>
      <c r="CFO1410" s="1"/>
      <c r="CFP1410" s="1"/>
      <c r="CFQ1410" s="1"/>
      <c r="CFR1410" s="1"/>
      <c r="CFS1410" s="1"/>
      <c r="CFT1410" s="1"/>
      <c r="CFU1410" s="1"/>
      <c r="CFV1410" s="1"/>
      <c r="CFW1410" s="1"/>
      <c r="CFX1410" s="1"/>
      <c r="CFY1410" s="1"/>
      <c r="CFZ1410" s="1"/>
      <c r="CGA1410" s="1"/>
      <c r="CGB1410" s="1"/>
      <c r="CGC1410" s="1"/>
      <c r="CGD1410" s="1"/>
      <c r="CGE1410" s="1"/>
      <c r="CGF1410" s="1"/>
      <c r="CGG1410" s="1"/>
      <c r="CGH1410" s="1"/>
      <c r="CGI1410" s="1"/>
      <c r="CGJ1410" s="1"/>
      <c r="CGK1410" s="1"/>
      <c r="CGL1410" s="1"/>
      <c r="CGM1410" s="1"/>
      <c r="CGN1410" s="1"/>
      <c r="CGO1410" s="1"/>
      <c r="CGP1410" s="1"/>
      <c r="CGQ1410" s="1"/>
      <c r="CGR1410" s="1"/>
      <c r="CGS1410" s="1"/>
      <c r="CGT1410" s="1"/>
      <c r="CGU1410" s="1"/>
      <c r="CGV1410" s="1"/>
      <c r="CGW1410" s="1"/>
      <c r="CGX1410" s="1"/>
      <c r="CGY1410" s="1"/>
      <c r="CGZ1410" s="1"/>
      <c r="CHA1410" s="1"/>
      <c r="CHB1410" s="1"/>
      <c r="CHC1410" s="1"/>
      <c r="CHD1410" s="1"/>
      <c r="CHE1410" s="1"/>
      <c r="CHF1410" s="1"/>
      <c r="CHG1410" s="1"/>
      <c r="CHH1410" s="1"/>
      <c r="CHI1410" s="1"/>
      <c r="CHJ1410" s="1"/>
      <c r="CHK1410" s="1"/>
      <c r="CHL1410" s="1"/>
      <c r="CHM1410" s="1"/>
      <c r="CHN1410" s="1"/>
      <c r="CHO1410" s="1"/>
      <c r="CHP1410" s="1"/>
      <c r="CHQ1410" s="1"/>
      <c r="CHR1410" s="1"/>
      <c r="CHS1410" s="1"/>
      <c r="CHT1410" s="1"/>
      <c r="CHU1410" s="1"/>
      <c r="CHV1410" s="1"/>
      <c r="CHW1410" s="1"/>
      <c r="CHX1410" s="1"/>
      <c r="CHY1410" s="1"/>
      <c r="CHZ1410" s="1"/>
      <c r="CIA1410" s="1"/>
      <c r="CIB1410" s="1"/>
      <c r="CIC1410" s="1"/>
      <c r="CID1410" s="1"/>
      <c r="CIE1410" s="1"/>
      <c r="CIF1410" s="1"/>
      <c r="CIG1410" s="1"/>
      <c r="CIH1410" s="1"/>
      <c r="CII1410" s="1"/>
      <c r="CIJ1410" s="1"/>
      <c r="CIK1410" s="1"/>
      <c r="CIL1410" s="1"/>
      <c r="CIM1410" s="1"/>
      <c r="CIN1410" s="1"/>
      <c r="CIO1410" s="1"/>
      <c r="CIP1410" s="1"/>
      <c r="CIQ1410" s="1"/>
      <c r="CIR1410" s="1"/>
      <c r="CIS1410" s="1"/>
      <c r="CIT1410" s="1"/>
      <c r="CIU1410" s="1"/>
      <c r="CIV1410" s="1"/>
      <c r="CIW1410" s="1"/>
      <c r="CIX1410" s="1"/>
      <c r="CIY1410" s="1"/>
      <c r="CIZ1410" s="1"/>
      <c r="CJA1410" s="1"/>
      <c r="CJB1410" s="1"/>
      <c r="CJC1410" s="1"/>
      <c r="CJD1410" s="1"/>
      <c r="CJE1410" s="1"/>
      <c r="CJF1410" s="1"/>
      <c r="CJG1410" s="1"/>
      <c r="CJH1410" s="1"/>
      <c r="CJI1410" s="1"/>
      <c r="CJJ1410" s="1"/>
      <c r="CJK1410" s="1"/>
      <c r="CJL1410" s="1"/>
      <c r="CJM1410" s="1"/>
      <c r="CJN1410" s="1"/>
      <c r="CJO1410" s="1"/>
      <c r="CJP1410" s="1"/>
      <c r="CJQ1410" s="1"/>
      <c r="CJR1410" s="1"/>
      <c r="CJS1410" s="1"/>
      <c r="CJT1410" s="1"/>
      <c r="CJU1410" s="1"/>
      <c r="CJV1410" s="1"/>
      <c r="CJW1410" s="1"/>
      <c r="CJX1410" s="1"/>
      <c r="CJY1410" s="1"/>
      <c r="CJZ1410" s="1"/>
      <c r="CKA1410" s="1"/>
      <c r="CKB1410" s="1"/>
      <c r="CKC1410" s="1"/>
      <c r="CKD1410" s="1"/>
      <c r="CKE1410" s="1"/>
      <c r="CKF1410" s="1"/>
      <c r="CKG1410" s="1"/>
      <c r="CKH1410" s="1"/>
      <c r="CKI1410" s="1"/>
      <c r="CKJ1410" s="1"/>
      <c r="CKK1410" s="1"/>
      <c r="CKL1410" s="1"/>
      <c r="CKM1410" s="1"/>
      <c r="CKN1410" s="1"/>
      <c r="CKO1410" s="1"/>
      <c r="CKP1410" s="1"/>
      <c r="CKQ1410" s="1"/>
      <c r="CKR1410" s="1"/>
      <c r="CKS1410" s="1"/>
      <c r="CKT1410" s="1"/>
      <c r="CKU1410" s="1"/>
      <c r="CKV1410" s="1"/>
      <c r="CKW1410" s="1"/>
      <c r="CKX1410" s="1"/>
      <c r="CKY1410" s="1"/>
      <c r="CKZ1410" s="1"/>
      <c r="CLA1410" s="1"/>
      <c r="CLB1410" s="1"/>
      <c r="CLC1410" s="1"/>
      <c r="CLD1410" s="1"/>
      <c r="CLE1410" s="1"/>
      <c r="CLF1410" s="1"/>
      <c r="CLG1410" s="1"/>
      <c r="CLH1410" s="1"/>
      <c r="CLI1410" s="1"/>
      <c r="CLJ1410" s="1"/>
      <c r="CLK1410" s="1"/>
      <c r="CLL1410" s="1"/>
      <c r="CLM1410" s="1"/>
      <c r="CLN1410" s="1"/>
      <c r="CLO1410" s="1"/>
      <c r="CLP1410" s="1"/>
      <c r="CLQ1410" s="1"/>
      <c r="CLR1410" s="1"/>
      <c r="CLS1410" s="1"/>
      <c r="CLT1410" s="1"/>
      <c r="CLU1410" s="1"/>
      <c r="CLV1410" s="1"/>
      <c r="CLW1410" s="1"/>
      <c r="CLX1410" s="1"/>
      <c r="CLY1410" s="1"/>
      <c r="CLZ1410" s="1"/>
      <c r="CMA1410" s="1"/>
      <c r="CMB1410" s="1"/>
      <c r="CMC1410" s="1"/>
      <c r="CMD1410" s="1"/>
      <c r="CME1410" s="1"/>
      <c r="CMF1410" s="1"/>
      <c r="CMG1410" s="1"/>
      <c r="CMH1410" s="1"/>
      <c r="CMI1410" s="1"/>
      <c r="CMJ1410" s="1"/>
      <c r="CMK1410" s="1"/>
      <c r="CML1410" s="1"/>
      <c r="CMM1410" s="1"/>
      <c r="CMN1410" s="1"/>
      <c r="CMO1410" s="1"/>
      <c r="CMP1410" s="1"/>
      <c r="CMQ1410" s="1"/>
      <c r="CMR1410" s="1"/>
      <c r="CMS1410" s="1"/>
      <c r="CMT1410" s="1"/>
      <c r="CMU1410" s="1"/>
      <c r="CMV1410" s="1"/>
      <c r="CMW1410" s="1"/>
      <c r="CMX1410" s="1"/>
      <c r="CMY1410" s="1"/>
      <c r="CMZ1410" s="1"/>
      <c r="CNA1410" s="1"/>
      <c r="CNB1410" s="1"/>
      <c r="CNC1410" s="1"/>
      <c r="CND1410" s="1"/>
      <c r="CNE1410" s="1"/>
      <c r="CNF1410" s="1"/>
      <c r="CNG1410" s="1"/>
      <c r="CNH1410" s="1"/>
      <c r="CNI1410" s="1"/>
      <c r="CNJ1410" s="1"/>
      <c r="CNK1410" s="1"/>
      <c r="CNL1410" s="1"/>
      <c r="CNM1410" s="1"/>
      <c r="CNN1410" s="1"/>
      <c r="CNO1410" s="1"/>
      <c r="CNP1410" s="1"/>
      <c r="CNQ1410" s="1"/>
      <c r="CNR1410" s="1"/>
      <c r="CNS1410" s="1"/>
      <c r="CNT1410" s="1"/>
      <c r="CNU1410" s="1"/>
      <c r="CNV1410" s="1"/>
      <c r="CNW1410" s="1"/>
      <c r="CNX1410" s="1"/>
      <c r="CNY1410" s="1"/>
      <c r="CNZ1410" s="1"/>
      <c r="COA1410" s="1"/>
      <c r="COB1410" s="1"/>
      <c r="COC1410" s="1"/>
      <c r="COD1410" s="1"/>
      <c r="COE1410" s="1"/>
      <c r="COF1410" s="1"/>
      <c r="COG1410" s="1"/>
      <c r="COH1410" s="1"/>
      <c r="COI1410" s="1"/>
      <c r="COJ1410" s="1"/>
      <c r="COK1410" s="1"/>
      <c r="COL1410" s="1"/>
      <c r="COM1410" s="1"/>
      <c r="CON1410" s="1"/>
      <c r="COO1410" s="1"/>
      <c r="COP1410" s="1"/>
      <c r="COQ1410" s="1"/>
      <c r="COR1410" s="1"/>
      <c r="COS1410" s="1"/>
      <c r="COT1410" s="1"/>
      <c r="COU1410" s="1"/>
      <c r="COV1410" s="1"/>
      <c r="COW1410" s="1"/>
      <c r="COX1410" s="1"/>
      <c r="COY1410" s="1"/>
      <c r="COZ1410" s="1"/>
      <c r="CPA1410" s="1"/>
      <c r="CPB1410" s="1"/>
      <c r="CPC1410" s="1"/>
      <c r="CPD1410" s="1"/>
      <c r="CPE1410" s="1"/>
      <c r="CPF1410" s="1"/>
      <c r="CPG1410" s="1"/>
      <c r="CPH1410" s="1"/>
      <c r="CPI1410" s="1"/>
      <c r="CPJ1410" s="1"/>
      <c r="CPK1410" s="1"/>
      <c r="CPL1410" s="1"/>
      <c r="CPM1410" s="1"/>
      <c r="CPN1410" s="1"/>
      <c r="CPO1410" s="1"/>
      <c r="CPP1410" s="1"/>
      <c r="CPQ1410" s="1"/>
      <c r="CPR1410" s="1"/>
      <c r="CPS1410" s="1"/>
      <c r="CPT1410" s="1"/>
      <c r="CPU1410" s="1"/>
      <c r="CPV1410" s="1"/>
      <c r="CPW1410" s="1"/>
      <c r="CPX1410" s="1"/>
      <c r="CPY1410" s="1"/>
      <c r="CPZ1410" s="1"/>
      <c r="CQA1410" s="1"/>
      <c r="CQB1410" s="1"/>
      <c r="CQC1410" s="1"/>
      <c r="CQD1410" s="1"/>
      <c r="CQE1410" s="1"/>
      <c r="CQF1410" s="1"/>
      <c r="CQG1410" s="1"/>
      <c r="CQH1410" s="1"/>
      <c r="CQI1410" s="1"/>
      <c r="CQJ1410" s="1"/>
      <c r="CQK1410" s="1"/>
      <c r="CQL1410" s="1"/>
      <c r="CQM1410" s="1"/>
      <c r="CQN1410" s="1"/>
      <c r="CQO1410" s="1"/>
      <c r="CQP1410" s="1"/>
      <c r="CQQ1410" s="1"/>
      <c r="CQR1410" s="1"/>
      <c r="CQS1410" s="1"/>
      <c r="CQT1410" s="1"/>
      <c r="CQU1410" s="1"/>
      <c r="CQV1410" s="1"/>
      <c r="CQW1410" s="1"/>
      <c r="CQX1410" s="1"/>
      <c r="CQY1410" s="1"/>
      <c r="CQZ1410" s="1"/>
      <c r="CRA1410" s="1"/>
      <c r="CRB1410" s="1"/>
      <c r="CRC1410" s="1"/>
      <c r="CRD1410" s="1"/>
      <c r="CRE1410" s="1"/>
      <c r="CRF1410" s="1"/>
      <c r="CRG1410" s="1"/>
      <c r="CRH1410" s="1"/>
      <c r="CRI1410" s="1"/>
      <c r="CRJ1410" s="1"/>
      <c r="CRK1410" s="1"/>
      <c r="CRL1410" s="1"/>
      <c r="CRM1410" s="1"/>
      <c r="CRN1410" s="1"/>
      <c r="CRO1410" s="1"/>
      <c r="CRP1410" s="1"/>
      <c r="CRQ1410" s="1"/>
      <c r="CRR1410" s="1"/>
      <c r="CRS1410" s="1"/>
      <c r="CRT1410" s="1"/>
      <c r="CRU1410" s="1"/>
      <c r="CRV1410" s="1"/>
      <c r="CRW1410" s="1"/>
      <c r="CRX1410" s="1"/>
      <c r="CRY1410" s="1"/>
      <c r="CRZ1410" s="1"/>
      <c r="CSA1410" s="1"/>
      <c r="CSB1410" s="1"/>
      <c r="CSC1410" s="1"/>
      <c r="CSD1410" s="1"/>
      <c r="CSE1410" s="1"/>
      <c r="CSF1410" s="1"/>
      <c r="CSG1410" s="1"/>
      <c r="CSH1410" s="1"/>
      <c r="CSI1410" s="1"/>
      <c r="CSJ1410" s="1"/>
      <c r="CSK1410" s="1"/>
      <c r="CSL1410" s="1"/>
      <c r="CSM1410" s="1"/>
      <c r="CSN1410" s="1"/>
      <c r="CSO1410" s="1"/>
      <c r="CSP1410" s="1"/>
      <c r="CSQ1410" s="1"/>
      <c r="CSR1410" s="1"/>
      <c r="CSS1410" s="1"/>
      <c r="CST1410" s="1"/>
      <c r="CSU1410" s="1"/>
      <c r="CSV1410" s="1"/>
      <c r="CSW1410" s="1"/>
      <c r="CSX1410" s="1"/>
      <c r="CSY1410" s="1"/>
      <c r="CSZ1410" s="1"/>
      <c r="CTA1410" s="1"/>
      <c r="CTB1410" s="1"/>
      <c r="CTC1410" s="1"/>
      <c r="CTD1410" s="1"/>
      <c r="CTE1410" s="1"/>
      <c r="CTF1410" s="1"/>
      <c r="CTG1410" s="1"/>
      <c r="CTH1410" s="1"/>
      <c r="CTI1410" s="1"/>
      <c r="CTJ1410" s="1"/>
      <c r="CTK1410" s="1"/>
      <c r="CTL1410" s="1"/>
      <c r="CTM1410" s="1"/>
      <c r="CTN1410" s="1"/>
      <c r="CTO1410" s="1"/>
      <c r="CTP1410" s="1"/>
      <c r="CTQ1410" s="1"/>
      <c r="CTR1410" s="1"/>
      <c r="CTS1410" s="1"/>
      <c r="CTT1410" s="1"/>
      <c r="CTU1410" s="1"/>
      <c r="CTV1410" s="1"/>
      <c r="CTW1410" s="1"/>
      <c r="CTX1410" s="1"/>
      <c r="CTY1410" s="1"/>
      <c r="CTZ1410" s="1"/>
      <c r="CUA1410" s="1"/>
      <c r="CUB1410" s="1"/>
      <c r="CUC1410" s="1"/>
      <c r="CUD1410" s="1"/>
      <c r="CUE1410" s="1"/>
      <c r="CUF1410" s="1"/>
      <c r="CUG1410" s="1"/>
      <c r="CUH1410" s="1"/>
      <c r="CUI1410" s="1"/>
      <c r="CUJ1410" s="1"/>
      <c r="CUK1410" s="1"/>
      <c r="CUL1410" s="1"/>
      <c r="CUM1410" s="1"/>
      <c r="CUN1410" s="1"/>
      <c r="CUO1410" s="1"/>
      <c r="CUP1410" s="1"/>
      <c r="CUQ1410" s="1"/>
      <c r="CUR1410" s="1"/>
      <c r="CUS1410" s="1"/>
      <c r="CUT1410" s="1"/>
      <c r="CUU1410" s="1"/>
      <c r="CUV1410" s="1"/>
      <c r="CUW1410" s="1"/>
      <c r="CUX1410" s="1"/>
      <c r="CUY1410" s="1"/>
      <c r="CUZ1410" s="1"/>
      <c r="CVA1410" s="1"/>
      <c r="CVB1410" s="1"/>
      <c r="CVC1410" s="1"/>
      <c r="CVD1410" s="1"/>
      <c r="CVE1410" s="1"/>
      <c r="CVF1410" s="1"/>
      <c r="CVG1410" s="1"/>
      <c r="CVH1410" s="1"/>
      <c r="CVI1410" s="1"/>
      <c r="CVJ1410" s="1"/>
      <c r="CVK1410" s="1"/>
      <c r="CVL1410" s="1"/>
      <c r="CVM1410" s="1"/>
      <c r="CVN1410" s="1"/>
      <c r="CVO1410" s="1"/>
      <c r="CVP1410" s="1"/>
      <c r="CVQ1410" s="1"/>
      <c r="CVR1410" s="1"/>
      <c r="CVS1410" s="1"/>
      <c r="CVT1410" s="1"/>
      <c r="CVU1410" s="1"/>
      <c r="CVV1410" s="1"/>
      <c r="CVW1410" s="1"/>
      <c r="CVX1410" s="1"/>
      <c r="CVY1410" s="1"/>
      <c r="CVZ1410" s="1"/>
      <c r="CWA1410" s="1"/>
      <c r="CWB1410" s="1"/>
      <c r="CWC1410" s="1"/>
      <c r="CWD1410" s="1"/>
      <c r="CWE1410" s="1"/>
      <c r="CWF1410" s="1"/>
      <c r="CWG1410" s="1"/>
      <c r="CWH1410" s="1"/>
      <c r="CWI1410" s="1"/>
      <c r="CWJ1410" s="1"/>
      <c r="CWK1410" s="1"/>
      <c r="CWL1410" s="1"/>
      <c r="CWM1410" s="1"/>
      <c r="CWN1410" s="1"/>
      <c r="CWO1410" s="1"/>
      <c r="CWP1410" s="1"/>
      <c r="CWQ1410" s="1"/>
      <c r="CWR1410" s="1"/>
      <c r="CWS1410" s="1"/>
      <c r="CWT1410" s="1"/>
      <c r="CWU1410" s="1"/>
      <c r="CWV1410" s="1"/>
      <c r="CWW1410" s="1"/>
      <c r="CWX1410" s="1"/>
      <c r="CWY1410" s="1"/>
      <c r="CWZ1410" s="1"/>
      <c r="CXA1410" s="1"/>
      <c r="CXB1410" s="1"/>
      <c r="CXC1410" s="1"/>
      <c r="CXD1410" s="1"/>
      <c r="CXE1410" s="1"/>
      <c r="CXF1410" s="1"/>
      <c r="CXG1410" s="1"/>
      <c r="CXH1410" s="1"/>
      <c r="CXI1410" s="1"/>
      <c r="CXJ1410" s="1"/>
      <c r="CXK1410" s="1"/>
      <c r="CXL1410" s="1"/>
      <c r="CXM1410" s="1"/>
      <c r="CXN1410" s="1"/>
      <c r="CXO1410" s="1"/>
      <c r="CXP1410" s="1"/>
      <c r="CXQ1410" s="1"/>
      <c r="CXR1410" s="1"/>
      <c r="CXS1410" s="1"/>
      <c r="CXT1410" s="1"/>
      <c r="CXU1410" s="1"/>
      <c r="CXV1410" s="1"/>
      <c r="CXW1410" s="1"/>
      <c r="CXX1410" s="1"/>
      <c r="CXY1410" s="1"/>
      <c r="CXZ1410" s="1"/>
      <c r="CYA1410" s="1"/>
      <c r="CYB1410" s="1"/>
      <c r="CYC1410" s="1"/>
      <c r="CYD1410" s="1"/>
      <c r="CYE1410" s="1"/>
      <c r="CYF1410" s="1"/>
      <c r="CYG1410" s="1"/>
      <c r="CYH1410" s="1"/>
      <c r="CYI1410" s="1"/>
      <c r="CYJ1410" s="1"/>
      <c r="CYK1410" s="1"/>
      <c r="CYL1410" s="1"/>
      <c r="CYM1410" s="1"/>
      <c r="CYN1410" s="1"/>
      <c r="CYO1410" s="1"/>
      <c r="CYP1410" s="1"/>
      <c r="CYQ1410" s="1"/>
      <c r="CYR1410" s="1"/>
      <c r="CYS1410" s="1"/>
      <c r="CYT1410" s="1"/>
      <c r="CYU1410" s="1"/>
      <c r="CYV1410" s="1"/>
      <c r="CYW1410" s="1"/>
      <c r="CYX1410" s="1"/>
      <c r="CYY1410" s="1"/>
      <c r="CYZ1410" s="1"/>
      <c r="CZA1410" s="1"/>
      <c r="CZB1410" s="1"/>
      <c r="CZC1410" s="1"/>
      <c r="CZD1410" s="1"/>
      <c r="CZE1410" s="1"/>
      <c r="CZF1410" s="1"/>
      <c r="CZG1410" s="1"/>
      <c r="CZH1410" s="1"/>
      <c r="CZI1410" s="1"/>
      <c r="CZJ1410" s="1"/>
      <c r="CZK1410" s="1"/>
      <c r="CZL1410" s="1"/>
      <c r="CZM1410" s="1"/>
      <c r="CZN1410" s="1"/>
      <c r="CZO1410" s="1"/>
      <c r="CZP1410" s="1"/>
      <c r="CZQ1410" s="1"/>
      <c r="CZR1410" s="1"/>
      <c r="CZS1410" s="1"/>
      <c r="CZT1410" s="1"/>
      <c r="CZU1410" s="1"/>
      <c r="CZV1410" s="1"/>
      <c r="CZW1410" s="1"/>
      <c r="CZX1410" s="1"/>
      <c r="CZY1410" s="1"/>
      <c r="CZZ1410" s="1"/>
      <c r="DAA1410" s="1"/>
      <c r="DAB1410" s="1"/>
      <c r="DAC1410" s="1"/>
      <c r="DAD1410" s="1"/>
      <c r="DAE1410" s="1"/>
      <c r="DAF1410" s="1"/>
      <c r="DAG1410" s="1"/>
      <c r="DAH1410" s="1"/>
      <c r="DAI1410" s="1"/>
      <c r="DAJ1410" s="1"/>
      <c r="DAK1410" s="1"/>
      <c r="DAL1410" s="1"/>
      <c r="DAM1410" s="1"/>
      <c r="DAN1410" s="1"/>
      <c r="DAO1410" s="1"/>
      <c r="DAP1410" s="1"/>
      <c r="DAQ1410" s="1"/>
      <c r="DAR1410" s="1"/>
      <c r="DAS1410" s="1"/>
      <c r="DAT1410" s="1"/>
      <c r="DAU1410" s="1"/>
      <c r="DAV1410" s="1"/>
      <c r="DAW1410" s="1"/>
      <c r="DAX1410" s="1"/>
      <c r="DAY1410" s="1"/>
      <c r="DAZ1410" s="1"/>
      <c r="DBA1410" s="1"/>
      <c r="DBB1410" s="1"/>
      <c r="DBC1410" s="1"/>
      <c r="DBD1410" s="1"/>
      <c r="DBE1410" s="1"/>
      <c r="DBF1410" s="1"/>
      <c r="DBG1410" s="1"/>
      <c r="DBH1410" s="1"/>
      <c r="DBI1410" s="1"/>
      <c r="DBJ1410" s="1"/>
      <c r="DBK1410" s="1"/>
      <c r="DBL1410" s="1"/>
      <c r="DBM1410" s="1"/>
      <c r="DBN1410" s="1"/>
      <c r="DBO1410" s="1"/>
      <c r="DBP1410" s="1"/>
      <c r="DBQ1410" s="1"/>
      <c r="DBR1410" s="1"/>
      <c r="DBS1410" s="1"/>
      <c r="DBT1410" s="1"/>
      <c r="DBU1410" s="1"/>
      <c r="DBV1410" s="1"/>
      <c r="DBW1410" s="1"/>
      <c r="DBX1410" s="1"/>
      <c r="DBY1410" s="1"/>
      <c r="DBZ1410" s="1"/>
      <c r="DCA1410" s="1"/>
      <c r="DCB1410" s="1"/>
      <c r="DCC1410" s="1"/>
      <c r="DCD1410" s="1"/>
      <c r="DCE1410" s="1"/>
      <c r="DCF1410" s="1"/>
      <c r="DCG1410" s="1"/>
      <c r="DCH1410" s="1"/>
      <c r="DCI1410" s="1"/>
      <c r="DCJ1410" s="1"/>
      <c r="DCK1410" s="1"/>
      <c r="DCL1410" s="1"/>
      <c r="DCM1410" s="1"/>
      <c r="DCN1410" s="1"/>
      <c r="DCO1410" s="1"/>
      <c r="DCP1410" s="1"/>
      <c r="DCQ1410" s="1"/>
      <c r="DCR1410" s="1"/>
      <c r="DCS1410" s="1"/>
      <c r="DCT1410" s="1"/>
      <c r="DCU1410" s="1"/>
      <c r="DCV1410" s="1"/>
      <c r="DCW1410" s="1"/>
      <c r="DCX1410" s="1"/>
      <c r="DCY1410" s="1"/>
      <c r="DCZ1410" s="1"/>
      <c r="DDA1410" s="1"/>
      <c r="DDB1410" s="1"/>
      <c r="DDC1410" s="1"/>
      <c r="DDD1410" s="1"/>
      <c r="DDE1410" s="1"/>
      <c r="DDF1410" s="1"/>
      <c r="DDG1410" s="1"/>
      <c r="DDH1410" s="1"/>
      <c r="DDI1410" s="1"/>
      <c r="DDJ1410" s="1"/>
      <c r="DDK1410" s="1"/>
      <c r="DDL1410" s="1"/>
      <c r="DDM1410" s="1"/>
      <c r="DDN1410" s="1"/>
      <c r="DDO1410" s="1"/>
      <c r="DDP1410" s="1"/>
      <c r="DDQ1410" s="1"/>
      <c r="DDR1410" s="1"/>
      <c r="DDS1410" s="1"/>
      <c r="DDT1410" s="1"/>
      <c r="DDU1410" s="1"/>
      <c r="DDV1410" s="1"/>
      <c r="DDW1410" s="1"/>
      <c r="DDX1410" s="1"/>
      <c r="DDY1410" s="1"/>
      <c r="DDZ1410" s="1"/>
      <c r="DEA1410" s="1"/>
      <c r="DEB1410" s="1"/>
      <c r="DEC1410" s="1"/>
      <c r="DED1410" s="1"/>
      <c r="DEE1410" s="1"/>
      <c r="DEF1410" s="1"/>
      <c r="DEG1410" s="1"/>
      <c r="DEH1410" s="1"/>
      <c r="DEI1410" s="1"/>
      <c r="DEJ1410" s="1"/>
      <c r="DEK1410" s="1"/>
      <c r="DEL1410" s="1"/>
      <c r="DEM1410" s="1"/>
      <c r="DEN1410" s="1"/>
      <c r="DEO1410" s="1"/>
      <c r="DEP1410" s="1"/>
      <c r="DEQ1410" s="1"/>
      <c r="DER1410" s="1"/>
      <c r="DES1410" s="1"/>
      <c r="DET1410" s="1"/>
      <c r="DEU1410" s="1"/>
      <c r="DEV1410" s="1"/>
      <c r="DEW1410" s="1"/>
      <c r="DEX1410" s="1"/>
      <c r="DEY1410" s="1"/>
      <c r="DEZ1410" s="1"/>
      <c r="DFA1410" s="1"/>
      <c r="DFB1410" s="1"/>
      <c r="DFC1410" s="1"/>
      <c r="DFD1410" s="1"/>
      <c r="DFE1410" s="1"/>
      <c r="DFF1410" s="1"/>
      <c r="DFG1410" s="1"/>
      <c r="DFH1410" s="1"/>
      <c r="DFI1410" s="1"/>
      <c r="DFJ1410" s="1"/>
      <c r="DFK1410" s="1"/>
      <c r="DFL1410" s="1"/>
      <c r="DFM1410" s="1"/>
      <c r="DFN1410" s="1"/>
      <c r="DFO1410" s="1"/>
      <c r="DFP1410" s="1"/>
      <c r="DFQ1410" s="1"/>
      <c r="DFR1410" s="1"/>
      <c r="DFS1410" s="1"/>
      <c r="DFT1410" s="1"/>
      <c r="DFU1410" s="1"/>
      <c r="DFV1410" s="1"/>
      <c r="DFW1410" s="1"/>
      <c r="DFX1410" s="1"/>
      <c r="DFY1410" s="1"/>
      <c r="DFZ1410" s="1"/>
      <c r="DGA1410" s="1"/>
      <c r="DGB1410" s="1"/>
      <c r="DGC1410" s="1"/>
      <c r="DGD1410" s="1"/>
      <c r="DGE1410" s="1"/>
      <c r="DGF1410" s="1"/>
      <c r="DGG1410" s="1"/>
      <c r="DGH1410" s="1"/>
      <c r="DGI1410" s="1"/>
      <c r="DGJ1410" s="1"/>
      <c r="DGK1410" s="1"/>
      <c r="DGL1410" s="1"/>
      <c r="DGM1410" s="1"/>
      <c r="DGN1410" s="1"/>
      <c r="DGO1410" s="1"/>
      <c r="DGP1410" s="1"/>
      <c r="DGQ1410" s="1"/>
      <c r="DGR1410" s="1"/>
      <c r="DGS1410" s="1"/>
      <c r="DGT1410" s="1"/>
      <c r="DGU1410" s="1"/>
      <c r="DGV1410" s="1"/>
      <c r="DGW1410" s="1"/>
      <c r="DGX1410" s="1"/>
      <c r="DGY1410" s="1"/>
      <c r="DGZ1410" s="1"/>
      <c r="DHA1410" s="1"/>
      <c r="DHB1410" s="1"/>
      <c r="DHC1410" s="1"/>
      <c r="DHD1410" s="1"/>
      <c r="DHE1410" s="1"/>
      <c r="DHF1410" s="1"/>
      <c r="DHG1410" s="1"/>
      <c r="DHH1410" s="1"/>
      <c r="DHI1410" s="1"/>
      <c r="DHJ1410" s="1"/>
      <c r="DHK1410" s="1"/>
      <c r="DHL1410" s="1"/>
      <c r="DHM1410" s="1"/>
      <c r="DHN1410" s="1"/>
      <c r="DHO1410" s="1"/>
      <c r="DHP1410" s="1"/>
      <c r="DHQ1410" s="1"/>
      <c r="DHR1410" s="1"/>
      <c r="DHS1410" s="1"/>
      <c r="DHT1410" s="1"/>
      <c r="DHU1410" s="1"/>
      <c r="DHV1410" s="1"/>
      <c r="DHW1410" s="1"/>
      <c r="DHX1410" s="1"/>
      <c r="DHY1410" s="1"/>
      <c r="DHZ1410" s="1"/>
      <c r="DIA1410" s="1"/>
      <c r="DIB1410" s="1"/>
      <c r="DIC1410" s="1"/>
      <c r="DID1410" s="1"/>
      <c r="DIE1410" s="1"/>
      <c r="DIF1410" s="1"/>
      <c r="DIG1410" s="1"/>
      <c r="DIH1410" s="1"/>
      <c r="DII1410" s="1"/>
      <c r="DIJ1410" s="1"/>
      <c r="DIK1410" s="1"/>
      <c r="DIL1410" s="1"/>
      <c r="DIM1410" s="1"/>
      <c r="DIN1410" s="1"/>
      <c r="DIO1410" s="1"/>
      <c r="DIP1410" s="1"/>
      <c r="DIQ1410" s="1"/>
      <c r="DIR1410" s="1"/>
      <c r="DIS1410" s="1"/>
      <c r="DIT1410" s="1"/>
      <c r="DIU1410" s="1"/>
      <c r="DIV1410" s="1"/>
      <c r="DIW1410" s="1"/>
      <c r="DIX1410" s="1"/>
      <c r="DIY1410" s="1"/>
      <c r="DIZ1410" s="1"/>
      <c r="DJA1410" s="1"/>
      <c r="DJB1410" s="1"/>
      <c r="DJC1410" s="1"/>
      <c r="DJD1410" s="1"/>
      <c r="DJE1410" s="1"/>
      <c r="DJF1410" s="1"/>
      <c r="DJG1410" s="1"/>
      <c r="DJH1410" s="1"/>
      <c r="DJI1410" s="1"/>
      <c r="DJJ1410" s="1"/>
      <c r="DJK1410" s="1"/>
      <c r="DJL1410" s="1"/>
      <c r="DJM1410" s="1"/>
      <c r="DJN1410" s="1"/>
      <c r="DJO1410" s="1"/>
      <c r="DJP1410" s="1"/>
      <c r="DJQ1410" s="1"/>
      <c r="DJR1410" s="1"/>
      <c r="DJS1410" s="1"/>
      <c r="DJT1410" s="1"/>
      <c r="DJU1410" s="1"/>
      <c r="DJV1410" s="1"/>
      <c r="DJW1410" s="1"/>
      <c r="DJX1410" s="1"/>
      <c r="DJY1410" s="1"/>
      <c r="DJZ1410" s="1"/>
      <c r="DKA1410" s="1"/>
      <c r="DKB1410" s="1"/>
      <c r="DKC1410" s="1"/>
      <c r="DKD1410" s="1"/>
      <c r="DKE1410" s="1"/>
      <c r="DKF1410" s="1"/>
      <c r="DKG1410" s="1"/>
      <c r="DKH1410" s="1"/>
      <c r="DKI1410" s="1"/>
      <c r="DKJ1410" s="1"/>
      <c r="DKK1410" s="1"/>
      <c r="DKL1410" s="1"/>
      <c r="DKM1410" s="1"/>
      <c r="DKN1410" s="1"/>
      <c r="DKO1410" s="1"/>
      <c r="DKP1410" s="1"/>
      <c r="DKQ1410" s="1"/>
      <c r="DKR1410" s="1"/>
      <c r="DKS1410" s="1"/>
      <c r="DKT1410" s="1"/>
      <c r="DKU1410" s="1"/>
      <c r="DKV1410" s="1"/>
      <c r="DKW1410" s="1"/>
      <c r="DKX1410" s="1"/>
      <c r="DKY1410" s="1"/>
      <c r="DKZ1410" s="1"/>
      <c r="DLA1410" s="1"/>
      <c r="DLB1410" s="1"/>
      <c r="DLC1410" s="1"/>
      <c r="DLD1410" s="1"/>
      <c r="DLE1410" s="1"/>
      <c r="DLF1410" s="1"/>
      <c r="DLG1410" s="1"/>
      <c r="DLH1410" s="1"/>
      <c r="DLI1410" s="1"/>
      <c r="DLJ1410" s="1"/>
      <c r="DLK1410" s="1"/>
      <c r="DLL1410" s="1"/>
      <c r="DLM1410" s="1"/>
      <c r="DLN1410" s="1"/>
      <c r="DLO1410" s="1"/>
      <c r="DLP1410" s="1"/>
      <c r="DLQ1410" s="1"/>
      <c r="DLR1410" s="1"/>
      <c r="DLS1410" s="1"/>
      <c r="DLT1410" s="1"/>
      <c r="DLU1410" s="1"/>
      <c r="DLV1410" s="1"/>
      <c r="DLW1410" s="1"/>
      <c r="DLX1410" s="1"/>
      <c r="DLY1410" s="1"/>
      <c r="DLZ1410" s="1"/>
      <c r="DMA1410" s="1"/>
      <c r="DMB1410" s="1"/>
      <c r="DMC1410" s="1"/>
      <c r="DMD1410" s="1"/>
      <c r="DME1410" s="1"/>
      <c r="DMF1410" s="1"/>
      <c r="DMG1410" s="1"/>
      <c r="DMH1410" s="1"/>
      <c r="DMI1410" s="1"/>
      <c r="DMJ1410" s="1"/>
      <c r="DMK1410" s="1"/>
      <c r="DML1410" s="1"/>
      <c r="DMM1410" s="1"/>
      <c r="DMN1410" s="1"/>
      <c r="DMO1410" s="1"/>
      <c r="DMP1410" s="1"/>
      <c r="DMQ1410" s="1"/>
      <c r="DMR1410" s="1"/>
      <c r="DMS1410" s="1"/>
      <c r="DMT1410" s="1"/>
      <c r="DMU1410" s="1"/>
      <c r="DMV1410" s="1"/>
      <c r="DMW1410" s="1"/>
      <c r="DMX1410" s="1"/>
      <c r="DMY1410" s="1"/>
      <c r="DMZ1410" s="1"/>
      <c r="DNA1410" s="1"/>
      <c r="DNB1410" s="1"/>
      <c r="DNC1410" s="1"/>
      <c r="DND1410" s="1"/>
      <c r="DNE1410" s="1"/>
      <c r="DNF1410" s="1"/>
      <c r="DNG1410" s="1"/>
      <c r="DNH1410" s="1"/>
      <c r="DNI1410" s="1"/>
      <c r="DNJ1410" s="1"/>
      <c r="DNK1410" s="1"/>
      <c r="DNL1410" s="1"/>
      <c r="DNM1410" s="1"/>
      <c r="DNN1410" s="1"/>
      <c r="DNO1410" s="1"/>
      <c r="DNP1410" s="1"/>
      <c r="DNQ1410" s="1"/>
      <c r="DNR1410" s="1"/>
      <c r="DNS1410" s="1"/>
      <c r="DNT1410" s="1"/>
      <c r="DNU1410" s="1"/>
      <c r="DNV1410" s="1"/>
      <c r="DNW1410" s="1"/>
      <c r="DNX1410" s="1"/>
      <c r="DNY1410" s="1"/>
      <c r="DNZ1410" s="1"/>
      <c r="DOA1410" s="1"/>
      <c r="DOB1410" s="1"/>
      <c r="DOC1410" s="1"/>
      <c r="DOD1410" s="1"/>
      <c r="DOE1410" s="1"/>
      <c r="DOF1410" s="1"/>
      <c r="DOG1410" s="1"/>
      <c r="DOH1410" s="1"/>
      <c r="DOI1410" s="1"/>
      <c r="DOJ1410" s="1"/>
      <c r="DOK1410" s="1"/>
      <c r="DOL1410" s="1"/>
      <c r="DOM1410" s="1"/>
      <c r="DON1410" s="1"/>
      <c r="DOO1410" s="1"/>
      <c r="DOP1410" s="1"/>
      <c r="DOQ1410" s="1"/>
      <c r="DOR1410" s="1"/>
      <c r="DOS1410" s="1"/>
      <c r="DOT1410" s="1"/>
      <c r="DOU1410" s="1"/>
      <c r="DOV1410" s="1"/>
      <c r="DOW1410" s="1"/>
      <c r="DOX1410" s="1"/>
      <c r="DOY1410" s="1"/>
      <c r="DOZ1410" s="1"/>
      <c r="DPA1410" s="1"/>
      <c r="DPB1410" s="1"/>
      <c r="DPC1410" s="1"/>
      <c r="DPD1410" s="1"/>
      <c r="DPE1410" s="1"/>
      <c r="DPF1410" s="1"/>
      <c r="DPG1410" s="1"/>
      <c r="DPH1410" s="1"/>
      <c r="DPI1410" s="1"/>
      <c r="DPJ1410" s="1"/>
      <c r="DPK1410" s="1"/>
      <c r="DPL1410" s="1"/>
      <c r="DPM1410" s="1"/>
      <c r="DPN1410" s="1"/>
      <c r="DPO1410" s="1"/>
      <c r="DPP1410" s="1"/>
      <c r="DPQ1410" s="1"/>
      <c r="DPR1410" s="1"/>
      <c r="DPS1410" s="1"/>
      <c r="DPT1410" s="1"/>
      <c r="DPU1410" s="1"/>
      <c r="DPV1410" s="1"/>
      <c r="DPW1410" s="1"/>
      <c r="DPX1410" s="1"/>
      <c r="DPY1410" s="1"/>
      <c r="DPZ1410" s="1"/>
      <c r="DQA1410" s="1"/>
      <c r="DQB1410" s="1"/>
      <c r="DQC1410" s="1"/>
      <c r="DQD1410" s="1"/>
      <c r="DQE1410" s="1"/>
      <c r="DQF1410" s="1"/>
      <c r="DQG1410" s="1"/>
      <c r="DQH1410" s="1"/>
      <c r="DQI1410" s="1"/>
      <c r="DQJ1410" s="1"/>
      <c r="DQK1410" s="1"/>
      <c r="DQL1410" s="1"/>
      <c r="DQM1410" s="1"/>
      <c r="DQN1410" s="1"/>
      <c r="DQO1410" s="1"/>
      <c r="DQP1410" s="1"/>
      <c r="DQQ1410" s="1"/>
      <c r="DQR1410" s="1"/>
      <c r="DQS1410" s="1"/>
      <c r="DQT1410" s="1"/>
      <c r="DQU1410" s="1"/>
      <c r="DQV1410" s="1"/>
      <c r="DQW1410" s="1"/>
      <c r="DQX1410" s="1"/>
      <c r="DQY1410" s="1"/>
      <c r="DQZ1410" s="1"/>
      <c r="DRA1410" s="1"/>
      <c r="DRB1410" s="1"/>
      <c r="DRC1410" s="1"/>
      <c r="DRD1410" s="1"/>
      <c r="DRE1410" s="1"/>
      <c r="DRF1410" s="1"/>
      <c r="DRG1410" s="1"/>
      <c r="DRH1410" s="1"/>
      <c r="DRI1410" s="1"/>
      <c r="DRJ1410" s="1"/>
      <c r="DRK1410" s="1"/>
      <c r="DRL1410" s="1"/>
      <c r="DRM1410" s="1"/>
      <c r="DRN1410" s="1"/>
      <c r="DRO1410" s="1"/>
      <c r="DRP1410" s="1"/>
      <c r="DRQ1410" s="1"/>
      <c r="DRR1410" s="1"/>
      <c r="DRS1410" s="1"/>
      <c r="DRT1410" s="1"/>
      <c r="DRU1410" s="1"/>
      <c r="DRV1410" s="1"/>
      <c r="DRW1410" s="1"/>
      <c r="DRX1410" s="1"/>
      <c r="DRY1410" s="1"/>
      <c r="DRZ1410" s="1"/>
      <c r="DSA1410" s="1"/>
      <c r="DSB1410" s="1"/>
      <c r="DSC1410" s="1"/>
      <c r="DSD1410" s="1"/>
      <c r="DSE1410" s="1"/>
      <c r="DSF1410" s="1"/>
      <c r="DSG1410" s="1"/>
      <c r="DSH1410" s="1"/>
      <c r="DSI1410" s="1"/>
      <c r="DSJ1410" s="1"/>
      <c r="DSK1410" s="1"/>
      <c r="DSL1410" s="1"/>
      <c r="DSM1410" s="1"/>
      <c r="DSN1410" s="1"/>
      <c r="DSO1410" s="1"/>
      <c r="DSP1410" s="1"/>
      <c r="DSQ1410" s="1"/>
      <c r="DSR1410" s="1"/>
      <c r="DSS1410" s="1"/>
      <c r="DST1410" s="1"/>
      <c r="DSU1410" s="1"/>
      <c r="DSV1410" s="1"/>
      <c r="DSW1410" s="1"/>
      <c r="DSX1410" s="1"/>
      <c r="DSY1410" s="1"/>
      <c r="DSZ1410" s="1"/>
      <c r="DTA1410" s="1"/>
      <c r="DTB1410" s="1"/>
      <c r="DTC1410" s="1"/>
      <c r="DTD1410" s="1"/>
      <c r="DTE1410" s="1"/>
      <c r="DTF1410" s="1"/>
      <c r="DTG1410" s="1"/>
      <c r="DTH1410" s="1"/>
      <c r="DTI1410" s="1"/>
      <c r="DTJ1410" s="1"/>
      <c r="DTK1410" s="1"/>
      <c r="DTL1410" s="1"/>
      <c r="DTM1410" s="1"/>
      <c r="DTN1410" s="1"/>
      <c r="DTO1410" s="1"/>
      <c r="DTP1410" s="1"/>
      <c r="DTQ1410" s="1"/>
      <c r="DTR1410" s="1"/>
      <c r="DTS1410" s="1"/>
      <c r="DTT1410" s="1"/>
      <c r="DTU1410" s="1"/>
      <c r="DTV1410" s="1"/>
      <c r="DTW1410" s="1"/>
      <c r="DTX1410" s="1"/>
      <c r="DTY1410" s="1"/>
      <c r="DTZ1410" s="1"/>
      <c r="DUA1410" s="1"/>
      <c r="DUB1410" s="1"/>
      <c r="DUC1410" s="1"/>
      <c r="DUD1410" s="1"/>
      <c r="DUE1410" s="1"/>
      <c r="DUF1410" s="1"/>
      <c r="DUG1410" s="1"/>
      <c r="DUH1410" s="1"/>
      <c r="DUI1410" s="1"/>
      <c r="DUJ1410" s="1"/>
      <c r="DUK1410" s="1"/>
      <c r="DUL1410" s="1"/>
      <c r="DUM1410" s="1"/>
      <c r="DUN1410" s="1"/>
      <c r="DUO1410" s="1"/>
      <c r="DUP1410" s="1"/>
      <c r="DUQ1410" s="1"/>
      <c r="DUR1410" s="1"/>
      <c r="DUS1410" s="1"/>
      <c r="DUT1410" s="1"/>
      <c r="DUU1410" s="1"/>
      <c r="DUV1410" s="1"/>
      <c r="DUW1410" s="1"/>
      <c r="DUX1410" s="1"/>
      <c r="DUY1410" s="1"/>
      <c r="DUZ1410" s="1"/>
      <c r="DVA1410" s="1"/>
      <c r="DVB1410" s="1"/>
      <c r="DVC1410" s="1"/>
      <c r="DVD1410" s="1"/>
      <c r="DVE1410" s="1"/>
      <c r="DVF1410" s="1"/>
      <c r="DVG1410" s="1"/>
      <c r="DVH1410" s="1"/>
      <c r="DVI1410" s="1"/>
      <c r="DVJ1410" s="1"/>
      <c r="DVK1410" s="1"/>
      <c r="DVL1410" s="1"/>
      <c r="DVM1410" s="1"/>
      <c r="DVN1410" s="1"/>
      <c r="DVO1410" s="1"/>
      <c r="DVP1410" s="1"/>
      <c r="DVQ1410" s="1"/>
      <c r="DVR1410" s="1"/>
      <c r="DVS1410" s="1"/>
      <c r="DVT1410" s="1"/>
      <c r="DVU1410" s="1"/>
      <c r="DVV1410" s="1"/>
      <c r="DVW1410" s="1"/>
      <c r="DVX1410" s="1"/>
      <c r="DVY1410" s="1"/>
      <c r="DVZ1410" s="1"/>
      <c r="DWA1410" s="1"/>
      <c r="DWB1410" s="1"/>
      <c r="DWC1410" s="1"/>
      <c r="DWD1410" s="1"/>
      <c r="DWE1410" s="1"/>
      <c r="DWF1410" s="1"/>
      <c r="DWG1410" s="1"/>
      <c r="DWH1410" s="1"/>
      <c r="DWI1410" s="1"/>
      <c r="DWJ1410" s="1"/>
      <c r="DWK1410" s="1"/>
      <c r="DWL1410" s="1"/>
      <c r="DWM1410" s="1"/>
      <c r="DWN1410" s="1"/>
      <c r="DWO1410" s="1"/>
      <c r="DWP1410" s="1"/>
      <c r="DWQ1410" s="1"/>
      <c r="DWR1410" s="1"/>
      <c r="DWS1410" s="1"/>
      <c r="DWT1410" s="1"/>
      <c r="DWU1410" s="1"/>
      <c r="DWV1410" s="1"/>
      <c r="DWW1410" s="1"/>
      <c r="DWX1410" s="1"/>
      <c r="DWY1410" s="1"/>
      <c r="DWZ1410" s="1"/>
      <c r="DXA1410" s="1"/>
      <c r="DXB1410" s="1"/>
      <c r="DXC1410" s="1"/>
      <c r="DXD1410" s="1"/>
      <c r="DXE1410" s="1"/>
      <c r="DXF1410" s="1"/>
      <c r="DXG1410" s="1"/>
      <c r="DXH1410" s="1"/>
      <c r="DXI1410" s="1"/>
      <c r="DXJ1410" s="1"/>
      <c r="DXK1410" s="1"/>
      <c r="DXL1410" s="1"/>
      <c r="DXM1410" s="1"/>
      <c r="DXN1410" s="1"/>
      <c r="DXO1410" s="1"/>
      <c r="DXP1410" s="1"/>
      <c r="DXQ1410" s="1"/>
      <c r="DXR1410" s="1"/>
      <c r="DXS1410" s="1"/>
      <c r="DXT1410" s="1"/>
      <c r="DXU1410" s="1"/>
      <c r="DXV1410" s="1"/>
      <c r="DXW1410" s="1"/>
      <c r="DXX1410" s="1"/>
      <c r="DXY1410" s="1"/>
      <c r="DXZ1410" s="1"/>
      <c r="DYA1410" s="1"/>
      <c r="DYB1410" s="1"/>
      <c r="DYC1410" s="1"/>
      <c r="DYD1410" s="1"/>
      <c r="DYE1410" s="1"/>
      <c r="DYF1410" s="1"/>
      <c r="DYG1410" s="1"/>
      <c r="DYH1410" s="1"/>
      <c r="DYI1410" s="1"/>
      <c r="DYJ1410" s="1"/>
      <c r="DYK1410" s="1"/>
      <c r="DYL1410" s="1"/>
      <c r="DYM1410" s="1"/>
      <c r="DYN1410" s="1"/>
      <c r="DYO1410" s="1"/>
      <c r="DYP1410" s="1"/>
      <c r="DYQ1410" s="1"/>
      <c r="DYR1410" s="1"/>
      <c r="DYS1410" s="1"/>
      <c r="DYT1410" s="1"/>
      <c r="DYU1410" s="1"/>
      <c r="DYV1410" s="1"/>
      <c r="DYW1410" s="1"/>
      <c r="DYX1410" s="1"/>
      <c r="DYY1410" s="1"/>
      <c r="DYZ1410" s="1"/>
      <c r="DZA1410" s="1"/>
      <c r="DZB1410" s="1"/>
      <c r="DZC1410" s="1"/>
      <c r="DZD1410" s="1"/>
      <c r="DZE1410" s="1"/>
      <c r="DZF1410" s="1"/>
      <c r="DZG1410" s="1"/>
      <c r="DZH1410" s="1"/>
      <c r="DZI1410" s="1"/>
      <c r="DZJ1410" s="1"/>
      <c r="DZK1410" s="1"/>
      <c r="DZL1410" s="1"/>
      <c r="DZM1410" s="1"/>
      <c r="DZN1410" s="1"/>
      <c r="DZO1410" s="1"/>
      <c r="DZP1410" s="1"/>
      <c r="DZQ1410" s="1"/>
      <c r="DZR1410" s="1"/>
      <c r="DZS1410" s="1"/>
      <c r="DZT1410" s="1"/>
      <c r="DZU1410" s="1"/>
      <c r="DZV1410" s="1"/>
      <c r="DZW1410" s="1"/>
      <c r="DZX1410" s="1"/>
      <c r="DZY1410" s="1"/>
      <c r="DZZ1410" s="1"/>
      <c r="EAA1410" s="1"/>
      <c r="EAB1410" s="1"/>
      <c r="EAC1410" s="1"/>
      <c r="EAD1410" s="1"/>
      <c r="EAE1410" s="1"/>
      <c r="EAF1410" s="1"/>
      <c r="EAG1410" s="1"/>
      <c r="EAH1410" s="1"/>
      <c r="EAI1410" s="1"/>
      <c r="EAJ1410" s="1"/>
      <c r="EAK1410" s="1"/>
      <c r="EAL1410" s="1"/>
      <c r="EAM1410" s="1"/>
      <c r="EAN1410" s="1"/>
      <c r="EAO1410" s="1"/>
      <c r="EAP1410" s="1"/>
      <c r="EAQ1410" s="1"/>
      <c r="EAR1410" s="1"/>
      <c r="EAS1410" s="1"/>
      <c r="EAT1410" s="1"/>
      <c r="EAU1410" s="1"/>
      <c r="EAV1410" s="1"/>
      <c r="EAW1410" s="1"/>
      <c r="EAX1410" s="1"/>
      <c r="EAY1410" s="1"/>
      <c r="EAZ1410" s="1"/>
      <c r="EBA1410" s="1"/>
      <c r="EBB1410" s="1"/>
      <c r="EBC1410" s="1"/>
      <c r="EBD1410" s="1"/>
      <c r="EBE1410" s="1"/>
      <c r="EBF1410" s="1"/>
      <c r="EBG1410" s="1"/>
      <c r="EBH1410" s="1"/>
      <c r="EBI1410" s="1"/>
      <c r="EBJ1410" s="1"/>
      <c r="EBK1410" s="1"/>
      <c r="EBL1410" s="1"/>
      <c r="EBM1410" s="1"/>
      <c r="EBN1410" s="1"/>
      <c r="EBO1410" s="1"/>
      <c r="EBP1410" s="1"/>
      <c r="EBQ1410" s="1"/>
      <c r="EBR1410" s="1"/>
      <c r="EBS1410" s="1"/>
      <c r="EBT1410" s="1"/>
      <c r="EBU1410" s="1"/>
      <c r="EBV1410" s="1"/>
      <c r="EBW1410" s="1"/>
      <c r="EBX1410" s="1"/>
      <c r="EBY1410" s="1"/>
      <c r="EBZ1410" s="1"/>
      <c r="ECA1410" s="1"/>
      <c r="ECB1410" s="1"/>
      <c r="ECC1410" s="1"/>
      <c r="ECD1410" s="1"/>
      <c r="ECE1410" s="1"/>
      <c r="ECF1410" s="1"/>
      <c r="ECG1410" s="1"/>
      <c r="ECH1410" s="1"/>
      <c r="ECI1410" s="1"/>
      <c r="ECJ1410" s="1"/>
      <c r="ECK1410" s="1"/>
      <c r="ECL1410" s="1"/>
      <c r="ECM1410" s="1"/>
      <c r="ECN1410" s="1"/>
      <c r="ECO1410" s="1"/>
      <c r="ECP1410" s="1"/>
      <c r="ECQ1410" s="1"/>
      <c r="ECR1410" s="1"/>
      <c r="ECS1410" s="1"/>
      <c r="ECT1410" s="1"/>
      <c r="ECU1410" s="1"/>
      <c r="ECV1410" s="1"/>
      <c r="ECW1410" s="1"/>
      <c r="ECX1410" s="1"/>
      <c r="ECY1410" s="1"/>
      <c r="ECZ1410" s="1"/>
      <c r="EDA1410" s="1"/>
      <c r="EDB1410" s="1"/>
      <c r="EDC1410" s="1"/>
      <c r="EDD1410" s="1"/>
      <c r="EDE1410" s="1"/>
      <c r="EDF1410" s="1"/>
      <c r="EDG1410" s="1"/>
      <c r="EDH1410" s="1"/>
      <c r="EDI1410" s="1"/>
      <c r="EDJ1410" s="1"/>
      <c r="EDK1410" s="1"/>
      <c r="EDL1410" s="1"/>
      <c r="EDM1410" s="1"/>
      <c r="EDN1410" s="1"/>
      <c r="EDO1410" s="1"/>
      <c r="EDP1410" s="1"/>
      <c r="EDQ1410" s="1"/>
      <c r="EDR1410" s="1"/>
      <c r="EDS1410" s="1"/>
      <c r="EDT1410" s="1"/>
      <c r="EDU1410" s="1"/>
      <c r="EDV1410" s="1"/>
      <c r="EDW1410" s="1"/>
      <c r="EDX1410" s="1"/>
      <c r="EDY1410" s="1"/>
      <c r="EDZ1410" s="1"/>
      <c r="EEA1410" s="1"/>
      <c r="EEB1410" s="1"/>
      <c r="EEC1410" s="1"/>
      <c r="EED1410" s="1"/>
      <c r="EEE1410" s="1"/>
      <c r="EEF1410" s="1"/>
      <c r="EEG1410" s="1"/>
      <c r="EEH1410" s="1"/>
      <c r="EEI1410" s="1"/>
      <c r="EEJ1410" s="1"/>
      <c r="EEK1410" s="1"/>
      <c r="EEL1410" s="1"/>
      <c r="EEM1410" s="1"/>
      <c r="EEN1410" s="1"/>
      <c r="EEO1410" s="1"/>
      <c r="EEP1410" s="1"/>
      <c r="EEQ1410" s="1"/>
      <c r="EER1410" s="1"/>
      <c r="EES1410" s="1"/>
      <c r="EET1410" s="1"/>
      <c r="EEU1410" s="1"/>
      <c r="EEV1410" s="1"/>
      <c r="EEW1410" s="1"/>
      <c r="EEX1410" s="1"/>
      <c r="EEY1410" s="1"/>
      <c r="EEZ1410" s="1"/>
      <c r="EFA1410" s="1"/>
      <c r="EFB1410" s="1"/>
      <c r="EFC1410" s="1"/>
      <c r="EFD1410" s="1"/>
      <c r="EFE1410" s="1"/>
      <c r="EFF1410" s="1"/>
      <c r="EFG1410" s="1"/>
      <c r="EFH1410" s="1"/>
      <c r="EFI1410" s="1"/>
      <c r="EFJ1410" s="1"/>
      <c r="EFK1410" s="1"/>
      <c r="EFL1410" s="1"/>
      <c r="EFM1410" s="1"/>
      <c r="EFN1410" s="1"/>
      <c r="EFO1410" s="1"/>
      <c r="EFP1410" s="1"/>
      <c r="EFQ1410" s="1"/>
      <c r="EFR1410" s="1"/>
      <c r="EFS1410" s="1"/>
      <c r="EFT1410" s="1"/>
      <c r="EFU1410" s="1"/>
      <c r="EFV1410" s="1"/>
      <c r="EFW1410" s="1"/>
      <c r="EFX1410" s="1"/>
      <c r="EFY1410" s="1"/>
      <c r="EFZ1410" s="1"/>
      <c r="EGA1410" s="1"/>
      <c r="EGB1410" s="1"/>
      <c r="EGC1410" s="1"/>
      <c r="EGD1410" s="1"/>
      <c r="EGE1410" s="1"/>
      <c r="EGF1410" s="1"/>
      <c r="EGG1410" s="1"/>
      <c r="EGH1410" s="1"/>
      <c r="EGI1410" s="1"/>
      <c r="EGJ1410" s="1"/>
      <c r="EGK1410" s="1"/>
      <c r="EGL1410" s="1"/>
      <c r="EGM1410" s="1"/>
      <c r="EGN1410" s="1"/>
      <c r="EGO1410" s="1"/>
      <c r="EGP1410" s="1"/>
      <c r="EGQ1410" s="1"/>
      <c r="EGR1410" s="1"/>
      <c r="EGS1410" s="1"/>
      <c r="EGT1410" s="1"/>
      <c r="EGU1410" s="1"/>
      <c r="EGV1410" s="1"/>
      <c r="EGW1410" s="1"/>
      <c r="EGX1410" s="1"/>
      <c r="EGY1410" s="1"/>
      <c r="EGZ1410" s="1"/>
      <c r="EHA1410" s="1"/>
      <c r="EHB1410" s="1"/>
      <c r="EHC1410" s="1"/>
      <c r="EHD1410" s="1"/>
      <c r="EHE1410" s="1"/>
      <c r="EHF1410" s="1"/>
      <c r="EHG1410" s="1"/>
      <c r="EHH1410" s="1"/>
      <c r="EHI1410" s="1"/>
      <c r="EHJ1410" s="1"/>
      <c r="EHK1410" s="1"/>
      <c r="EHL1410" s="1"/>
      <c r="EHM1410" s="1"/>
      <c r="EHN1410" s="1"/>
      <c r="EHO1410" s="1"/>
      <c r="EHP1410" s="1"/>
      <c r="EHQ1410" s="1"/>
      <c r="EHR1410" s="1"/>
      <c r="EHS1410" s="1"/>
      <c r="EHT1410" s="1"/>
      <c r="EHU1410" s="1"/>
      <c r="EHV1410" s="1"/>
      <c r="EHW1410" s="1"/>
      <c r="EHX1410" s="1"/>
      <c r="EHY1410" s="1"/>
      <c r="EHZ1410" s="1"/>
      <c r="EIA1410" s="1"/>
      <c r="EIB1410" s="1"/>
      <c r="EIC1410" s="1"/>
      <c r="EID1410" s="1"/>
      <c r="EIE1410" s="1"/>
      <c r="EIF1410" s="1"/>
      <c r="EIG1410" s="1"/>
      <c r="EIH1410" s="1"/>
      <c r="EII1410" s="1"/>
      <c r="EIJ1410" s="1"/>
      <c r="EIK1410" s="1"/>
      <c r="EIL1410" s="1"/>
      <c r="EIM1410" s="1"/>
      <c r="EIN1410" s="1"/>
      <c r="EIO1410" s="1"/>
      <c r="EIP1410" s="1"/>
      <c r="EIQ1410" s="1"/>
      <c r="EIR1410" s="1"/>
      <c r="EIS1410" s="1"/>
      <c r="EIT1410" s="1"/>
      <c r="EIU1410" s="1"/>
      <c r="EIV1410" s="1"/>
      <c r="EIW1410" s="1"/>
      <c r="EIX1410" s="1"/>
      <c r="EIY1410" s="1"/>
      <c r="EIZ1410" s="1"/>
      <c r="EJA1410" s="1"/>
      <c r="EJB1410" s="1"/>
      <c r="EJC1410" s="1"/>
      <c r="EJD1410" s="1"/>
      <c r="EJE1410" s="1"/>
      <c r="EJF1410" s="1"/>
      <c r="EJG1410" s="1"/>
      <c r="EJH1410" s="1"/>
      <c r="EJI1410" s="1"/>
      <c r="EJJ1410" s="1"/>
      <c r="EJK1410" s="1"/>
      <c r="EJL1410" s="1"/>
      <c r="EJM1410" s="1"/>
      <c r="EJN1410" s="1"/>
      <c r="EJO1410" s="1"/>
      <c r="EJP1410" s="1"/>
      <c r="EJQ1410" s="1"/>
      <c r="EJR1410" s="1"/>
      <c r="EJS1410" s="1"/>
      <c r="EJT1410" s="1"/>
      <c r="EJU1410" s="1"/>
      <c r="EJV1410" s="1"/>
      <c r="EJW1410" s="1"/>
      <c r="EJX1410" s="1"/>
      <c r="EJY1410" s="1"/>
      <c r="EJZ1410" s="1"/>
      <c r="EKA1410" s="1"/>
      <c r="EKB1410" s="1"/>
      <c r="EKC1410" s="1"/>
      <c r="EKD1410" s="1"/>
      <c r="EKE1410" s="1"/>
      <c r="EKF1410" s="1"/>
      <c r="EKG1410" s="1"/>
      <c r="EKH1410" s="1"/>
      <c r="EKI1410" s="1"/>
      <c r="EKJ1410" s="1"/>
      <c r="EKK1410" s="1"/>
      <c r="EKL1410" s="1"/>
      <c r="EKM1410" s="1"/>
      <c r="EKN1410" s="1"/>
      <c r="EKO1410" s="1"/>
      <c r="EKP1410" s="1"/>
      <c r="EKQ1410" s="1"/>
      <c r="EKR1410" s="1"/>
      <c r="EKS1410" s="1"/>
      <c r="EKT1410" s="1"/>
      <c r="EKU1410" s="1"/>
      <c r="EKV1410" s="1"/>
      <c r="EKW1410" s="1"/>
      <c r="EKX1410" s="1"/>
      <c r="EKY1410" s="1"/>
      <c r="EKZ1410" s="1"/>
      <c r="ELA1410" s="1"/>
      <c r="ELB1410" s="1"/>
      <c r="ELC1410" s="1"/>
      <c r="ELD1410" s="1"/>
      <c r="ELE1410" s="1"/>
      <c r="ELF1410" s="1"/>
      <c r="ELG1410" s="1"/>
      <c r="ELH1410" s="1"/>
      <c r="ELI1410" s="1"/>
      <c r="ELJ1410" s="1"/>
      <c r="ELK1410" s="1"/>
      <c r="ELL1410" s="1"/>
      <c r="ELM1410" s="1"/>
      <c r="ELN1410" s="1"/>
      <c r="ELO1410" s="1"/>
      <c r="ELP1410" s="1"/>
      <c r="ELQ1410" s="1"/>
      <c r="ELR1410" s="1"/>
      <c r="ELS1410" s="1"/>
      <c r="ELT1410" s="1"/>
      <c r="ELU1410" s="1"/>
      <c r="ELV1410" s="1"/>
      <c r="ELW1410" s="1"/>
      <c r="ELX1410" s="1"/>
      <c r="ELY1410" s="1"/>
      <c r="ELZ1410" s="1"/>
      <c r="EMA1410" s="1"/>
      <c r="EMB1410" s="1"/>
      <c r="EMC1410" s="1"/>
      <c r="EMD1410" s="1"/>
      <c r="EME1410" s="1"/>
      <c r="EMF1410" s="1"/>
      <c r="EMG1410" s="1"/>
      <c r="EMH1410" s="1"/>
      <c r="EMI1410" s="1"/>
      <c r="EMJ1410" s="1"/>
      <c r="EMK1410" s="1"/>
      <c r="EML1410" s="1"/>
      <c r="EMM1410" s="1"/>
      <c r="EMN1410" s="1"/>
      <c r="EMO1410" s="1"/>
      <c r="EMP1410" s="1"/>
      <c r="EMQ1410" s="1"/>
      <c r="EMR1410" s="1"/>
      <c r="EMS1410" s="1"/>
      <c r="EMT1410" s="1"/>
      <c r="EMU1410" s="1"/>
      <c r="EMV1410" s="1"/>
      <c r="EMW1410" s="1"/>
      <c r="EMX1410" s="1"/>
      <c r="EMY1410" s="1"/>
      <c r="EMZ1410" s="1"/>
      <c r="ENA1410" s="1"/>
      <c r="ENB1410" s="1"/>
      <c r="ENC1410" s="1"/>
      <c r="END1410" s="1"/>
      <c r="ENE1410" s="1"/>
      <c r="ENF1410" s="1"/>
      <c r="ENG1410" s="1"/>
      <c r="ENH1410" s="1"/>
      <c r="ENI1410" s="1"/>
      <c r="ENJ1410" s="1"/>
      <c r="ENK1410" s="1"/>
      <c r="ENL1410" s="1"/>
      <c r="ENM1410" s="1"/>
      <c r="ENN1410" s="1"/>
      <c r="ENO1410" s="1"/>
      <c r="ENP1410" s="1"/>
      <c r="ENQ1410" s="1"/>
      <c r="ENR1410" s="1"/>
      <c r="ENS1410" s="1"/>
      <c r="ENT1410" s="1"/>
      <c r="ENU1410" s="1"/>
      <c r="ENV1410" s="1"/>
      <c r="ENW1410" s="1"/>
      <c r="ENX1410" s="1"/>
      <c r="ENY1410" s="1"/>
      <c r="ENZ1410" s="1"/>
      <c r="EOA1410" s="1"/>
      <c r="EOB1410" s="1"/>
      <c r="EOC1410" s="1"/>
      <c r="EOD1410" s="1"/>
      <c r="EOE1410" s="1"/>
      <c r="EOF1410" s="1"/>
      <c r="EOG1410" s="1"/>
      <c r="EOH1410" s="1"/>
      <c r="EOI1410" s="1"/>
      <c r="EOJ1410" s="1"/>
      <c r="EOK1410" s="1"/>
      <c r="EOL1410" s="1"/>
      <c r="EOM1410" s="1"/>
      <c r="EON1410" s="1"/>
      <c r="EOO1410" s="1"/>
      <c r="EOP1410" s="1"/>
      <c r="EOQ1410" s="1"/>
      <c r="EOR1410" s="1"/>
      <c r="EOS1410" s="1"/>
      <c r="EOT1410" s="1"/>
      <c r="EOU1410" s="1"/>
      <c r="EOV1410" s="1"/>
      <c r="EOW1410" s="1"/>
      <c r="EOX1410" s="1"/>
      <c r="EOY1410" s="1"/>
      <c r="EOZ1410" s="1"/>
      <c r="EPA1410" s="1"/>
      <c r="EPB1410" s="1"/>
      <c r="EPC1410" s="1"/>
      <c r="EPD1410" s="1"/>
      <c r="EPE1410" s="1"/>
      <c r="EPF1410" s="1"/>
      <c r="EPG1410" s="1"/>
      <c r="EPH1410" s="1"/>
      <c r="EPI1410" s="1"/>
      <c r="EPJ1410" s="1"/>
      <c r="EPK1410" s="1"/>
      <c r="EPL1410" s="1"/>
      <c r="EPM1410" s="1"/>
      <c r="EPN1410" s="1"/>
      <c r="EPO1410" s="1"/>
      <c r="EPP1410" s="1"/>
      <c r="EPQ1410" s="1"/>
      <c r="EPR1410" s="1"/>
      <c r="EPS1410" s="1"/>
      <c r="EPT1410" s="1"/>
      <c r="EPU1410" s="1"/>
      <c r="EPV1410" s="1"/>
      <c r="EPW1410" s="1"/>
      <c r="EPX1410" s="1"/>
      <c r="EPY1410" s="1"/>
      <c r="EPZ1410" s="1"/>
      <c r="EQA1410" s="1"/>
      <c r="EQB1410" s="1"/>
      <c r="EQC1410" s="1"/>
      <c r="EQD1410" s="1"/>
      <c r="EQE1410" s="1"/>
      <c r="EQF1410" s="1"/>
      <c r="EQG1410" s="1"/>
      <c r="EQH1410" s="1"/>
      <c r="EQI1410" s="1"/>
      <c r="EQJ1410" s="1"/>
      <c r="EQK1410" s="1"/>
      <c r="EQL1410" s="1"/>
      <c r="EQM1410" s="1"/>
      <c r="EQN1410" s="1"/>
      <c r="EQO1410" s="1"/>
      <c r="EQP1410" s="1"/>
      <c r="EQQ1410" s="1"/>
      <c r="EQR1410" s="1"/>
      <c r="EQS1410" s="1"/>
      <c r="EQT1410" s="1"/>
      <c r="EQU1410" s="1"/>
      <c r="EQV1410" s="1"/>
      <c r="EQW1410" s="1"/>
      <c r="EQX1410" s="1"/>
      <c r="EQY1410" s="1"/>
      <c r="EQZ1410" s="1"/>
      <c r="ERA1410" s="1"/>
      <c r="ERB1410" s="1"/>
      <c r="ERC1410" s="1"/>
      <c r="ERD1410" s="1"/>
      <c r="ERE1410" s="1"/>
      <c r="ERF1410" s="1"/>
      <c r="ERG1410" s="1"/>
      <c r="ERH1410" s="1"/>
      <c r="ERI1410" s="1"/>
      <c r="ERJ1410" s="1"/>
      <c r="ERK1410" s="1"/>
      <c r="ERL1410" s="1"/>
      <c r="ERM1410" s="1"/>
      <c r="ERN1410" s="1"/>
      <c r="ERO1410" s="1"/>
      <c r="ERP1410" s="1"/>
      <c r="ERQ1410" s="1"/>
      <c r="ERR1410" s="1"/>
      <c r="ERS1410" s="1"/>
      <c r="ERT1410" s="1"/>
      <c r="ERU1410" s="1"/>
      <c r="ERV1410" s="1"/>
      <c r="ERW1410" s="1"/>
      <c r="ERX1410" s="1"/>
      <c r="ERY1410" s="1"/>
      <c r="ERZ1410" s="1"/>
      <c r="ESA1410" s="1"/>
      <c r="ESB1410" s="1"/>
      <c r="ESC1410" s="1"/>
      <c r="ESD1410" s="1"/>
      <c r="ESE1410" s="1"/>
      <c r="ESF1410" s="1"/>
      <c r="ESG1410" s="1"/>
      <c r="ESH1410" s="1"/>
      <c r="ESI1410" s="1"/>
      <c r="ESJ1410" s="1"/>
      <c r="ESK1410" s="1"/>
      <c r="ESL1410" s="1"/>
      <c r="ESM1410" s="1"/>
      <c r="ESN1410" s="1"/>
      <c r="ESO1410" s="1"/>
      <c r="ESP1410" s="1"/>
      <c r="ESQ1410" s="1"/>
      <c r="ESR1410" s="1"/>
      <c r="ESS1410" s="1"/>
      <c r="EST1410" s="1"/>
      <c r="ESU1410" s="1"/>
      <c r="ESV1410" s="1"/>
      <c r="ESW1410" s="1"/>
      <c r="ESX1410" s="1"/>
      <c r="ESY1410" s="1"/>
      <c r="ESZ1410" s="1"/>
      <c r="ETA1410" s="1"/>
      <c r="ETB1410" s="1"/>
      <c r="ETC1410" s="1"/>
      <c r="ETD1410" s="1"/>
      <c r="ETE1410" s="1"/>
      <c r="ETF1410" s="1"/>
      <c r="ETG1410" s="1"/>
      <c r="ETH1410" s="1"/>
      <c r="ETI1410" s="1"/>
      <c r="ETJ1410" s="1"/>
      <c r="ETK1410" s="1"/>
      <c r="ETL1410" s="1"/>
      <c r="ETM1410" s="1"/>
      <c r="ETN1410" s="1"/>
      <c r="ETO1410" s="1"/>
      <c r="ETP1410" s="1"/>
      <c r="ETQ1410" s="1"/>
      <c r="ETR1410" s="1"/>
      <c r="ETS1410" s="1"/>
      <c r="ETT1410" s="1"/>
      <c r="ETU1410" s="1"/>
      <c r="ETV1410" s="1"/>
      <c r="ETW1410" s="1"/>
      <c r="ETX1410" s="1"/>
      <c r="ETY1410" s="1"/>
      <c r="ETZ1410" s="1"/>
      <c r="EUA1410" s="1"/>
      <c r="EUB1410" s="1"/>
      <c r="EUC1410" s="1"/>
      <c r="EUD1410" s="1"/>
      <c r="EUE1410" s="1"/>
      <c r="EUF1410" s="1"/>
      <c r="EUG1410" s="1"/>
      <c r="EUH1410" s="1"/>
      <c r="EUI1410" s="1"/>
      <c r="EUJ1410" s="1"/>
      <c r="EUK1410" s="1"/>
      <c r="EUL1410" s="1"/>
      <c r="EUM1410" s="1"/>
      <c r="EUN1410" s="1"/>
      <c r="EUO1410" s="1"/>
      <c r="EUP1410" s="1"/>
      <c r="EUQ1410" s="1"/>
      <c r="EUR1410" s="1"/>
      <c r="EUS1410" s="1"/>
      <c r="EUT1410" s="1"/>
      <c r="EUU1410" s="1"/>
      <c r="EUV1410" s="1"/>
      <c r="EUW1410" s="1"/>
      <c r="EUX1410" s="1"/>
      <c r="EUY1410" s="1"/>
      <c r="EUZ1410" s="1"/>
      <c r="EVA1410" s="1"/>
      <c r="EVB1410" s="1"/>
      <c r="EVC1410" s="1"/>
      <c r="EVD1410" s="1"/>
      <c r="EVE1410" s="1"/>
      <c r="EVF1410" s="1"/>
      <c r="EVG1410" s="1"/>
      <c r="EVH1410" s="1"/>
      <c r="EVI1410" s="1"/>
      <c r="EVJ1410" s="1"/>
      <c r="EVK1410" s="1"/>
      <c r="EVL1410" s="1"/>
      <c r="EVM1410" s="1"/>
      <c r="EVN1410" s="1"/>
      <c r="EVO1410" s="1"/>
      <c r="EVP1410" s="1"/>
      <c r="EVQ1410" s="1"/>
      <c r="EVR1410" s="1"/>
      <c r="EVS1410" s="1"/>
      <c r="EVT1410" s="1"/>
      <c r="EVU1410" s="1"/>
      <c r="EVV1410" s="1"/>
      <c r="EVW1410" s="1"/>
      <c r="EVX1410" s="1"/>
      <c r="EVY1410" s="1"/>
      <c r="EVZ1410" s="1"/>
      <c r="EWA1410" s="1"/>
      <c r="EWB1410" s="1"/>
      <c r="EWC1410" s="1"/>
      <c r="EWD1410" s="1"/>
      <c r="EWE1410" s="1"/>
      <c r="EWF1410" s="1"/>
      <c r="EWG1410" s="1"/>
      <c r="EWH1410" s="1"/>
      <c r="EWI1410" s="1"/>
      <c r="EWJ1410" s="1"/>
      <c r="EWK1410" s="1"/>
      <c r="EWL1410" s="1"/>
      <c r="EWM1410" s="1"/>
      <c r="EWN1410" s="1"/>
      <c r="EWO1410" s="1"/>
      <c r="EWP1410" s="1"/>
      <c r="EWQ1410" s="1"/>
      <c r="EWR1410" s="1"/>
      <c r="EWS1410" s="1"/>
      <c r="EWT1410" s="1"/>
      <c r="EWU1410" s="1"/>
      <c r="EWV1410" s="1"/>
      <c r="EWW1410" s="1"/>
      <c r="EWX1410" s="1"/>
      <c r="EWY1410" s="1"/>
      <c r="EWZ1410" s="1"/>
      <c r="EXA1410" s="1"/>
      <c r="EXB1410" s="1"/>
      <c r="EXC1410" s="1"/>
      <c r="EXD1410" s="1"/>
      <c r="EXE1410" s="1"/>
      <c r="EXF1410" s="1"/>
      <c r="EXG1410" s="1"/>
      <c r="EXH1410" s="1"/>
      <c r="EXI1410" s="1"/>
      <c r="EXJ1410" s="1"/>
      <c r="EXK1410" s="1"/>
      <c r="EXL1410" s="1"/>
      <c r="EXM1410" s="1"/>
      <c r="EXN1410" s="1"/>
      <c r="EXO1410" s="1"/>
      <c r="EXP1410" s="1"/>
      <c r="EXQ1410" s="1"/>
      <c r="EXR1410" s="1"/>
      <c r="EXS1410" s="1"/>
      <c r="EXT1410" s="1"/>
      <c r="EXU1410" s="1"/>
      <c r="EXV1410" s="1"/>
      <c r="EXW1410" s="1"/>
      <c r="EXX1410" s="1"/>
      <c r="EXY1410" s="1"/>
      <c r="EXZ1410" s="1"/>
      <c r="EYA1410" s="1"/>
      <c r="EYB1410" s="1"/>
      <c r="EYC1410" s="1"/>
      <c r="EYD1410" s="1"/>
      <c r="EYE1410" s="1"/>
      <c r="EYF1410" s="1"/>
      <c r="EYG1410" s="1"/>
      <c r="EYH1410" s="1"/>
      <c r="EYI1410" s="1"/>
      <c r="EYJ1410" s="1"/>
      <c r="EYK1410" s="1"/>
      <c r="EYL1410" s="1"/>
      <c r="EYM1410" s="1"/>
      <c r="EYN1410" s="1"/>
      <c r="EYO1410" s="1"/>
      <c r="EYP1410" s="1"/>
      <c r="EYQ1410" s="1"/>
      <c r="EYR1410" s="1"/>
      <c r="EYS1410" s="1"/>
      <c r="EYT1410" s="1"/>
      <c r="EYU1410" s="1"/>
      <c r="EYV1410" s="1"/>
      <c r="EYW1410" s="1"/>
      <c r="EYX1410" s="1"/>
      <c r="EYY1410" s="1"/>
      <c r="EYZ1410" s="1"/>
      <c r="EZA1410" s="1"/>
      <c r="EZB1410" s="1"/>
      <c r="EZC1410" s="1"/>
      <c r="EZD1410" s="1"/>
      <c r="EZE1410" s="1"/>
      <c r="EZF1410" s="1"/>
      <c r="EZG1410" s="1"/>
      <c r="EZH1410" s="1"/>
      <c r="EZI1410" s="1"/>
      <c r="EZJ1410" s="1"/>
      <c r="EZK1410" s="1"/>
      <c r="EZL1410" s="1"/>
      <c r="EZM1410" s="1"/>
      <c r="EZN1410" s="1"/>
      <c r="EZO1410" s="1"/>
      <c r="EZP1410" s="1"/>
      <c r="EZQ1410" s="1"/>
      <c r="EZR1410" s="1"/>
      <c r="EZS1410" s="1"/>
      <c r="EZT1410" s="1"/>
      <c r="EZU1410" s="1"/>
      <c r="EZV1410" s="1"/>
      <c r="EZW1410" s="1"/>
      <c r="EZX1410" s="1"/>
      <c r="EZY1410" s="1"/>
      <c r="EZZ1410" s="1"/>
      <c r="FAA1410" s="1"/>
      <c r="FAB1410" s="1"/>
      <c r="FAC1410" s="1"/>
      <c r="FAD1410" s="1"/>
      <c r="FAE1410" s="1"/>
      <c r="FAF1410" s="1"/>
      <c r="FAG1410" s="1"/>
      <c r="FAH1410" s="1"/>
      <c r="FAI1410" s="1"/>
      <c r="FAJ1410" s="1"/>
      <c r="FAK1410" s="1"/>
      <c r="FAL1410" s="1"/>
      <c r="FAM1410" s="1"/>
      <c r="FAN1410" s="1"/>
      <c r="FAO1410" s="1"/>
      <c r="FAP1410" s="1"/>
      <c r="FAQ1410" s="1"/>
      <c r="FAR1410" s="1"/>
      <c r="FAS1410" s="1"/>
      <c r="FAT1410" s="1"/>
      <c r="FAU1410" s="1"/>
      <c r="FAV1410" s="1"/>
      <c r="FAW1410" s="1"/>
      <c r="FAX1410" s="1"/>
      <c r="FAY1410" s="1"/>
      <c r="FAZ1410" s="1"/>
      <c r="FBA1410" s="1"/>
      <c r="FBB1410" s="1"/>
      <c r="FBC1410" s="1"/>
      <c r="FBD1410" s="1"/>
      <c r="FBE1410" s="1"/>
      <c r="FBF1410" s="1"/>
      <c r="FBG1410" s="1"/>
      <c r="FBH1410" s="1"/>
      <c r="FBI1410" s="1"/>
      <c r="FBJ1410" s="1"/>
      <c r="FBK1410" s="1"/>
      <c r="FBL1410" s="1"/>
      <c r="FBM1410" s="1"/>
      <c r="FBN1410" s="1"/>
      <c r="FBO1410" s="1"/>
      <c r="FBP1410" s="1"/>
      <c r="FBQ1410" s="1"/>
      <c r="FBR1410" s="1"/>
      <c r="FBS1410" s="1"/>
      <c r="FBT1410" s="1"/>
      <c r="FBU1410" s="1"/>
      <c r="FBV1410" s="1"/>
      <c r="FBW1410" s="1"/>
      <c r="FBX1410" s="1"/>
      <c r="FBY1410" s="1"/>
      <c r="FBZ1410" s="1"/>
      <c r="FCA1410" s="1"/>
      <c r="FCB1410" s="1"/>
      <c r="FCC1410" s="1"/>
      <c r="FCD1410" s="1"/>
      <c r="FCE1410" s="1"/>
      <c r="FCF1410" s="1"/>
      <c r="FCG1410" s="1"/>
      <c r="FCH1410" s="1"/>
      <c r="FCI1410" s="1"/>
      <c r="FCJ1410" s="1"/>
      <c r="FCK1410" s="1"/>
      <c r="FCL1410" s="1"/>
      <c r="FCM1410" s="1"/>
      <c r="FCN1410" s="1"/>
      <c r="FCO1410" s="1"/>
      <c r="FCP1410" s="1"/>
      <c r="FCQ1410" s="1"/>
      <c r="FCR1410" s="1"/>
      <c r="FCS1410" s="1"/>
      <c r="FCT1410" s="1"/>
      <c r="FCU1410" s="1"/>
      <c r="FCV1410" s="1"/>
      <c r="FCW1410" s="1"/>
      <c r="FCX1410" s="1"/>
      <c r="FCY1410" s="1"/>
      <c r="FCZ1410" s="1"/>
      <c r="FDA1410" s="1"/>
      <c r="FDB1410" s="1"/>
      <c r="FDC1410" s="1"/>
      <c r="FDD1410" s="1"/>
      <c r="FDE1410" s="1"/>
      <c r="FDF1410" s="1"/>
      <c r="FDG1410" s="1"/>
      <c r="FDH1410" s="1"/>
      <c r="FDI1410" s="1"/>
      <c r="FDJ1410" s="1"/>
      <c r="FDK1410" s="1"/>
      <c r="FDL1410" s="1"/>
      <c r="FDM1410" s="1"/>
      <c r="FDN1410" s="1"/>
      <c r="FDO1410" s="1"/>
      <c r="FDP1410" s="1"/>
      <c r="FDQ1410" s="1"/>
      <c r="FDR1410" s="1"/>
      <c r="FDS1410" s="1"/>
      <c r="FDT1410" s="1"/>
      <c r="FDU1410" s="1"/>
      <c r="FDV1410" s="1"/>
      <c r="FDW1410" s="1"/>
      <c r="FDX1410" s="1"/>
      <c r="FDY1410" s="1"/>
      <c r="FDZ1410" s="1"/>
      <c r="FEA1410" s="1"/>
      <c r="FEB1410" s="1"/>
      <c r="FEC1410" s="1"/>
      <c r="FED1410" s="1"/>
      <c r="FEE1410" s="1"/>
      <c r="FEF1410" s="1"/>
      <c r="FEG1410" s="1"/>
      <c r="FEH1410" s="1"/>
      <c r="FEI1410" s="1"/>
      <c r="FEJ1410" s="1"/>
      <c r="FEK1410" s="1"/>
      <c r="FEL1410" s="1"/>
      <c r="FEM1410" s="1"/>
      <c r="FEN1410" s="1"/>
      <c r="FEO1410" s="1"/>
      <c r="FEP1410" s="1"/>
      <c r="FEQ1410" s="1"/>
      <c r="FER1410" s="1"/>
      <c r="FES1410" s="1"/>
      <c r="FET1410" s="1"/>
      <c r="FEU1410" s="1"/>
      <c r="FEV1410" s="1"/>
      <c r="FEW1410" s="1"/>
      <c r="FEX1410" s="1"/>
      <c r="FEY1410" s="1"/>
      <c r="FEZ1410" s="1"/>
      <c r="FFA1410" s="1"/>
      <c r="FFB1410" s="1"/>
      <c r="FFC1410" s="1"/>
      <c r="FFD1410" s="1"/>
      <c r="FFE1410" s="1"/>
      <c r="FFF1410" s="1"/>
      <c r="FFG1410" s="1"/>
      <c r="FFH1410" s="1"/>
      <c r="FFI1410" s="1"/>
      <c r="FFJ1410" s="1"/>
      <c r="FFK1410" s="1"/>
      <c r="FFL1410" s="1"/>
      <c r="FFM1410" s="1"/>
      <c r="FFN1410" s="1"/>
      <c r="FFO1410" s="1"/>
      <c r="FFP1410" s="1"/>
      <c r="FFQ1410" s="1"/>
      <c r="FFR1410" s="1"/>
      <c r="FFS1410" s="1"/>
      <c r="FFT1410" s="1"/>
      <c r="FFU1410" s="1"/>
      <c r="FFV1410" s="1"/>
      <c r="FFW1410" s="1"/>
      <c r="FFX1410" s="1"/>
      <c r="FFY1410" s="1"/>
      <c r="FFZ1410" s="1"/>
      <c r="FGA1410" s="1"/>
      <c r="FGB1410" s="1"/>
      <c r="FGC1410" s="1"/>
      <c r="FGD1410" s="1"/>
      <c r="FGE1410" s="1"/>
      <c r="FGF1410" s="1"/>
      <c r="FGG1410" s="1"/>
      <c r="FGH1410" s="1"/>
      <c r="FGI1410" s="1"/>
      <c r="FGJ1410" s="1"/>
      <c r="FGK1410" s="1"/>
      <c r="FGL1410" s="1"/>
      <c r="FGM1410" s="1"/>
      <c r="FGN1410" s="1"/>
      <c r="FGO1410" s="1"/>
      <c r="FGP1410" s="1"/>
      <c r="FGQ1410" s="1"/>
      <c r="FGR1410" s="1"/>
      <c r="FGS1410" s="1"/>
      <c r="FGT1410" s="1"/>
      <c r="FGU1410" s="1"/>
      <c r="FGV1410" s="1"/>
      <c r="FGW1410" s="1"/>
      <c r="FGX1410" s="1"/>
      <c r="FGY1410" s="1"/>
      <c r="FGZ1410" s="1"/>
      <c r="FHA1410" s="1"/>
      <c r="FHB1410" s="1"/>
      <c r="FHC1410" s="1"/>
      <c r="FHD1410" s="1"/>
      <c r="FHE1410" s="1"/>
      <c r="FHF1410" s="1"/>
      <c r="FHG1410" s="1"/>
      <c r="FHH1410" s="1"/>
      <c r="FHI1410" s="1"/>
      <c r="FHJ1410" s="1"/>
      <c r="FHK1410" s="1"/>
      <c r="FHL1410" s="1"/>
      <c r="FHM1410" s="1"/>
      <c r="FHN1410" s="1"/>
      <c r="FHO1410" s="1"/>
      <c r="FHP1410" s="1"/>
      <c r="FHQ1410" s="1"/>
      <c r="FHR1410" s="1"/>
      <c r="FHS1410" s="1"/>
      <c r="FHT1410" s="1"/>
      <c r="FHU1410" s="1"/>
      <c r="FHV1410" s="1"/>
      <c r="FHW1410" s="1"/>
      <c r="FHX1410" s="1"/>
      <c r="FHY1410" s="1"/>
      <c r="FHZ1410" s="1"/>
      <c r="FIA1410" s="1"/>
      <c r="FIB1410" s="1"/>
      <c r="FIC1410" s="1"/>
      <c r="FID1410" s="1"/>
      <c r="FIE1410" s="1"/>
      <c r="FIF1410" s="1"/>
      <c r="FIG1410" s="1"/>
      <c r="FIH1410" s="1"/>
      <c r="FII1410" s="1"/>
      <c r="FIJ1410" s="1"/>
      <c r="FIK1410" s="1"/>
      <c r="FIL1410" s="1"/>
      <c r="FIM1410" s="1"/>
      <c r="FIN1410" s="1"/>
      <c r="FIO1410" s="1"/>
      <c r="FIP1410" s="1"/>
      <c r="FIQ1410" s="1"/>
      <c r="FIR1410" s="1"/>
      <c r="FIS1410" s="1"/>
      <c r="FIT1410" s="1"/>
      <c r="FIU1410" s="1"/>
      <c r="FIV1410" s="1"/>
      <c r="FIW1410" s="1"/>
      <c r="FIX1410" s="1"/>
      <c r="FIY1410" s="1"/>
      <c r="FIZ1410" s="1"/>
      <c r="FJA1410" s="1"/>
      <c r="FJB1410" s="1"/>
      <c r="FJC1410" s="1"/>
      <c r="FJD1410" s="1"/>
      <c r="FJE1410" s="1"/>
      <c r="FJF1410" s="1"/>
      <c r="FJG1410" s="1"/>
      <c r="FJH1410" s="1"/>
      <c r="FJI1410" s="1"/>
      <c r="FJJ1410" s="1"/>
      <c r="FJK1410" s="1"/>
      <c r="FJL1410" s="1"/>
      <c r="FJM1410" s="1"/>
      <c r="FJN1410" s="1"/>
      <c r="FJO1410" s="1"/>
      <c r="FJP1410" s="1"/>
      <c r="FJQ1410" s="1"/>
      <c r="FJR1410" s="1"/>
      <c r="FJS1410" s="1"/>
      <c r="FJT1410" s="1"/>
      <c r="FJU1410" s="1"/>
      <c r="FJV1410" s="1"/>
      <c r="FJW1410" s="1"/>
      <c r="FJX1410" s="1"/>
      <c r="FJY1410" s="1"/>
      <c r="FJZ1410" s="1"/>
      <c r="FKA1410" s="1"/>
      <c r="FKB1410" s="1"/>
      <c r="FKC1410" s="1"/>
      <c r="FKD1410" s="1"/>
      <c r="FKE1410" s="1"/>
      <c r="FKF1410" s="1"/>
      <c r="FKG1410" s="1"/>
      <c r="FKH1410" s="1"/>
      <c r="FKI1410" s="1"/>
      <c r="FKJ1410" s="1"/>
      <c r="FKK1410" s="1"/>
      <c r="FKL1410" s="1"/>
      <c r="FKM1410" s="1"/>
      <c r="FKN1410" s="1"/>
      <c r="FKO1410" s="1"/>
      <c r="FKP1410" s="1"/>
      <c r="FKQ1410" s="1"/>
      <c r="FKR1410" s="1"/>
      <c r="FKS1410" s="1"/>
      <c r="FKT1410" s="1"/>
      <c r="FKU1410" s="1"/>
      <c r="FKV1410" s="1"/>
      <c r="FKW1410" s="1"/>
      <c r="FKX1410" s="1"/>
      <c r="FKY1410" s="1"/>
      <c r="FKZ1410" s="1"/>
      <c r="FLA1410" s="1"/>
      <c r="FLB1410" s="1"/>
      <c r="FLC1410" s="1"/>
      <c r="FLD1410" s="1"/>
      <c r="FLE1410" s="1"/>
      <c r="FLF1410" s="1"/>
      <c r="FLG1410" s="1"/>
      <c r="FLH1410" s="1"/>
      <c r="FLI1410" s="1"/>
      <c r="FLJ1410" s="1"/>
      <c r="FLK1410" s="1"/>
      <c r="FLL1410" s="1"/>
      <c r="FLM1410" s="1"/>
      <c r="FLN1410" s="1"/>
      <c r="FLO1410" s="1"/>
      <c r="FLP1410" s="1"/>
      <c r="FLQ1410" s="1"/>
      <c r="FLR1410" s="1"/>
      <c r="FLS1410" s="1"/>
      <c r="FLT1410" s="1"/>
      <c r="FLU1410" s="1"/>
      <c r="FLV1410" s="1"/>
      <c r="FLW1410" s="1"/>
      <c r="FLX1410" s="1"/>
      <c r="FLY1410" s="1"/>
      <c r="FLZ1410" s="1"/>
      <c r="FMA1410" s="1"/>
      <c r="FMB1410" s="1"/>
      <c r="FMC1410" s="1"/>
      <c r="FMD1410" s="1"/>
      <c r="FME1410" s="1"/>
      <c r="FMF1410" s="1"/>
      <c r="FMG1410" s="1"/>
      <c r="FMH1410" s="1"/>
      <c r="FMI1410" s="1"/>
      <c r="FMJ1410" s="1"/>
      <c r="FMK1410" s="1"/>
      <c r="FML1410" s="1"/>
      <c r="FMM1410" s="1"/>
      <c r="FMN1410" s="1"/>
      <c r="FMO1410" s="1"/>
      <c r="FMP1410" s="1"/>
      <c r="FMQ1410" s="1"/>
      <c r="FMR1410" s="1"/>
      <c r="FMS1410" s="1"/>
      <c r="FMT1410" s="1"/>
      <c r="FMU1410" s="1"/>
      <c r="FMV1410" s="1"/>
      <c r="FMW1410" s="1"/>
      <c r="FMX1410" s="1"/>
      <c r="FMY1410" s="1"/>
      <c r="FMZ1410" s="1"/>
      <c r="FNA1410" s="1"/>
      <c r="FNB1410" s="1"/>
      <c r="FNC1410" s="1"/>
      <c r="FND1410" s="1"/>
      <c r="FNE1410" s="1"/>
      <c r="FNF1410" s="1"/>
      <c r="FNG1410" s="1"/>
      <c r="FNH1410" s="1"/>
      <c r="FNI1410" s="1"/>
      <c r="FNJ1410" s="1"/>
      <c r="FNK1410" s="1"/>
      <c r="FNL1410" s="1"/>
      <c r="FNM1410" s="1"/>
      <c r="FNN1410" s="1"/>
      <c r="FNO1410" s="1"/>
      <c r="FNP1410" s="1"/>
      <c r="FNQ1410" s="1"/>
      <c r="FNR1410" s="1"/>
      <c r="FNS1410" s="1"/>
      <c r="FNT1410" s="1"/>
      <c r="FNU1410" s="1"/>
      <c r="FNV1410" s="1"/>
      <c r="FNW1410" s="1"/>
      <c r="FNX1410" s="1"/>
      <c r="FNY1410" s="1"/>
      <c r="FNZ1410" s="1"/>
      <c r="FOA1410" s="1"/>
      <c r="FOB1410" s="1"/>
      <c r="FOC1410" s="1"/>
      <c r="FOD1410" s="1"/>
      <c r="FOE1410" s="1"/>
      <c r="FOF1410" s="1"/>
      <c r="FOG1410" s="1"/>
      <c r="FOH1410" s="1"/>
      <c r="FOI1410" s="1"/>
      <c r="FOJ1410" s="1"/>
      <c r="FOK1410" s="1"/>
      <c r="FOL1410" s="1"/>
      <c r="FOM1410" s="1"/>
      <c r="FON1410" s="1"/>
      <c r="FOO1410" s="1"/>
      <c r="FOP1410" s="1"/>
      <c r="FOQ1410" s="1"/>
      <c r="FOR1410" s="1"/>
      <c r="FOS1410" s="1"/>
      <c r="FOT1410" s="1"/>
      <c r="FOU1410" s="1"/>
      <c r="FOV1410" s="1"/>
      <c r="FOW1410" s="1"/>
      <c r="FOX1410" s="1"/>
      <c r="FOY1410" s="1"/>
      <c r="FOZ1410" s="1"/>
      <c r="FPA1410" s="1"/>
      <c r="FPB1410" s="1"/>
      <c r="FPC1410" s="1"/>
      <c r="FPD1410" s="1"/>
      <c r="FPE1410" s="1"/>
      <c r="FPF1410" s="1"/>
      <c r="FPG1410" s="1"/>
      <c r="FPH1410" s="1"/>
      <c r="FPI1410" s="1"/>
      <c r="FPJ1410" s="1"/>
      <c r="FPK1410" s="1"/>
      <c r="FPL1410" s="1"/>
      <c r="FPM1410" s="1"/>
      <c r="FPN1410" s="1"/>
      <c r="FPO1410" s="1"/>
      <c r="FPP1410" s="1"/>
      <c r="FPQ1410" s="1"/>
      <c r="FPR1410" s="1"/>
      <c r="FPS1410" s="1"/>
      <c r="FPT1410" s="1"/>
      <c r="FPU1410" s="1"/>
      <c r="FPV1410" s="1"/>
      <c r="FPW1410" s="1"/>
      <c r="FPX1410" s="1"/>
      <c r="FPY1410" s="1"/>
      <c r="FPZ1410" s="1"/>
      <c r="FQA1410" s="1"/>
      <c r="FQB1410" s="1"/>
      <c r="FQC1410" s="1"/>
      <c r="FQD1410" s="1"/>
      <c r="FQE1410" s="1"/>
      <c r="FQF1410" s="1"/>
      <c r="FQG1410" s="1"/>
      <c r="FQH1410" s="1"/>
      <c r="FQI1410" s="1"/>
      <c r="FQJ1410" s="1"/>
      <c r="FQK1410" s="1"/>
      <c r="FQL1410" s="1"/>
      <c r="FQM1410" s="1"/>
      <c r="FQN1410" s="1"/>
      <c r="FQO1410" s="1"/>
      <c r="FQP1410" s="1"/>
      <c r="FQQ1410" s="1"/>
      <c r="FQR1410" s="1"/>
      <c r="FQS1410" s="1"/>
      <c r="FQT1410" s="1"/>
      <c r="FQU1410" s="1"/>
      <c r="FQV1410" s="1"/>
      <c r="FQW1410" s="1"/>
      <c r="FQX1410" s="1"/>
      <c r="FQY1410" s="1"/>
      <c r="FQZ1410" s="1"/>
      <c r="FRA1410" s="1"/>
      <c r="FRB1410" s="1"/>
      <c r="FRC1410" s="1"/>
      <c r="FRD1410" s="1"/>
      <c r="FRE1410" s="1"/>
      <c r="FRF1410" s="1"/>
      <c r="FRG1410" s="1"/>
      <c r="FRH1410" s="1"/>
      <c r="FRI1410" s="1"/>
      <c r="FRJ1410" s="1"/>
      <c r="FRK1410" s="1"/>
      <c r="FRL1410" s="1"/>
      <c r="FRM1410" s="1"/>
      <c r="FRN1410" s="1"/>
      <c r="FRO1410" s="1"/>
      <c r="FRP1410" s="1"/>
      <c r="FRQ1410" s="1"/>
      <c r="FRR1410" s="1"/>
      <c r="FRS1410" s="1"/>
      <c r="FRT1410" s="1"/>
      <c r="FRU1410" s="1"/>
      <c r="FRV1410" s="1"/>
      <c r="FRW1410" s="1"/>
      <c r="FRX1410" s="1"/>
      <c r="FRY1410" s="1"/>
      <c r="FRZ1410" s="1"/>
      <c r="FSA1410" s="1"/>
      <c r="FSB1410" s="1"/>
      <c r="FSC1410" s="1"/>
      <c r="FSD1410" s="1"/>
      <c r="FSE1410" s="1"/>
      <c r="FSF1410" s="1"/>
      <c r="FSG1410" s="1"/>
      <c r="FSH1410" s="1"/>
      <c r="FSI1410" s="1"/>
      <c r="FSJ1410" s="1"/>
      <c r="FSK1410" s="1"/>
      <c r="FSL1410" s="1"/>
      <c r="FSM1410" s="1"/>
      <c r="FSN1410" s="1"/>
      <c r="FSO1410" s="1"/>
      <c r="FSP1410" s="1"/>
      <c r="FSQ1410" s="1"/>
      <c r="FSR1410" s="1"/>
      <c r="FSS1410" s="1"/>
      <c r="FST1410" s="1"/>
      <c r="FSU1410" s="1"/>
      <c r="FSV1410" s="1"/>
      <c r="FSW1410" s="1"/>
      <c r="FSX1410" s="1"/>
      <c r="FSY1410" s="1"/>
      <c r="FSZ1410" s="1"/>
      <c r="FTA1410" s="1"/>
      <c r="FTB1410" s="1"/>
      <c r="FTC1410" s="1"/>
      <c r="FTD1410" s="1"/>
      <c r="FTE1410" s="1"/>
      <c r="FTF1410" s="1"/>
      <c r="FTG1410" s="1"/>
      <c r="FTH1410" s="1"/>
      <c r="FTI1410" s="1"/>
      <c r="FTJ1410" s="1"/>
      <c r="FTK1410" s="1"/>
      <c r="FTL1410" s="1"/>
      <c r="FTM1410" s="1"/>
      <c r="FTN1410" s="1"/>
      <c r="FTO1410" s="1"/>
      <c r="FTP1410" s="1"/>
      <c r="FTQ1410" s="1"/>
      <c r="FTR1410" s="1"/>
      <c r="FTS1410" s="1"/>
      <c r="FTT1410" s="1"/>
      <c r="FTU1410" s="1"/>
      <c r="FTV1410" s="1"/>
      <c r="FTW1410" s="1"/>
      <c r="FTX1410" s="1"/>
      <c r="FTY1410" s="1"/>
      <c r="FTZ1410" s="1"/>
      <c r="FUA1410" s="1"/>
      <c r="FUB1410" s="1"/>
      <c r="FUC1410" s="1"/>
      <c r="FUD1410" s="1"/>
      <c r="FUE1410" s="1"/>
      <c r="FUF1410" s="1"/>
      <c r="FUG1410" s="1"/>
      <c r="FUH1410" s="1"/>
      <c r="FUI1410" s="1"/>
      <c r="FUJ1410" s="1"/>
      <c r="FUK1410" s="1"/>
      <c r="FUL1410" s="1"/>
      <c r="FUM1410" s="1"/>
      <c r="FUN1410" s="1"/>
      <c r="FUO1410" s="1"/>
      <c r="FUP1410" s="1"/>
      <c r="FUQ1410" s="1"/>
      <c r="FUR1410" s="1"/>
      <c r="FUS1410" s="1"/>
      <c r="FUT1410" s="1"/>
      <c r="FUU1410" s="1"/>
      <c r="FUV1410" s="1"/>
      <c r="FUW1410" s="1"/>
      <c r="FUX1410" s="1"/>
      <c r="FUY1410" s="1"/>
      <c r="FUZ1410" s="1"/>
      <c r="FVA1410" s="1"/>
      <c r="FVB1410" s="1"/>
      <c r="FVC1410" s="1"/>
      <c r="FVD1410" s="1"/>
      <c r="FVE1410" s="1"/>
      <c r="FVF1410" s="1"/>
      <c r="FVG1410" s="1"/>
      <c r="FVH1410" s="1"/>
      <c r="FVI1410" s="1"/>
      <c r="FVJ1410" s="1"/>
      <c r="FVK1410" s="1"/>
      <c r="FVL1410" s="1"/>
      <c r="FVM1410" s="1"/>
      <c r="FVN1410" s="1"/>
      <c r="FVO1410" s="1"/>
      <c r="FVP1410" s="1"/>
      <c r="FVQ1410" s="1"/>
      <c r="FVR1410" s="1"/>
      <c r="FVS1410" s="1"/>
      <c r="FVT1410" s="1"/>
      <c r="FVU1410" s="1"/>
      <c r="FVV1410" s="1"/>
      <c r="FVW1410" s="1"/>
      <c r="FVX1410" s="1"/>
      <c r="FVY1410" s="1"/>
      <c r="FVZ1410" s="1"/>
      <c r="FWA1410" s="1"/>
      <c r="FWB1410" s="1"/>
      <c r="FWC1410" s="1"/>
      <c r="FWD1410" s="1"/>
      <c r="FWE1410" s="1"/>
      <c r="FWF1410" s="1"/>
      <c r="FWG1410" s="1"/>
      <c r="FWH1410" s="1"/>
      <c r="FWI1410" s="1"/>
      <c r="FWJ1410" s="1"/>
      <c r="FWK1410" s="1"/>
      <c r="FWL1410" s="1"/>
      <c r="FWM1410" s="1"/>
      <c r="FWN1410" s="1"/>
      <c r="FWO1410" s="1"/>
      <c r="FWP1410" s="1"/>
      <c r="FWQ1410" s="1"/>
      <c r="FWR1410" s="1"/>
      <c r="FWS1410" s="1"/>
      <c r="FWT1410" s="1"/>
      <c r="FWU1410" s="1"/>
      <c r="FWV1410" s="1"/>
      <c r="FWW1410" s="1"/>
      <c r="FWX1410" s="1"/>
      <c r="FWY1410" s="1"/>
      <c r="FWZ1410" s="1"/>
      <c r="FXA1410" s="1"/>
      <c r="FXB1410" s="1"/>
      <c r="FXC1410" s="1"/>
      <c r="FXD1410" s="1"/>
      <c r="FXE1410" s="1"/>
      <c r="FXF1410" s="1"/>
      <c r="FXG1410" s="1"/>
      <c r="FXH1410" s="1"/>
      <c r="FXI1410" s="1"/>
      <c r="FXJ1410" s="1"/>
      <c r="FXK1410" s="1"/>
      <c r="FXL1410" s="1"/>
      <c r="FXM1410" s="1"/>
      <c r="FXN1410" s="1"/>
      <c r="FXO1410" s="1"/>
      <c r="FXP1410" s="1"/>
      <c r="FXQ1410" s="1"/>
      <c r="FXR1410" s="1"/>
      <c r="FXS1410" s="1"/>
      <c r="FXT1410" s="1"/>
      <c r="FXU1410" s="1"/>
      <c r="FXV1410" s="1"/>
      <c r="FXW1410" s="1"/>
      <c r="FXX1410" s="1"/>
      <c r="FXY1410" s="1"/>
      <c r="FXZ1410" s="1"/>
      <c r="FYA1410" s="1"/>
      <c r="FYB1410" s="1"/>
      <c r="FYC1410" s="1"/>
      <c r="FYD1410" s="1"/>
      <c r="FYE1410" s="1"/>
      <c r="FYF1410" s="1"/>
      <c r="FYG1410" s="1"/>
      <c r="FYH1410" s="1"/>
      <c r="FYI1410" s="1"/>
      <c r="FYJ1410" s="1"/>
      <c r="FYK1410" s="1"/>
      <c r="FYL1410" s="1"/>
      <c r="FYM1410" s="1"/>
      <c r="FYN1410" s="1"/>
      <c r="FYO1410" s="1"/>
      <c r="FYP1410" s="1"/>
      <c r="FYQ1410" s="1"/>
      <c r="FYR1410" s="1"/>
      <c r="FYS1410" s="1"/>
      <c r="FYT1410" s="1"/>
      <c r="FYU1410" s="1"/>
      <c r="FYV1410" s="1"/>
      <c r="FYW1410" s="1"/>
      <c r="FYX1410" s="1"/>
      <c r="FYY1410" s="1"/>
      <c r="FYZ1410" s="1"/>
      <c r="FZA1410" s="1"/>
      <c r="FZB1410" s="1"/>
      <c r="FZC1410" s="1"/>
      <c r="FZD1410" s="1"/>
      <c r="FZE1410" s="1"/>
      <c r="FZF1410" s="1"/>
      <c r="FZG1410" s="1"/>
      <c r="FZH1410" s="1"/>
      <c r="FZI1410" s="1"/>
      <c r="FZJ1410" s="1"/>
      <c r="FZK1410" s="1"/>
      <c r="FZL1410" s="1"/>
      <c r="FZM1410" s="1"/>
      <c r="FZN1410" s="1"/>
      <c r="FZO1410" s="1"/>
      <c r="FZP1410" s="1"/>
      <c r="FZQ1410" s="1"/>
      <c r="FZR1410" s="1"/>
      <c r="FZS1410" s="1"/>
      <c r="FZT1410" s="1"/>
      <c r="FZU1410" s="1"/>
      <c r="FZV1410" s="1"/>
      <c r="FZW1410" s="1"/>
      <c r="FZX1410" s="1"/>
      <c r="FZY1410" s="1"/>
      <c r="FZZ1410" s="1"/>
      <c r="GAA1410" s="1"/>
      <c r="GAB1410" s="1"/>
      <c r="GAC1410" s="1"/>
      <c r="GAD1410" s="1"/>
      <c r="GAE1410" s="1"/>
      <c r="GAF1410" s="1"/>
      <c r="GAG1410" s="1"/>
      <c r="GAH1410" s="1"/>
      <c r="GAI1410" s="1"/>
      <c r="GAJ1410" s="1"/>
      <c r="GAK1410" s="1"/>
      <c r="GAL1410" s="1"/>
      <c r="GAM1410" s="1"/>
      <c r="GAN1410" s="1"/>
      <c r="GAO1410" s="1"/>
      <c r="GAP1410" s="1"/>
      <c r="GAQ1410" s="1"/>
      <c r="GAR1410" s="1"/>
      <c r="GAS1410" s="1"/>
      <c r="GAT1410" s="1"/>
      <c r="GAU1410" s="1"/>
      <c r="GAV1410" s="1"/>
      <c r="GAW1410" s="1"/>
      <c r="GAX1410" s="1"/>
      <c r="GAY1410" s="1"/>
      <c r="GAZ1410" s="1"/>
      <c r="GBA1410" s="1"/>
      <c r="GBB1410" s="1"/>
      <c r="GBC1410" s="1"/>
      <c r="GBD1410" s="1"/>
      <c r="GBE1410" s="1"/>
      <c r="GBF1410" s="1"/>
      <c r="GBG1410" s="1"/>
      <c r="GBH1410" s="1"/>
      <c r="GBI1410" s="1"/>
      <c r="GBJ1410" s="1"/>
      <c r="GBK1410" s="1"/>
      <c r="GBL1410" s="1"/>
      <c r="GBM1410" s="1"/>
      <c r="GBN1410" s="1"/>
      <c r="GBO1410" s="1"/>
      <c r="GBP1410" s="1"/>
      <c r="GBQ1410" s="1"/>
      <c r="GBR1410" s="1"/>
      <c r="GBS1410" s="1"/>
      <c r="GBT1410" s="1"/>
      <c r="GBU1410" s="1"/>
      <c r="GBV1410" s="1"/>
      <c r="GBW1410" s="1"/>
      <c r="GBX1410" s="1"/>
      <c r="GBY1410" s="1"/>
      <c r="GBZ1410" s="1"/>
      <c r="GCA1410" s="1"/>
      <c r="GCB1410" s="1"/>
      <c r="GCC1410" s="1"/>
      <c r="GCD1410" s="1"/>
      <c r="GCE1410" s="1"/>
      <c r="GCF1410" s="1"/>
      <c r="GCG1410" s="1"/>
      <c r="GCH1410" s="1"/>
      <c r="GCI1410" s="1"/>
      <c r="GCJ1410" s="1"/>
      <c r="GCK1410" s="1"/>
      <c r="GCL1410" s="1"/>
      <c r="GCM1410" s="1"/>
      <c r="GCN1410" s="1"/>
      <c r="GCO1410" s="1"/>
      <c r="GCP1410" s="1"/>
      <c r="GCQ1410" s="1"/>
      <c r="GCR1410" s="1"/>
      <c r="GCS1410" s="1"/>
      <c r="GCT1410" s="1"/>
      <c r="GCU1410" s="1"/>
      <c r="GCV1410" s="1"/>
      <c r="GCW1410" s="1"/>
      <c r="GCX1410" s="1"/>
      <c r="GCY1410" s="1"/>
      <c r="GCZ1410" s="1"/>
      <c r="GDA1410" s="1"/>
      <c r="GDB1410" s="1"/>
      <c r="GDC1410" s="1"/>
      <c r="GDD1410" s="1"/>
      <c r="GDE1410" s="1"/>
      <c r="GDF1410" s="1"/>
      <c r="GDG1410" s="1"/>
      <c r="GDH1410" s="1"/>
      <c r="GDI1410" s="1"/>
      <c r="GDJ1410" s="1"/>
      <c r="GDK1410" s="1"/>
      <c r="GDL1410" s="1"/>
      <c r="GDM1410" s="1"/>
      <c r="GDN1410" s="1"/>
      <c r="GDO1410" s="1"/>
      <c r="GDP1410" s="1"/>
      <c r="GDQ1410" s="1"/>
      <c r="GDR1410" s="1"/>
      <c r="GDS1410" s="1"/>
      <c r="GDT1410" s="1"/>
      <c r="GDU1410" s="1"/>
      <c r="GDV1410" s="1"/>
      <c r="GDW1410" s="1"/>
      <c r="GDX1410" s="1"/>
      <c r="GDY1410" s="1"/>
      <c r="GDZ1410" s="1"/>
      <c r="GEA1410" s="1"/>
      <c r="GEB1410" s="1"/>
      <c r="GEC1410" s="1"/>
      <c r="GED1410" s="1"/>
      <c r="GEE1410" s="1"/>
      <c r="GEF1410" s="1"/>
      <c r="GEG1410" s="1"/>
      <c r="GEH1410" s="1"/>
      <c r="GEI1410" s="1"/>
      <c r="GEJ1410" s="1"/>
      <c r="GEK1410" s="1"/>
      <c r="GEL1410" s="1"/>
      <c r="GEM1410" s="1"/>
      <c r="GEN1410" s="1"/>
      <c r="GEO1410" s="1"/>
      <c r="GEP1410" s="1"/>
      <c r="GEQ1410" s="1"/>
      <c r="GER1410" s="1"/>
      <c r="GES1410" s="1"/>
      <c r="GET1410" s="1"/>
      <c r="GEU1410" s="1"/>
      <c r="GEV1410" s="1"/>
      <c r="GEW1410" s="1"/>
      <c r="GEX1410" s="1"/>
      <c r="GEY1410" s="1"/>
      <c r="GEZ1410" s="1"/>
      <c r="GFA1410" s="1"/>
      <c r="GFB1410" s="1"/>
      <c r="GFC1410" s="1"/>
      <c r="GFD1410" s="1"/>
      <c r="GFE1410" s="1"/>
      <c r="GFF1410" s="1"/>
      <c r="GFG1410" s="1"/>
      <c r="GFH1410" s="1"/>
      <c r="GFI1410" s="1"/>
      <c r="GFJ1410" s="1"/>
      <c r="GFK1410" s="1"/>
      <c r="GFL1410" s="1"/>
      <c r="GFM1410" s="1"/>
      <c r="GFN1410" s="1"/>
      <c r="GFO1410" s="1"/>
      <c r="GFP1410" s="1"/>
      <c r="GFQ1410" s="1"/>
      <c r="GFR1410" s="1"/>
      <c r="GFS1410" s="1"/>
      <c r="GFT1410" s="1"/>
      <c r="GFU1410" s="1"/>
      <c r="GFV1410" s="1"/>
      <c r="GFW1410" s="1"/>
      <c r="GFX1410" s="1"/>
      <c r="GFY1410" s="1"/>
      <c r="GFZ1410" s="1"/>
      <c r="GGA1410" s="1"/>
      <c r="GGB1410" s="1"/>
      <c r="GGC1410" s="1"/>
      <c r="GGD1410" s="1"/>
      <c r="GGE1410" s="1"/>
      <c r="GGF1410" s="1"/>
      <c r="GGG1410" s="1"/>
      <c r="GGH1410" s="1"/>
      <c r="GGI1410" s="1"/>
      <c r="GGJ1410" s="1"/>
      <c r="GGK1410" s="1"/>
      <c r="GGL1410" s="1"/>
      <c r="GGM1410" s="1"/>
      <c r="GGN1410" s="1"/>
      <c r="GGO1410" s="1"/>
      <c r="GGP1410" s="1"/>
      <c r="GGQ1410" s="1"/>
      <c r="GGR1410" s="1"/>
      <c r="GGS1410" s="1"/>
      <c r="GGT1410" s="1"/>
      <c r="GGU1410" s="1"/>
      <c r="GGV1410" s="1"/>
      <c r="GGW1410" s="1"/>
      <c r="GGX1410" s="1"/>
      <c r="GGY1410" s="1"/>
      <c r="GGZ1410" s="1"/>
      <c r="GHA1410" s="1"/>
      <c r="GHB1410" s="1"/>
      <c r="GHC1410" s="1"/>
      <c r="GHD1410" s="1"/>
      <c r="GHE1410" s="1"/>
      <c r="GHF1410" s="1"/>
      <c r="GHG1410" s="1"/>
      <c r="GHH1410" s="1"/>
      <c r="GHI1410" s="1"/>
      <c r="GHJ1410" s="1"/>
      <c r="GHK1410" s="1"/>
      <c r="GHL1410" s="1"/>
      <c r="GHM1410" s="1"/>
      <c r="GHN1410" s="1"/>
      <c r="GHO1410" s="1"/>
      <c r="GHP1410" s="1"/>
      <c r="GHQ1410" s="1"/>
      <c r="GHR1410" s="1"/>
      <c r="GHS1410" s="1"/>
      <c r="GHT1410" s="1"/>
      <c r="GHU1410" s="1"/>
      <c r="GHV1410" s="1"/>
      <c r="GHW1410" s="1"/>
      <c r="GHX1410" s="1"/>
      <c r="GHY1410" s="1"/>
      <c r="GHZ1410" s="1"/>
      <c r="GIA1410" s="1"/>
      <c r="GIB1410" s="1"/>
      <c r="GIC1410" s="1"/>
      <c r="GID1410" s="1"/>
      <c r="GIE1410" s="1"/>
      <c r="GIF1410" s="1"/>
      <c r="GIG1410" s="1"/>
      <c r="GIH1410" s="1"/>
      <c r="GII1410" s="1"/>
      <c r="GIJ1410" s="1"/>
      <c r="GIK1410" s="1"/>
      <c r="GIL1410" s="1"/>
      <c r="GIM1410" s="1"/>
      <c r="GIN1410" s="1"/>
      <c r="GIO1410" s="1"/>
      <c r="GIP1410" s="1"/>
      <c r="GIQ1410" s="1"/>
      <c r="GIR1410" s="1"/>
      <c r="GIS1410" s="1"/>
      <c r="GIT1410" s="1"/>
      <c r="GIU1410" s="1"/>
      <c r="GIV1410" s="1"/>
      <c r="GIW1410" s="1"/>
      <c r="GIX1410" s="1"/>
      <c r="GIY1410" s="1"/>
      <c r="GIZ1410" s="1"/>
      <c r="GJA1410" s="1"/>
      <c r="GJB1410" s="1"/>
      <c r="GJC1410" s="1"/>
      <c r="GJD1410" s="1"/>
      <c r="GJE1410" s="1"/>
      <c r="GJF1410" s="1"/>
      <c r="GJG1410" s="1"/>
      <c r="GJH1410" s="1"/>
      <c r="GJI1410" s="1"/>
      <c r="GJJ1410" s="1"/>
      <c r="GJK1410" s="1"/>
      <c r="GJL1410" s="1"/>
      <c r="GJM1410" s="1"/>
      <c r="GJN1410" s="1"/>
      <c r="GJO1410" s="1"/>
      <c r="GJP1410" s="1"/>
      <c r="GJQ1410" s="1"/>
      <c r="GJR1410" s="1"/>
      <c r="GJS1410" s="1"/>
      <c r="GJT1410" s="1"/>
      <c r="GJU1410" s="1"/>
      <c r="GJV1410" s="1"/>
      <c r="GJW1410" s="1"/>
      <c r="GJX1410" s="1"/>
      <c r="GJY1410" s="1"/>
      <c r="GJZ1410" s="1"/>
      <c r="GKA1410" s="1"/>
      <c r="GKB1410" s="1"/>
      <c r="GKC1410" s="1"/>
      <c r="GKD1410" s="1"/>
      <c r="GKE1410" s="1"/>
      <c r="GKF1410" s="1"/>
      <c r="GKG1410" s="1"/>
      <c r="GKH1410" s="1"/>
      <c r="GKI1410" s="1"/>
      <c r="GKJ1410" s="1"/>
      <c r="GKK1410" s="1"/>
      <c r="GKL1410" s="1"/>
      <c r="GKM1410" s="1"/>
      <c r="GKN1410" s="1"/>
      <c r="GKO1410" s="1"/>
      <c r="GKP1410" s="1"/>
      <c r="GKQ1410" s="1"/>
      <c r="GKR1410" s="1"/>
      <c r="GKS1410" s="1"/>
      <c r="GKT1410" s="1"/>
      <c r="GKU1410" s="1"/>
      <c r="GKV1410" s="1"/>
      <c r="GKW1410" s="1"/>
      <c r="GKX1410" s="1"/>
      <c r="GKY1410" s="1"/>
      <c r="GKZ1410" s="1"/>
      <c r="GLA1410" s="1"/>
      <c r="GLB1410" s="1"/>
      <c r="GLC1410" s="1"/>
      <c r="GLD1410" s="1"/>
      <c r="GLE1410" s="1"/>
      <c r="GLF1410" s="1"/>
      <c r="GLG1410" s="1"/>
      <c r="GLH1410" s="1"/>
      <c r="GLI1410" s="1"/>
      <c r="GLJ1410" s="1"/>
      <c r="GLK1410" s="1"/>
      <c r="GLL1410" s="1"/>
      <c r="GLM1410" s="1"/>
      <c r="GLN1410" s="1"/>
      <c r="GLO1410" s="1"/>
      <c r="GLP1410" s="1"/>
      <c r="GLQ1410" s="1"/>
      <c r="GLR1410" s="1"/>
      <c r="GLS1410" s="1"/>
      <c r="GLT1410" s="1"/>
      <c r="GLU1410" s="1"/>
      <c r="GLV1410" s="1"/>
      <c r="GLW1410" s="1"/>
      <c r="GLX1410" s="1"/>
      <c r="GLY1410" s="1"/>
      <c r="GLZ1410" s="1"/>
      <c r="GMA1410" s="1"/>
      <c r="GMB1410" s="1"/>
      <c r="GMC1410" s="1"/>
      <c r="GMD1410" s="1"/>
      <c r="GME1410" s="1"/>
      <c r="GMF1410" s="1"/>
      <c r="GMG1410" s="1"/>
      <c r="GMH1410" s="1"/>
      <c r="GMI1410" s="1"/>
      <c r="GMJ1410" s="1"/>
      <c r="GMK1410" s="1"/>
      <c r="GML1410" s="1"/>
      <c r="GMM1410" s="1"/>
      <c r="GMN1410" s="1"/>
      <c r="GMO1410" s="1"/>
      <c r="GMP1410" s="1"/>
      <c r="GMQ1410" s="1"/>
      <c r="GMR1410" s="1"/>
      <c r="GMS1410" s="1"/>
      <c r="GMT1410" s="1"/>
      <c r="GMU1410" s="1"/>
      <c r="GMV1410" s="1"/>
      <c r="GMW1410" s="1"/>
      <c r="GMX1410" s="1"/>
      <c r="GMY1410" s="1"/>
      <c r="GMZ1410" s="1"/>
      <c r="GNA1410" s="1"/>
      <c r="GNB1410" s="1"/>
      <c r="GNC1410" s="1"/>
      <c r="GND1410" s="1"/>
      <c r="GNE1410" s="1"/>
      <c r="GNF1410" s="1"/>
      <c r="GNG1410" s="1"/>
      <c r="GNH1410" s="1"/>
      <c r="GNI1410" s="1"/>
      <c r="GNJ1410" s="1"/>
      <c r="GNK1410" s="1"/>
      <c r="GNL1410" s="1"/>
      <c r="GNM1410" s="1"/>
      <c r="GNN1410" s="1"/>
      <c r="GNO1410" s="1"/>
      <c r="GNP1410" s="1"/>
      <c r="GNQ1410" s="1"/>
      <c r="GNR1410" s="1"/>
      <c r="GNS1410" s="1"/>
      <c r="GNT1410" s="1"/>
      <c r="GNU1410" s="1"/>
      <c r="GNV1410" s="1"/>
      <c r="GNW1410" s="1"/>
      <c r="GNX1410" s="1"/>
      <c r="GNY1410" s="1"/>
      <c r="GNZ1410" s="1"/>
      <c r="GOA1410" s="1"/>
      <c r="GOB1410" s="1"/>
      <c r="GOC1410" s="1"/>
      <c r="GOD1410" s="1"/>
      <c r="GOE1410" s="1"/>
      <c r="GOF1410" s="1"/>
      <c r="GOG1410" s="1"/>
      <c r="GOH1410" s="1"/>
      <c r="GOI1410" s="1"/>
      <c r="GOJ1410" s="1"/>
      <c r="GOK1410" s="1"/>
      <c r="GOL1410" s="1"/>
      <c r="GOM1410" s="1"/>
      <c r="GON1410" s="1"/>
      <c r="GOO1410" s="1"/>
      <c r="GOP1410" s="1"/>
      <c r="GOQ1410" s="1"/>
      <c r="GOR1410" s="1"/>
      <c r="GOS1410" s="1"/>
      <c r="GOT1410" s="1"/>
      <c r="GOU1410" s="1"/>
      <c r="GOV1410" s="1"/>
      <c r="GOW1410" s="1"/>
      <c r="GOX1410" s="1"/>
      <c r="GOY1410" s="1"/>
      <c r="GOZ1410" s="1"/>
      <c r="GPA1410" s="1"/>
      <c r="GPB1410" s="1"/>
      <c r="GPC1410" s="1"/>
      <c r="GPD1410" s="1"/>
      <c r="GPE1410" s="1"/>
      <c r="GPF1410" s="1"/>
      <c r="GPG1410" s="1"/>
      <c r="GPH1410" s="1"/>
      <c r="GPI1410" s="1"/>
      <c r="GPJ1410" s="1"/>
      <c r="GPK1410" s="1"/>
      <c r="GPL1410" s="1"/>
      <c r="GPM1410" s="1"/>
      <c r="GPN1410" s="1"/>
      <c r="GPO1410" s="1"/>
      <c r="GPP1410" s="1"/>
      <c r="GPQ1410" s="1"/>
      <c r="GPR1410" s="1"/>
      <c r="GPS1410" s="1"/>
      <c r="GPT1410" s="1"/>
      <c r="GPU1410" s="1"/>
      <c r="GPV1410" s="1"/>
      <c r="GPW1410" s="1"/>
      <c r="GPX1410" s="1"/>
      <c r="GPY1410" s="1"/>
      <c r="GPZ1410" s="1"/>
      <c r="GQA1410" s="1"/>
      <c r="GQB1410" s="1"/>
      <c r="GQC1410" s="1"/>
      <c r="GQD1410" s="1"/>
      <c r="GQE1410" s="1"/>
      <c r="GQF1410" s="1"/>
      <c r="GQG1410" s="1"/>
      <c r="GQH1410" s="1"/>
      <c r="GQI1410" s="1"/>
      <c r="GQJ1410" s="1"/>
      <c r="GQK1410" s="1"/>
      <c r="GQL1410" s="1"/>
      <c r="GQM1410" s="1"/>
      <c r="GQN1410" s="1"/>
      <c r="GQO1410" s="1"/>
      <c r="GQP1410" s="1"/>
      <c r="GQQ1410" s="1"/>
      <c r="GQR1410" s="1"/>
      <c r="GQS1410" s="1"/>
      <c r="GQT1410" s="1"/>
      <c r="GQU1410" s="1"/>
      <c r="GQV1410" s="1"/>
      <c r="GQW1410" s="1"/>
      <c r="GQX1410" s="1"/>
      <c r="GQY1410" s="1"/>
      <c r="GQZ1410" s="1"/>
      <c r="GRA1410" s="1"/>
      <c r="GRB1410" s="1"/>
      <c r="GRC1410" s="1"/>
      <c r="GRD1410" s="1"/>
      <c r="GRE1410" s="1"/>
      <c r="GRF1410" s="1"/>
      <c r="GRG1410" s="1"/>
      <c r="GRH1410" s="1"/>
      <c r="GRI1410" s="1"/>
      <c r="GRJ1410" s="1"/>
      <c r="GRK1410" s="1"/>
      <c r="GRL1410" s="1"/>
      <c r="GRM1410" s="1"/>
      <c r="GRN1410" s="1"/>
      <c r="GRO1410" s="1"/>
      <c r="GRP1410" s="1"/>
      <c r="GRQ1410" s="1"/>
      <c r="GRR1410" s="1"/>
      <c r="GRS1410" s="1"/>
      <c r="GRT1410" s="1"/>
      <c r="GRU1410" s="1"/>
      <c r="GRV1410" s="1"/>
      <c r="GRW1410" s="1"/>
      <c r="GRX1410" s="1"/>
      <c r="GRY1410" s="1"/>
      <c r="GRZ1410" s="1"/>
      <c r="GSA1410" s="1"/>
      <c r="GSB1410" s="1"/>
      <c r="GSC1410" s="1"/>
      <c r="GSD1410" s="1"/>
      <c r="GSE1410" s="1"/>
      <c r="GSF1410" s="1"/>
      <c r="GSG1410" s="1"/>
      <c r="GSH1410" s="1"/>
      <c r="GSI1410" s="1"/>
      <c r="GSJ1410" s="1"/>
      <c r="GSK1410" s="1"/>
      <c r="GSL1410" s="1"/>
      <c r="GSM1410" s="1"/>
      <c r="GSN1410" s="1"/>
      <c r="GSO1410" s="1"/>
      <c r="GSP1410" s="1"/>
      <c r="GSQ1410" s="1"/>
      <c r="GSR1410" s="1"/>
      <c r="GSS1410" s="1"/>
      <c r="GST1410" s="1"/>
      <c r="GSU1410" s="1"/>
      <c r="GSV1410" s="1"/>
      <c r="GSW1410" s="1"/>
      <c r="GSX1410" s="1"/>
      <c r="GSY1410" s="1"/>
      <c r="GSZ1410" s="1"/>
      <c r="GTA1410" s="1"/>
      <c r="GTB1410" s="1"/>
      <c r="GTC1410" s="1"/>
      <c r="GTD1410" s="1"/>
      <c r="GTE1410" s="1"/>
      <c r="GTF1410" s="1"/>
      <c r="GTG1410" s="1"/>
      <c r="GTH1410" s="1"/>
      <c r="GTI1410" s="1"/>
      <c r="GTJ1410" s="1"/>
      <c r="GTK1410" s="1"/>
      <c r="GTL1410" s="1"/>
      <c r="GTM1410" s="1"/>
      <c r="GTN1410" s="1"/>
      <c r="GTO1410" s="1"/>
      <c r="GTP1410" s="1"/>
      <c r="GTQ1410" s="1"/>
      <c r="GTR1410" s="1"/>
      <c r="GTS1410" s="1"/>
      <c r="GTT1410" s="1"/>
      <c r="GTU1410" s="1"/>
      <c r="GTV1410" s="1"/>
      <c r="GTW1410" s="1"/>
      <c r="GTX1410" s="1"/>
      <c r="GTY1410" s="1"/>
      <c r="GTZ1410" s="1"/>
      <c r="GUA1410" s="1"/>
      <c r="GUB1410" s="1"/>
      <c r="GUC1410" s="1"/>
      <c r="GUD1410" s="1"/>
      <c r="GUE1410" s="1"/>
      <c r="GUF1410" s="1"/>
      <c r="GUG1410" s="1"/>
      <c r="GUH1410" s="1"/>
      <c r="GUI1410" s="1"/>
      <c r="GUJ1410" s="1"/>
      <c r="GUK1410" s="1"/>
      <c r="GUL1410" s="1"/>
      <c r="GUM1410" s="1"/>
      <c r="GUN1410" s="1"/>
      <c r="GUO1410" s="1"/>
      <c r="GUP1410" s="1"/>
      <c r="GUQ1410" s="1"/>
      <c r="GUR1410" s="1"/>
      <c r="GUS1410" s="1"/>
      <c r="GUT1410" s="1"/>
      <c r="GUU1410" s="1"/>
      <c r="GUV1410" s="1"/>
      <c r="GUW1410" s="1"/>
      <c r="GUX1410" s="1"/>
      <c r="GUY1410" s="1"/>
      <c r="GUZ1410" s="1"/>
      <c r="GVA1410" s="1"/>
      <c r="GVB1410" s="1"/>
      <c r="GVC1410" s="1"/>
      <c r="GVD1410" s="1"/>
      <c r="GVE1410" s="1"/>
      <c r="GVF1410" s="1"/>
      <c r="GVG1410" s="1"/>
      <c r="GVH1410" s="1"/>
      <c r="GVI1410" s="1"/>
      <c r="GVJ1410" s="1"/>
      <c r="GVK1410" s="1"/>
      <c r="GVL1410" s="1"/>
      <c r="GVM1410" s="1"/>
      <c r="GVN1410" s="1"/>
      <c r="GVO1410" s="1"/>
      <c r="GVP1410" s="1"/>
      <c r="GVQ1410" s="1"/>
      <c r="GVR1410" s="1"/>
      <c r="GVS1410" s="1"/>
      <c r="GVT1410" s="1"/>
      <c r="GVU1410" s="1"/>
      <c r="GVV1410" s="1"/>
      <c r="GVW1410" s="1"/>
      <c r="GVX1410" s="1"/>
      <c r="GVY1410" s="1"/>
      <c r="GVZ1410" s="1"/>
      <c r="GWA1410" s="1"/>
      <c r="GWB1410" s="1"/>
      <c r="GWC1410" s="1"/>
      <c r="GWD1410" s="1"/>
      <c r="GWE1410" s="1"/>
      <c r="GWF1410" s="1"/>
      <c r="GWG1410" s="1"/>
      <c r="GWH1410" s="1"/>
      <c r="GWI1410" s="1"/>
      <c r="GWJ1410" s="1"/>
      <c r="GWK1410" s="1"/>
      <c r="GWL1410" s="1"/>
      <c r="GWM1410" s="1"/>
      <c r="GWN1410" s="1"/>
      <c r="GWO1410" s="1"/>
      <c r="GWP1410" s="1"/>
      <c r="GWQ1410" s="1"/>
      <c r="GWR1410" s="1"/>
      <c r="GWS1410" s="1"/>
      <c r="GWT1410" s="1"/>
      <c r="GWU1410" s="1"/>
      <c r="GWV1410" s="1"/>
      <c r="GWW1410" s="1"/>
      <c r="GWX1410" s="1"/>
      <c r="GWY1410" s="1"/>
      <c r="GWZ1410" s="1"/>
      <c r="GXA1410" s="1"/>
      <c r="GXB1410" s="1"/>
      <c r="GXC1410" s="1"/>
      <c r="GXD1410" s="1"/>
      <c r="GXE1410" s="1"/>
      <c r="GXF1410" s="1"/>
      <c r="GXG1410" s="1"/>
      <c r="GXH1410" s="1"/>
      <c r="GXI1410" s="1"/>
      <c r="GXJ1410" s="1"/>
      <c r="GXK1410" s="1"/>
      <c r="GXL1410" s="1"/>
      <c r="GXM1410" s="1"/>
      <c r="GXN1410" s="1"/>
      <c r="GXO1410" s="1"/>
      <c r="GXP1410" s="1"/>
      <c r="GXQ1410" s="1"/>
      <c r="GXR1410" s="1"/>
      <c r="GXS1410" s="1"/>
      <c r="GXT1410" s="1"/>
      <c r="GXU1410" s="1"/>
      <c r="GXV1410" s="1"/>
      <c r="GXW1410" s="1"/>
      <c r="GXX1410" s="1"/>
      <c r="GXY1410" s="1"/>
      <c r="GXZ1410" s="1"/>
      <c r="GYA1410" s="1"/>
      <c r="GYB1410" s="1"/>
      <c r="GYC1410" s="1"/>
      <c r="GYD1410" s="1"/>
      <c r="GYE1410" s="1"/>
      <c r="GYF1410" s="1"/>
      <c r="GYG1410" s="1"/>
      <c r="GYH1410" s="1"/>
      <c r="GYI1410" s="1"/>
      <c r="GYJ1410" s="1"/>
      <c r="GYK1410" s="1"/>
      <c r="GYL1410" s="1"/>
      <c r="GYM1410" s="1"/>
      <c r="GYN1410" s="1"/>
      <c r="GYO1410" s="1"/>
      <c r="GYP1410" s="1"/>
      <c r="GYQ1410" s="1"/>
      <c r="GYR1410" s="1"/>
      <c r="GYS1410" s="1"/>
      <c r="GYT1410" s="1"/>
      <c r="GYU1410" s="1"/>
      <c r="GYV1410" s="1"/>
      <c r="GYW1410" s="1"/>
      <c r="GYX1410" s="1"/>
      <c r="GYY1410" s="1"/>
      <c r="GYZ1410" s="1"/>
      <c r="GZA1410" s="1"/>
      <c r="GZB1410" s="1"/>
      <c r="GZC1410" s="1"/>
      <c r="GZD1410" s="1"/>
      <c r="GZE1410" s="1"/>
      <c r="GZF1410" s="1"/>
      <c r="GZG1410" s="1"/>
      <c r="GZH1410" s="1"/>
      <c r="GZI1410" s="1"/>
      <c r="GZJ1410" s="1"/>
      <c r="GZK1410" s="1"/>
      <c r="GZL1410" s="1"/>
      <c r="GZM1410" s="1"/>
      <c r="GZN1410" s="1"/>
      <c r="GZO1410" s="1"/>
      <c r="GZP1410" s="1"/>
      <c r="GZQ1410" s="1"/>
      <c r="GZR1410" s="1"/>
      <c r="GZS1410" s="1"/>
      <c r="GZT1410" s="1"/>
      <c r="GZU1410" s="1"/>
      <c r="GZV1410" s="1"/>
      <c r="GZW1410" s="1"/>
      <c r="GZX1410" s="1"/>
      <c r="GZY1410" s="1"/>
      <c r="GZZ1410" s="1"/>
      <c r="HAA1410" s="1"/>
      <c r="HAB1410" s="1"/>
      <c r="HAC1410" s="1"/>
      <c r="HAD1410" s="1"/>
      <c r="HAE1410" s="1"/>
      <c r="HAF1410" s="1"/>
      <c r="HAG1410" s="1"/>
      <c r="HAH1410" s="1"/>
      <c r="HAI1410" s="1"/>
      <c r="HAJ1410" s="1"/>
      <c r="HAK1410" s="1"/>
      <c r="HAL1410" s="1"/>
      <c r="HAM1410" s="1"/>
      <c r="HAN1410" s="1"/>
      <c r="HAO1410" s="1"/>
      <c r="HAP1410" s="1"/>
      <c r="HAQ1410" s="1"/>
      <c r="HAR1410" s="1"/>
      <c r="HAS1410" s="1"/>
      <c r="HAT1410" s="1"/>
      <c r="HAU1410" s="1"/>
      <c r="HAV1410" s="1"/>
      <c r="HAW1410" s="1"/>
      <c r="HAX1410" s="1"/>
      <c r="HAY1410" s="1"/>
      <c r="HAZ1410" s="1"/>
      <c r="HBA1410" s="1"/>
      <c r="HBB1410" s="1"/>
      <c r="HBC1410" s="1"/>
      <c r="HBD1410" s="1"/>
      <c r="HBE1410" s="1"/>
      <c r="HBF1410" s="1"/>
      <c r="HBG1410" s="1"/>
      <c r="HBH1410" s="1"/>
      <c r="HBI1410" s="1"/>
      <c r="HBJ1410" s="1"/>
      <c r="HBK1410" s="1"/>
      <c r="HBL1410" s="1"/>
      <c r="HBM1410" s="1"/>
      <c r="HBN1410" s="1"/>
      <c r="HBO1410" s="1"/>
      <c r="HBP1410" s="1"/>
      <c r="HBQ1410" s="1"/>
      <c r="HBR1410" s="1"/>
      <c r="HBS1410" s="1"/>
      <c r="HBT1410" s="1"/>
      <c r="HBU1410" s="1"/>
      <c r="HBV1410" s="1"/>
      <c r="HBW1410" s="1"/>
      <c r="HBX1410" s="1"/>
      <c r="HBY1410" s="1"/>
      <c r="HBZ1410" s="1"/>
      <c r="HCA1410" s="1"/>
      <c r="HCB1410" s="1"/>
      <c r="HCC1410" s="1"/>
      <c r="HCD1410" s="1"/>
      <c r="HCE1410" s="1"/>
      <c r="HCF1410" s="1"/>
      <c r="HCG1410" s="1"/>
      <c r="HCH1410" s="1"/>
      <c r="HCI1410" s="1"/>
      <c r="HCJ1410" s="1"/>
      <c r="HCK1410" s="1"/>
      <c r="HCL1410" s="1"/>
      <c r="HCM1410" s="1"/>
      <c r="HCN1410" s="1"/>
      <c r="HCO1410" s="1"/>
      <c r="HCP1410" s="1"/>
      <c r="HCQ1410" s="1"/>
      <c r="HCR1410" s="1"/>
      <c r="HCS1410" s="1"/>
      <c r="HCT1410" s="1"/>
      <c r="HCU1410" s="1"/>
      <c r="HCV1410" s="1"/>
      <c r="HCW1410" s="1"/>
      <c r="HCX1410" s="1"/>
      <c r="HCY1410" s="1"/>
      <c r="HCZ1410" s="1"/>
      <c r="HDA1410" s="1"/>
      <c r="HDB1410" s="1"/>
      <c r="HDC1410" s="1"/>
      <c r="HDD1410" s="1"/>
      <c r="HDE1410" s="1"/>
      <c r="HDF1410" s="1"/>
      <c r="HDG1410" s="1"/>
      <c r="HDH1410" s="1"/>
      <c r="HDI1410" s="1"/>
      <c r="HDJ1410" s="1"/>
      <c r="HDK1410" s="1"/>
      <c r="HDL1410" s="1"/>
      <c r="HDM1410" s="1"/>
      <c r="HDN1410" s="1"/>
      <c r="HDO1410" s="1"/>
      <c r="HDP1410" s="1"/>
      <c r="HDQ1410" s="1"/>
      <c r="HDR1410" s="1"/>
      <c r="HDS1410" s="1"/>
      <c r="HDT1410" s="1"/>
      <c r="HDU1410" s="1"/>
      <c r="HDV1410" s="1"/>
      <c r="HDW1410" s="1"/>
      <c r="HDX1410" s="1"/>
      <c r="HDY1410" s="1"/>
      <c r="HDZ1410" s="1"/>
      <c r="HEA1410" s="1"/>
      <c r="HEB1410" s="1"/>
      <c r="HEC1410" s="1"/>
      <c r="HED1410" s="1"/>
      <c r="HEE1410" s="1"/>
      <c r="HEF1410" s="1"/>
      <c r="HEG1410" s="1"/>
      <c r="HEH1410" s="1"/>
      <c r="HEI1410" s="1"/>
      <c r="HEJ1410" s="1"/>
      <c r="HEK1410" s="1"/>
      <c r="HEL1410" s="1"/>
      <c r="HEM1410" s="1"/>
      <c r="HEN1410" s="1"/>
      <c r="HEO1410" s="1"/>
      <c r="HEP1410" s="1"/>
      <c r="HEQ1410" s="1"/>
      <c r="HER1410" s="1"/>
      <c r="HES1410" s="1"/>
      <c r="HET1410" s="1"/>
      <c r="HEU1410" s="1"/>
      <c r="HEV1410" s="1"/>
      <c r="HEW1410" s="1"/>
      <c r="HEX1410" s="1"/>
      <c r="HEY1410" s="1"/>
      <c r="HEZ1410" s="1"/>
      <c r="HFA1410" s="1"/>
      <c r="HFB1410" s="1"/>
      <c r="HFC1410" s="1"/>
      <c r="HFD1410" s="1"/>
      <c r="HFE1410" s="1"/>
      <c r="HFF1410" s="1"/>
      <c r="HFG1410" s="1"/>
      <c r="HFH1410" s="1"/>
      <c r="HFI1410" s="1"/>
      <c r="HFJ1410" s="1"/>
      <c r="HFK1410" s="1"/>
      <c r="HFL1410" s="1"/>
      <c r="HFM1410" s="1"/>
      <c r="HFN1410" s="1"/>
      <c r="HFO1410" s="1"/>
      <c r="HFP1410" s="1"/>
      <c r="HFQ1410" s="1"/>
      <c r="HFR1410" s="1"/>
      <c r="HFS1410" s="1"/>
      <c r="HFT1410" s="1"/>
      <c r="HFU1410" s="1"/>
      <c r="HFV1410" s="1"/>
      <c r="HFW1410" s="1"/>
      <c r="HFX1410" s="1"/>
      <c r="HFY1410" s="1"/>
      <c r="HFZ1410" s="1"/>
      <c r="HGA1410" s="1"/>
      <c r="HGB1410" s="1"/>
      <c r="HGC1410" s="1"/>
      <c r="HGD1410" s="1"/>
      <c r="HGE1410" s="1"/>
      <c r="HGF1410" s="1"/>
      <c r="HGG1410" s="1"/>
      <c r="HGH1410" s="1"/>
      <c r="HGI1410" s="1"/>
      <c r="HGJ1410" s="1"/>
      <c r="HGK1410" s="1"/>
      <c r="HGL1410" s="1"/>
      <c r="HGM1410" s="1"/>
      <c r="HGN1410" s="1"/>
      <c r="HGO1410" s="1"/>
      <c r="HGP1410" s="1"/>
      <c r="HGQ1410" s="1"/>
      <c r="HGR1410" s="1"/>
      <c r="HGS1410" s="1"/>
      <c r="HGT1410" s="1"/>
      <c r="HGU1410" s="1"/>
      <c r="HGV1410" s="1"/>
      <c r="HGW1410" s="1"/>
      <c r="HGX1410" s="1"/>
      <c r="HGY1410" s="1"/>
      <c r="HGZ1410" s="1"/>
      <c r="HHA1410" s="1"/>
      <c r="HHB1410" s="1"/>
      <c r="HHC1410" s="1"/>
      <c r="HHD1410" s="1"/>
      <c r="HHE1410" s="1"/>
      <c r="HHF1410" s="1"/>
      <c r="HHG1410" s="1"/>
      <c r="HHH1410" s="1"/>
      <c r="HHI1410" s="1"/>
      <c r="HHJ1410" s="1"/>
      <c r="HHK1410" s="1"/>
      <c r="HHL1410" s="1"/>
      <c r="HHM1410" s="1"/>
      <c r="HHN1410" s="1"/>
      <c r="HHO1410" s="1"/>
      <c r="HHP1410" s="1"/>
      <c r="HHQ1410" s="1"/>
      <c r="HHR1410" s="1"/>
      <c r="HHS1410" s="1"/>
      <c r="HHT1410" s="1"/>
      <c r="HHU1410" s="1"/>
      <c r="HHV1410" s="1"/>
      <c r="HHW1410" s="1"/>
      <c r="HHX1410" s="1"/>
      <c r="HHY1410" s="1"/>
      <c r="HHZ1410" s="1"/>
      <c r="HIA1410" s="1"/>
      <c r="HIB1410" s="1"/>
      <c r="HIC1410" s="1"/>
      <c r="HID1410" s="1"/>
      <c r="HIE1410" s="1"/>
      <c r="HIF1410" s="1"/>
      <c r="HIG1410" s="1"/>
      <c r="HIH1410" s="1"/>
      <c r="HII1410" s="1"/>
      <c r="HIJ1410" s="1"/>
      <c r="HIK1410" s="1"/>
      <c r="HIL1410" s="1"/>
      <c r="HIM1410" s="1"/>
      <c r="HIN1410" s="1"/>
      <c r="HIO1410" s="1"/>
      <c r="HIP1410" s="1"/>
      <c r="HIQ1410" s="1"/>
      <c r="HIR1410" s="1"/>
      <c r="HIS1410" s="1"/>
      <c r="HIT1410" s="1"/>
      <c r="HIU1410" s="1"/>
      <c r="HIV1410" s="1"/>
      <c r="HIW1410" s="1"/>
      <c r="HIX1410" s="1"/>
      <c r="HIY1410" s="1"/>
      <c r="HIZ1410" s="1"/>
      <c r="HJA1410" s="1"/>
      <c r="HJB1410" s="1"/>
      <c r="HJC1410" s="1"/>
      <c r="HJD1410" s="1"/>
      <c r="HJE1410" s="1"/>
      <c r="HJF1410" s="1"/>
      <c r="HJG1410" s="1"/>
      <c r="HJH1410" s="1"/>
      <c r="HJI1410" s="1"/>
      <c r="HJJ1410" s="1"/>
      <c r="HJK1410" s="1"/>
      <c r="HJL1410" s="1"/>
      <c r="HJM1410" s="1"/>
      <c r="HJN1410" s="1"/>
      <c r="HJO1410" s="1"/>
      <c r="HJP1410" s="1"/>
      <c r="HJQ1410" s="1"/>
      <c r="HJR1410" s="1"/>
      <c r="HJS1410" s="1"/>
      <c r="HJT1410" s="1"/>
      <c r="HJU1410" s="1"/>
      <c r="HJV1410" s="1"/>
      <c r="HJW1410" s="1"/>
      <c r="HJX1410" s="1"/>
      <c r="HJY1410" s="1"/>
      <c r="HJZ1410" s="1"/>
      <c r="HKA1410" s="1"/>
      <c r="HKB1410" s="1"/>
      <c r="HKC1410" s="1"/>
      <c r="HKD1410" s="1"/>
      <c r="HKE1410" s="1"/>
      <c r="HKF1410" s="1"/>
      <c r="HKG1410" s="1"/>
      <c r="HKH1410" s="1"/>
      <c r="HKI1410" s="1"/>
      <c r="HKJ1410" s="1"/>
      <c r="HKK1410" s="1"/>
      <c r="HKL1410" s="1"/>
      <c r="HKM1410" s="1"/>
      <c r="HKN1410" s="1"/>
      <c r="HKO1410" s="1"/>
      <c r="HKP1410" s="1"/>
      <c r="HKQ1410" s="1"/>
      <c r="HKR1410" s="1"/>
      <c r="HKS1410" s="1"/>
      <c r="HKT1410" s="1"/>
      <c r="HKU1410" s="1"/>
      <c r="HKV1410" s="1"/>
      <c r="HKW1410" s="1"/>
      <c r="HKX1410" s="1"/>
      <c r="HKY1410" s="1"/>
      <c r="HKZ1410" s="1"/>
      <c r="HLA1410" s="1"/>
      <c r="HLB1410" s="1"/>
      <c r="HLC1410" s="1"/>
      <c r="HLD1410" s="1"/>
      <c r="HLE1410" s="1"/>
      <c r="HLF1410" s="1"/>
      <c r="HLG1410" s="1"/>
      <c r="HLH1410" s="1"/>
      <c r="HLI1410" s="1"/>
      <c r="HLJ1410" s="1"/>
      <c r="HLK1410" s="1"/>
      <c r="HLL1410" s="1"/>
      <c r="HLM1410" s="1"/>
      <c r="HLN1410" s="1"/>
      <c r="HLO1410" s="1"/>
      <c r="HLP1410" s="1"/>
      <c r="HLQ1410" s="1"/>
      <c r="HLR1410" s="1"/>
      <c r="HLS1410" s="1"/>
      <c r="HLT1410" s="1"/>
      <c r="HLU1410" s="1"/>
      <c r="HLV1410" s="1"/>
      <c r="HLW1410" s="1"/>
      <c r="HLX1410" s="1"/>
      <c r="HLY1410" s="1"/>
      <c r="HLZ1410" s="1"/>
      <c r="HMA1410" s="1"/>
      <c r="HMB1410" s="1"/>
      <c r="HMC1410" s="1"/>
      <c r="HMD1410" s="1"/>
      <c r="HME1410" s="1"/>
      <c r="HMF1410" s="1"/>
      <c r="HMG1410" s="1"/>
      <c r="HMH1410" s="1"/>
      <c r="HMI1410" s="1"/>
      <c r="HMJ1410" s="1"/>
      <c r="HMK1410" s="1"/>
      <c r="HML1410" s="1"/>
      <c r="HMM1410" s="1"/>
      <c r="HMN1410" s="1"/>
      <c r="HMO1410" s="1"/>
      <c r="HMP1410" s="1"/>
      <c r="HMQ1410" s="1"/>
      <c r="HMR1410" s="1"/>
      <c r="HMS1410" s="1"/>
      <c r="HMT1410" s="1"/>
      <c r="HMU1410" s="1"/>
      <c r="HMV1410" s="1"/>
      <c r="HMW1410" s="1"/>
      <c r="HMX1410" s="1"/>
      <c r="HMY1410" s="1"/>
      <c r="HMZ1410" s="1"/>
      <c r="HNA1410" s="1"/>
      <c r="HNB1410" s="1"/>
      <c r="HNC1410" s="1"/>
      <c r="HND1410" s="1"/>
      <c r="HNE1410" s="1"/>
      <c r="HNF1410" s="1"/>
      <c r="HNG1410" s="1"/>
      <c r="HNH1410" s="1"/>
      <c r="HNI1410" s="1"/>
      <c r="HNJ1410" s="1"/>
      <c r="HNK1410" s="1"/>
      <c r="HNL1410" s="1"/>
      <c r="HNM1410" s="1"/>
      <c r="HNN1410" s="1"/>
      <c r="HNO1410" s="1"/>
      <c r="HNP1410" s="1"/>
      <c r="HNQ1410" s="1"/>
      <c r="HNR1410" s="1"/>
      <c r="HNS1410" s="1"/>
      <c r="HNT1410" s="1"/>
      <c r="HNU1410" s="1"/>
      <c r="HNV1410" s="1"/>
      <c r="HNW1410" s="1"/>
      <c r="HNX1410" s="1"/>
      <c r="HNY1410" s="1"/>
      <c r="HNZ1410" s="1"/>
      <c r="HOA1410" s="1"/>
      <c r="HOB1410" s="1"/>
      <c r="HOC1410" s="1"/>
      <c r="HOD1410" s="1"/>
      <c r="HOE1410" s="1"/>
      <c r="HOF1410" s="1"/>
      <c r="HOG1410" s="1"/>
      <c r="HOH1410" s="1"/>
      <c r="HOI1410" s="1"/>
      <c r="HOJ1410" s="1"/>
      <c r="HOK1410" s="1"/>
      <c r="HOL1410" s="1"/>
      <c r="HOM1410" s="1"/>
      <c r="HON1410" s="1"/>
      <c r="HOO1410" s="1"/>
      <c r="HOP1410" s="1"/>
      <c r="HOQ1410" s="1"/>
      <c r="HOR1410" s="1"/>
      <c r="HOS1410" s="1"/>
      <c r="HOT1410" s="1"/>
      <c r="HOU1410" s="1"/>
      <c r="HOV1410" s="1"/>
      <c r="HOW1410" s="1"/>
      <c r="HOX1410" s="1"/>
      <c r="HOY1410" s="1"/>
      <c r="HOZ1410" s="1"/>
      <c r="HPA1410" s="1"/>
      <c r="HPB1410" s="1"/>
      <c r="HPC1410" s="1"/>
      <c r="HPD1410" s="1"/>
      <c r="HPE1410" s="1"/>
      <c r="HPF1410" s="1"/>
      <c r="HPG1410" s="1"/>
      <c r="HPH1410" s="1"/>
      <c r="HPI1410" s="1"/>
      <c r="HPJ1410" s="1"/>
      <c r="HPK1410" s="1"/>
      <c r="HPL1410" s="1"/>
      <c r="HPM1410" s="1"/>
      <c r="HPN1410" s="1"/>
      <c r="HPO1410" s="1"/>
      <c r="HPP1410" s="1"/>
      <c r="HPQ1410" s="1"/>
      <c r="HPR1410" s="1"/>
      <c r="HPS1410" s="1"/>
      <c r="HPT1410" s="1"/>
      <c r="HPU1410" s="1"/>
      <c r="HPV1410" s="1"/>
      <c r="HPW1410" s="1"/>
      <c r="HPX1410" s="1"/>
      <c r="HPY1410" s="1"/>
      <c r="HPZ1410" s="1"/>
      <c r="HQA1410" s="1"/>
      <c r="HQB1410" s="1"/>
      <c r="HQC1410" s="1"/>
      <c r="HQD1410" s="1"/>
      <c r="HQE1410" s="1"/>
      <c r="HQF1410" s="1"/>
      <c r="HQG1410" s="1"/>
      <c r="HQH1410" s="1"/>
      <c r="HQI1410" s="1"/>
      <c r="HQJ1410" s="1"/>
      <c r="HQK1410" s="1"/>
      <c r="HQL1410" s="1"/>
      <c r="HQM1410" s="1"/>
      <c r="HQN1410" s="1"/>
      <c r="HQO1410" s="1"/>
      <c r="HQP1410" s="1"/>
      <c r="HQQ1410" s="1"/>
      <c r="HQR1410" s="1"/>
      <c r="HQS1410" s="1"/>
      <c r="HQT1410" s="1"/>
      <c r="HQU1410" s="1"/>
      <c r="HQV1410" s="1"/>
      <c r="HQW1410" s="1"/>
      <c r="HQX1410" s="1"/>
      <c r="HQY1410" s="1"/>
      <c r="HQZ1410" s="1"/>
      <c r="HRA1410" s="1"/>
      <c r="HRB1410" s="1"/>
      <c r="HRC1410" s="1"/>
      <c r="HRD1410" s="1"/>
      <c r="HRE1410" s="1"/>
      <c r="HRF1410" s="1"/>
      <c r="HRG1410" s="1"/>
      <c r="HRH1410" s="1"/>
      <c r="HRI1410" s="1"/>
      <c r="HRJ1410" s="1"/>
      <c r="HRK1410" s="1"/>
      <c r="HRL1410" s="1"/>
      <c r="HRM1410" s="1"/>
      <c r="HRN1410" s="1"/>
      <c r="HRO1410" s="1"/>
      <c r="HRP1410" s="1"/>
      <c r="HRQ1410" s="1"/>
      <c r="HRR1410" s="1"/>
      <c r="HRS1410" s="1"/>
      <c r="HRT1410" s="1"/>
      <c r="HRU1410" s="1"/>
      <c r="HRV1410" s="1"/>
      <c r="HRW1410" s="1"/>
      <c r="HRX1410" s="1"/>
      <c r="HRY1410" s="1"/>
      <c r="HRZ1410" s="1"/>
      <c r="HSA1410" s="1"/>
      <c r="HSB1410" s="1"/>
      <c r="HSC1410" s="1"/>
      <c r="HSD1410" s="1"/>
      <c r="HSE1410" s="1"/>
      <c r="HSF1410" s="1"/>
      <c r="HSG1410" s="1"/>
      <c r="HSH1410" s="1"/>
      <c r="HSI1410" s="1"/>
      <c r="HSJ1410" s="1"/>
      <c r="HSK1410" s="1"/>
      <c r="HSL1410" s="1"/>
      <c r="HSM1410" s="1"/>
      <c r="HSN1410" s="1"/>
      <c r="HSO1410" s="1"/>
      <c r="HSP1410" s="1"/>
      <c r="HSQ1410" s="1"/>
      <c r="HSR1410" s="1"/>
      <c r="HSS1410" s="1"/>
      <c r="HST1410" s="1"/>
      <c r="HSU1410" s="1"/>
      <c r="HSV1410" s="1"/>
      <c r="HSW1410" s="1"/>
      <c r="HSX1410" s="1"/>
      <c r="HSY1410" s="1"/>
      <c r="HSZ1410" s="1"/>
      <c r="HTA1410" s="1"/>
      <c r="HTB1410" s="1"/>
      <c r="HTC1410" s="1"/>
      <c r="HTD1410" s="1"/>
      <c r="HTE1410" s="1"/>
      <c r="HTF1410" s="1"/>
      <c r="HTG1410" s="1"/>
      <c r="HTH1410" s="1"/>
      <c r="HTI1410" s="1"/>
      <c r="HTJ1410" s="1"/>
      <c r="HTK1410" s="1"/>
      <c r="HTL1410" s="1"/>
      <c r="HTM1410" s="1"/>
      <c r="HTN1410" s="1"/>
      <c r="HTO1410" s="1"/>
      <c r="HTP1410" s="1"/>
      <c r="HTQ1410" s="1"/>
      <c r="HTR1410" s="1"/>
      <c r="HTS1410" s="1"/>
      <c r="HTT1410" s="1"/>
      <c r="HTU1410" s="1"/>
      <c r="HTV1410" s="1"/>
      <c r="HTW1410" s="1"/>
      <c r="HTX1410" s="1"/>
      <c r="HTY1410" s="1"/>
      <c r="HTZ1410" s="1"/>
      <c r="HUA1410" s="1"/>
      <c r="HUB1410" s="1"/>
      <c r="HUC1410" s="1"/>
      <c r="HUD1410" s="1"/>
      <c r="HUE1410" s="1"/>
      <c r="HUF1410" s="1"/>
      <c r="HUG1410" s="1"/>
      <c r="HUH1410" s="1"/>
      <c r="HUI1410" s="1"/>
      <c r="HUJ1410" s="1"/>
      <c r="HUK1410" s="1"/>
      <c r="HUL1410" s="1"/>
      <c r="HUM1410" s="1"/>
      <c r="HUN1410" s="1"/>
      <c r="HUO1410" s="1"/>
      <c r="HUP1410" s="1"/>
      <c r="HUQ1410" s="1"/>
      <c r="HUR1410" s="1"/>
      <c r="HUS1410" s="1"/>
      <c r="HUT1410" s="1"/>
      <c r="HUU1410" s="1"/>
      <c r="HUV1410" s="1"/>
      <c r="HUW1410" s="1"/>
      <c r="HUX1410" s="1"/>
      <c r="HUY1410" s="1"/>
      <c r="HUZ1410" s="1"/>
      <c r="HVA1410" s="1"/>
      <c r="HVB1410" s="1"/>
      <c r="HVC1410" s="1"/>
      <c r="HVD1410" s="1"/>
      <c r="HVE1410" s="1"/>
      <c r="HVF1410" s="1"/>
      <c r="HVG1410" s="1"/>
      <c r="HVH1410" s="1"/>
      <c r="HVI1410" s="1"/>
      <c r="HVJ1410" s="1"/>
      <c r="HVK1410" s="1"/>
      <c r="HVL1410" s="1"/>
      <c r="HVM1410" s="1"/>
      <c r="HVN1410" s="1"/>
      <c r="HVO1410" s="1"/>
      <c r="HVP1410" s="1"/>
      <c r="HVQ1410" s="1"/>
      <c r="HVR1410" s="1"/>
      <c r="HVS1410" s="1"/>
      <c r="HVT1410" s="1"/>
      <c r="HVU1410" s="1"/>
      <c r="HVV1410" s="1"/>
      <c r="HVW1410" s="1"/>
      <c r="HVX1410" s="1"/>
      <c r="HVY1410" s="1"/>
      <c r="HVZ1410" s="1"/>
      <c r="HWA1410" s="1"/>
      <c r="HWB1410" s="1"/>
      <c r="HWC1410" s="1"/>
      <c r="HWD1410" s="1"/>
      <c r="HWE1410" s="1"/>
      <c r="HWF1410" s="1"/>
      <c r="HWG1410" s="1"/>
      <c r="HWH1410" s="1"/>
      <c r="HWI1410" s="1"/>
      <c r="HWJ1410" s="1"/>
      <c r="HWK1410" s="1"/>
      <c r="HWL1410" s="1"/>
      <c r="HWM1410" s="1"/>
      <c r="HWN1410" s="1"/>
      <c r="HWO1410" s="1"/>
      <c r="HWP1410" s="1"/>
      <c r="HWQ1410" s="1"/>
      <c r="HWR1410" s="1"/>
      <c r="HWS1410" s="1"/>
      <c r="HWT1410" s="1"/>
      <c r="HWU1410" s="1"/>
      <c r="HWV1410" s="1"/>
      <c r="HWW1410" s="1"/>
      <c r="HWX1410" s="1"/>
      <c r="HWY1410" s="1"/>
      <c r="HWZ1410" s="1"/>
      <c r="HXA1410" s="1"/>
      <c r="HXB1410" s="1"/>
      <c r="HXC1410" s="1"/>
      <c r="HXD1410" s="1"/>
      <c r="HXE1410" s="1"/>
      <c r="HXF1410" s="1"/>
      <c r="HXG1410" s="1"/>
      <c r="HXH1410" s="1"/>
      <c r="HXI1410" s="1"/>
      <c r="HXJ1410" s="1"/>
      <c r="HXK1410" s="1"/>
      <c r="HXL1410" s="1"/>
      <c r="HXM1410" s="1"/>
      <c r="HXN1410" s="1"/>
      <c r="HXO1410" s="1"/>
      <c r="HXP1410" s="1"/>
      <c r="HXQ1410" s="1"/>
      <c r="HXR1410" s="1"/>
      <c r="HXS1410" s="1"/>
      <c r="HXT1410" s="1"/>
      <c r="HXU1410" s="1"/>
      <c r="HXV1410" s="1"/>
      <c r="HXW1410" s="1"/>
      <c r="HXX1410" s="1"/>
      <c r="HXY1410" s="1"/>
      <c r="HXZ1410" s="1"/>
      <c r="HYA1410" s="1"/>
      <c r="HYB1410" s="1"/>
      <c r="HYC1410" s="1"/>
      <c r="HYD1410" s="1"/>
      <c r="HYE1410" s="1"/>
      <c r="HYF1410" s="1"/>
      <c r="HYG1410" s="1"/>
      <c r="HYH1410" s="1"/>
      <c r="HYI1410" s="1"/>
      <c r="HYJ1410" s="1"/>
      <c r="HYK1410" s="1"/>
      <c r="HYL1410" s="1"/>
      <c r="HYM1410" s="1"/>
      <c r="HYN1410" s="1"/>
      <c r="HYO1410" s="1"/>
      <c r="HYP1410" s="1"/>
      <c r="HYQ1410" s="1"/>
      <c r="HYR1410" s="1"/>
      <c r="HYS1410" s="1"/>
      <c r="HYT1410" s="1"/>
      <c r="HYU1410" s="1"/>
      <c r="HYV1410" s="1"/>
      <c r="HYW1410" s="1"/>
      <c r="HYX1410" s="1"/>
      <c r="HYY1410" s="1"/>
      <c r="HYZ1410" s="1"/>
      <c r="HZA1410" s="1"/>
      <c r="HZB1410" s="1"/>
      <c r="HZC1410" s="1"/>
      <c r="HZD1410" s="1"/>
      <c r="HZE1410" s="1"/>
      <c r="HZF1410" s="1"/>
      <c r="HZG1410" s="1"/>
      <c r="HZH1410" s="1"/>
      <c r="HZI1410" s="1"/>
      <c r="HZJ1410" s="1"/>
      <c r="HZK1410" s="1"/>
      <c r="HZL1410" s="1"/>
      <c r="HZM1410" s="1"/>
      <c r="HZN1410" s="1"/>
      <c r="HZO1410" s="1"/>
      <c r="HZP1410" s="1"/>
      <c r="HZQ1410" s="1"/>
      <c r="HZR1410" s="1"/>
      <c r="HZS1410" s="1"/>
      <c r="HZT1410" s="1"/>
      <c r="HZU1410" s="1"/>
      <c r="HZV1410" s="1"/>
      <c r="HZW1410" s="1"/>
      <c r="HZX1410" s="1"/>
      <c r="HZY1410" s="1"/>
      <c r="HZZ1410" s="1"/>
      <c r="IAA1410" s="1"/>
      <c r="IAB1410" s="1"/>
      <c r="IAC1410" s="1"/>
      <c r="IAD1410" s="1"/>
      <c r="IAE1410" s="1"/>
      <c r="IAF1410" s="1"/>
      <c r="IAG1410" s="1"/>
      <c r="IAH1410" s="1"/>
      <c r="IAI1410" s="1"/>
      <c r="IAJ1410" s="1"/>
      <c r="IAK1410" s="1"/>
      <c r="IAL1410" s="1"/>
      <c r="IAM1410" s="1"/>
      <c r="IAN1410" s="1"/>
      <c r="IAO1410" s="1"/>
      <c r="IAP1410" s="1"/>
      <c r="IAQ1410" s="1"/>
      <c r="IAR1410" s="1"/>
      <c r="IAS1410" s="1"/>
      <c r="IAT1410" s="1"/>
      <c r="IAU1410" s="1"/>
      <c r="IAV1410" s="1"/>
      <c r="IAW1410" s="1"/>
      <c r="IAX1410" s="1"/>
      <c r="IAY1410" s="1"/>
      <c r="IAZ1410" s="1"/>
      <c r="IBA1410" s="1"/>
      <c r="IBB1410" s="1"/>
      <c r="IBC1410" s="1"/>
      <c r="IBD1410" s="1"/>
      <c r="IBE1410" s="1"/>
      <c r="IBF1410" s="1"/>
      <c r="IBG1410" s="1"/>
      <c r="IBH1410" s="1"/>
      <c r="IBI1410" s="1"/>
      <c r="IBJ1410" s="1"/>
      <c r="IBK1410" s="1"/>
      <c r="IBL1410" s="1"/>
      <c r="IBM1410" s="1"/>
      <c r="IBN1410" s="1"/>
      <c r="IBO1410" s="1"/>
      <c r="IBP1410" s="1"/>
      <c r="IBQ1410" s="1"/>
      <c r="IBR1410" s="1"/>
      <c r="IBS1410" s="1"/>
      <c r="IBT1410" s="1"/>
      <c r="IBU1410" s="1"/>
      <c r="IBV1410" s="1"/>
      <c r="IBW1410" s="1"/>
      <c r="IBX1410" s="1"/>
      <c r="IBY1410" s="1"/>
      <c r="IBZ1410" s="1"/>
      <c r="ICA1410" s="1"/>
      <c r="ICB1410" s="1"/>
      <c r="ICC1410" s="1"/>
      <c r="ICD1410" s="1"/>
      <c r="ICE1410" s="1"/>
      <c r="ICF1410" s="1"/>
      <c r="ICG1410" s="1"/>
      <c r="ICH1410" s="1"/>
      <c r="ICI1410" s="1"/>
      <c r="ICJ1410" s="1"/>
      <c r="ICK1410" s="1"/>
      <c r="ICL1410" s="1"/>
      <c r="ICM1410" s="1"/>
      <c r="ICN1410" s="1"/>
      <c r="ICO1410" s="1"/>
      <c r="ICP1410" s="1"/>
      <c r="ICQ1410" s="1"/>
      <c r="ICR1410" s="1"/>
      <c r="ICS1410" s="1"/>
      <c r="ICT1410" s="1"/>
      <c r="ICU1410" s="1"/>
      <c r="ICV1410" s="1"/>
      <c r="ICW1410" s="1"/>
      <c r="ICX1410" s="1"/>
      <c r="ICY1410" s="1"/>
      <c r="ICZ1410" s="1"/>
      <c r="IDA1410" s="1"/>
      <c r="IDB1410" s="1"/>
      <c r="IDC1410" s="1"/>
      <c r="IDD1410" s="1"/>
      <c r="IDE1410" s="1"/>
      <c r="IDF1410" s="1"/>
      <c r="IDG1410" s="1"/>
      <c r="IDH1410" s="1"/>
      <c r="IDI1410" s="1"/>
      <c r="IDJ1410" s="1"/>
      <c r="IDK1410" s="1"/>
      <c r="IDL1410" s="1"/>
      <c r="IDM1410" s="1"/>
      <c r="IDN1410" s="1"/>
      <c r="IDO1410" s="1"/>
      <c r="IDP1410" s="1"/>
      <c r="IDQ1410" s="1"/>
      <c r="IDR1410" s="1"/>
      <c r="IDS1410" s="1"/>
      <c r="IDT1410" s="1"/>
      <c r="IDU1410" s="1"/>
      <c r="IDV1410" s="1"/>
      <c r="IDW1410" s="1"/>
      <c r="IDX1410" s="1"/>
      <c r="IDY1410" s="1"/>
      <c r="IDZ1410" s="1"/>
      <c r="IEA1410" s="1"/>
      <c r="IEB1410" s="1"/>
      <c r="IEC1410" s="1"/>
      <c r="IED1410" s="1"/>
      <c r="IEE1410" s="1"/>
      <c r="IEF1410" s="1"/>
      <c r="IEG1410" s="1"/>
      <c r="IEH1410" s="1"/>
      <c r="IEI1410" s="1"/>
      <c r="IEJ1410" s="1"/>
      <c r="IEK1410" s="1"/>
      <c r="IEL1410" s="1"/>
      <c r="IEM1410" s="1"/>
      <c r="IEN1410" s="1"/>
      <c r="IEO1410" s="1"/>
      <c r="IEP1410" s="1"/>
      <c r="IEQ1410" s="1"/>
      <c r="IER1410" s="1"/>
      <c r="IES1410" s="1"/>
      <c r="IET1410" s="1"/>
      <c r="IEU1410" s="1"/>
      <c r="IEV1410" s="1"/>
      <c r="IEW1410" s="1"/>
      <c r="IEX1410" s="1"/>
      <c r="IEY1410" s="1"/>
      <c r="IEZ1410" s="1"/>
      <c r="IFA1410" s="1"/>
      <c r="IFB1410" s="1"/>
      <c r="IFC1410" s="1"/>
      <c r="IFD1410" s="1"/>
      <c r="IFE1410" s="1"/>
      <c r="IFF1410" s="1"/>
      <c r="IFG1410" s="1"/>
      <c r="IFH1410" s="1"/>
      <c r="IFI1410" s="1"/>
      <c r="IFJ1410" s="1"/>
      <c r="IFK1410" s="1"/>
      <c r="IFL1410" s="1"/>
      <c r="IFM1410" s="1"/>
      <c r="IFN1410" s="1"/>
      <c r="IFO1410" s="1"/>
      <c r="IFP1410" s="1"/>
      <c r="IFQ1410" s="1"/>
      <c r="IFR1410" s="1"/>
      <c r="IFS1410" s="1"/>
      <c r="IFT1410" s="1"/>
      <c r="IFU1410" s="1"/>
      <c r="IFV1410" s="1"/>
      <c r="IFW1410" s="1"/>
      <c r="IFX1410" s="1"/>
      <c r="IFY1410" s="1"/>
      <c r="IFZ1410" s="1"/>
      <c r="IGA1410" s="1"/>
      <c r="IGB1410" s="1"/>
      <c r="IGC1410" s="1"/>
      <c r="IGD1410" s="1"/>
      <c r="IGE1410" s="1"/>
      <c r="IGF1410" s="1"/>
      <c r="IGG1410" s="1"/>
      <c r="IGH1410" s="1"/>
      <c r="IGI1410" s="1"/>
      <c r="IGJ1410" s="1"/>
      <c r="IGK1410" s="1"/>
      <c r="IGL1410" s="1"/>
      <c r="IGM1410" s="1"/>
      <c r="IGN1410" s="1"/>
      <c r="IGO1410" s="1"/>
      <c r="IGP1410" s="1"/>
      <c r="IGQ1410" s="1"/>
      <c r="IGR1410" s="1"/>
      <c r="IGS1410" s="1"/>
      <c r="IGT1410" s="1"/>
      <c r="IGU1410" s="1"/>
      <c r="IGV1410" s="1"/>
      <c r="IGW1410" s="1"/>
      <c r="IGX1410" s="1"/>
      <c r="IGY1410" s="1"/>
      <c r="IGZ1410" s="1"/>
      <c r="IHA1410" s="1"/>
      <c r="IHB1410" s="1"/>
      <c r="IHC1410" s="1"/>
      <c r="IHD1410" s="1"/>
      <c r="IHE1410" s="1"/>
      <c r="IHF1410" s="1"/>
      <c r="IHG1410" s="1"/>
      <c r="IHH1410" s="1"/>
      <c r="IHI1410" s="1"/>
      <c r="IHJ1410" s="1"/>
      <c r="IHK1410" s="1"/>
      <c r="IHL1410" s="1"/>
      <c r="IHM1410" s="1"/>
      <c r="IHN1410" s="1"/>
      <c r="IHO1410" s="1"/>
      <c r="IHP1410" s="1"/>
      <c r="IHQ1410" s="1"/>
      <c r="IHR1410" s="1"/>
      <c r="IHS1410" s="1"/>
      <c r="IHT1410" s="1"/>
      <c r="IHU1410" s="1"/>
      <c r="IHV1410" s="1"/>
      <c r="IHW1410" s="1"/>
      <c r="IHX1410" s="1"/>
      <c r="IHY1410" s="1"/>
      <c r="IHZ1410" s="1"/>
      <c r="IIA1410" s="1"/>
      <c r="IIB1410" s="1"/>
      <c r="IIC1410" s="1"/>
      <c r="IID1410" s="1"/>
      <c r="IIE1410" s="1"/>
      <c r="IIF1410" s="1"/>
      <c r="IIG1410" s="1"/>
      <c r="IIH1410" s="1"/>
      <c r="III1410" s="1"/>
      <c r="IIJ1410" s="1"/>
      <c r="IIK1410" s="1"/>
      <c r="IIL1410" s="1"/>
      <c r="IIM1410" s="1"/>
      <c r="IIN1410" s="1"/>
      <c r="IIO1410" s="1"/>
      <c r="IIP1410" s="1"/>
      <c r="IIQ1410" s="1"/>
      <c r="IIR1410" s="1"/>
      <c r="IIS1410" s="1"/>
      <c r="IIT1410" s="1"/>
      <c r="IIU1410" s="1"/>
      <c r="IIV1410" s="1"/>
      <c r="IIW1410" s="1"/>
      <c r="IIX1410" s="1"/>
      <c r="IIY1410" s="1"/>
      <c r="IIZ1410" s="1"/>
      <c r="IJA1410" s="1"/>
      <c r="IJB1410" s="1"/>
      <c r="IJC1410" s="1"/>
      <c r="IJD1410" s="1"/>
      <c r="IJE1410" s="1"/>
      <c r="IJF1410" s="1"/>
      <c r="IJG1410" s="1"/>
      <c r="IJH1410" s="1"/>
      <c r="IJI1410" s="1"/>
      <c r="IJJ1410" s="1"/>
      <c r="IJK1410" s="1"/>
      <c r="IJL1410" s="1"/>
      <c r="IJM1410" s="1"/>
      <c r="IJN1410" s="1"/>
      <c r="IJO1410" s="1"/>
      <c r="IJP1410" s="1"/>
      <c r="IJQ1410" s="1"/>
      <c r="IJR1410" s="1"/>
      <c r="IJS1410" s="1"/>
      <c r="IJT1410" s="1"/>
      <c r="IJU1410" s="1"/>
      <c r="IJV1410" s="1"/>
      <c r="IJW1410" s="1"/>
      <c r="IJX1410" s="1"/>
      <c r="IJY1410" s="1"/>
      <c r="IJZ1410" s="1"/>
      <c r="IKA1410" s="1"/>
      <c r="IKB1410" s="1"/>
      <c r="IKC1410" s="1"/>
      <c r="IKD1410" s="1"/>
      <c r="IKE1410" s="1"/>
      <c r="IKF1410" s="1"/>
      <c r="IKG1410" s="1"/>
      <c r="IKH1410" s="1"/>
      <c r="IKI1410" s="1"/>
      <c r="IKJ1410" s="1"/>
      <c r="IKK1410" s="1"/>
      <c r="IKL1410" s="1"/>
      <c r="IKM1410" s="1"/>
      <c r="IKN1410" s="1"/>
      <c r="IKO1410" s="1"/>
      <c r="IKP1410" s="1"/>
      <c r="IKQ1410" s="1"/>
      <c r="IKR1410" s="1"/>
      <c r="IKS1410" s="1"/>
      <c r="IKT1410" s="1"/>
      <c r="IKU1410" s="1"/>
      <c r="IKV1410" s="1"/>
      <c r="IKW1410" s="1"/>
      <c r="IKX1410" s="1"/>
      <c r="IKY1410" s="1"/>
      <c r="IKZ1410" s="1"/>
      <c r="ILA1410" s="1"/>
      <c r="ILB1410" s="1"/>
      <c r="ILC1410" s="1"/>
      <c r="ILD1410" s="1"/>
      <c r="ILE1410" s="1"/>
      <c r="ILF1410" s="1"/>
      <c r="ILG1410" s="1"/>
      <c r="ILH1410" s="1"/>
      <c r="ILI1410" s="1"/>
      <c r="ILJ1410" s="1"/>
      <c r="ILK1410" s="1"/>
      <c r="ILL1410" s="1"/>
      <c r="ILM1410" s="1"/>
      <c r="ILN1410" s="1"/>
      <c r="ILO1410" s="1"/>
      <c r="ILP1410" s="1"/>
      <c r="ILQ1410" s="1"/>
      <c r="ILR1410" s="1"/>
      <c r="ILS1410" s="1"/>
      <c r="ILT1410" s="1"/>
      <c r="ILU1410" s="1"/>
      <c r="ILV1410" s="1"/>
      <c r="ILW1410" s="1"/>
      <c r="ILX1410" s="1"/>
      <c r="ILY1410" s="1"/>
      <c r="ILZ1410" s="1"/>
      <c r="IMA1410" s="1"/>
      <c r="IMB1410" s="1"/>
      <c r="IMC1410" s="1"/>
      <c r="IMD1410" s="1"/>
      <c r="IME1410" s="1"/>
      <c r="IMF1410" s="1"/>
      <c r="IMG1410" s="1"/>
      <c r="IMH1410" s="1"/>
      <c r="IMI1410" s="1"/>
      <c r="IMJ1410" s="1"/>
      <c r="IMK1410" s="1"/>
      <c r="IML1410" s="1"/>
      <c r="IMM1410" s="1"/>
      <c r="IMN1410" s="1"/>
      <c r="IMO1410" s="1"/>
      <c r="IMP1410" s="1"/>
      <c r="IMQ1410" s="1"/>
      <c r="IMR1410" s="1"/>
      <c r="IMS1410" s="1"/>
      <c r="IMT1410" s="1"/>
      <c r="IMU1410" s="1"/>
      <c r="IMV1410" s="1"/>
      <c r="IMW1410" s="1"/>
      <c r="IMX1410" s="1"/>
      <c r="IMY1410" s="1"/>
      <c r="IMZ1410" s="1"/>
      <c r="INA1410" s="1"/>
      <c r="INB1410" s="1"/>
      <c r="INC1410" s="1"/>
      <c r="IND1410" s="1"/>
      <c r="INE1410" s="1"/>
      <c r="INF1410" s="1"/>
      <c r="ING1410" s="1"/>
      <c r="INH1410" s="1"/>
      <c r="INI1410" s="1"/>
      <c r="INJ1410" s="1"/>
      <c r="INK1410" s="1"/>
      <c r="INL1410" s="1"/>
      <c r="INM1410" s="1"/>
      <c r="INN1410" s="1"/>
      <c r="INO1410" s="1"/>
      <c r="INP1410" s="1"/>
      <c r="INQ1410" s="1"/>
      <c r="INR1410" s="1"/>
      <c r="INS1410" s="1"/>
      <c r="INT1410" s="1"/>
      <c r="INU1410" s="1"/>
      <c r="INV1410" s="1"/>
      <c r="INW1410" s="1"/>
      <c r="INX1410" s="1"/>
      <c r="INY1410" s="1"/>
      <c r="INZ1410" s="1"/>
      <c r="IOA1410" s="1"/>
      <c r="IOB1410" s="1"/>
      <c r="IOC1410" s="1"/>
      <c r="IOD1410" s="1"/>
      <c r="IOE1410" s="1"/>
      <c r="IOF1410" s="1"/>
      <c r="IOG1410" s="1"/>
      <c r="IOH1410" s="1"/>
      <c r="IOI1410" s="1"/>
      <c r="IOJ1410" s="1"/>
      <c r="IOK1410" s="1"/>
      <c r="IOL1410" s="1"/>
      <c r="IOM1410" s="1"/>
      <c r="ION1410" s="1"/>
      <c r="IOO1410" s="1"/>
      <c r="IOP1410" s="1"/>
      <c r="IOQ1410" s="1"/>
      <c r="IOR1410" s="1"/>
      <c r="IOS1410" s="1"/>
      <c r="IOT1410" s="1"/>
      <c r="IOU1410" s="1"/>
      <c r="IOV1410" s="1"/>
      <c r="IOW1410" s="1"/>
      <c r="IOX1410" s="1"/>
      <c r="IOY1410" s="1"/>
      <c r="IOZ1410" s="1"/>
      <c r="IPA1410" s="1"/>
      <c r="IPB1410" s="1"/>
      <c r="IPC1410" s="1"/>
      <c r="IPD1410" s="1"/>
      <c r="IPE1410" s="1"/>
      <c r="IPF1410" s="1"/>
      <c r="IPG1410" s="1"/>
      <c r="IPH1410" s="1"/>
      <c r="IPI1410" s="1"/>
      <c r="IPJ1410" s="1"/>
      <c r="IPK1410" s="1"/>
      <c r="IPL1410" s="1"/>
      <c r="IPM1410" s="1"/>
      <c r="IPN1410" s="1"/>
      <c r="IPO1410" s="1"/>
      <c r="IPP1410" s="1"/>
      <c r="IPQ1410" s="1"/>
      <c r="IPR1410" s="1"/>
      <c r="IPS1410" s="1"/>
      <c r="IPT1410" s="1"/>
      <c r="IPU1410" s="1"/>
      <c r="IPV1410" s="1"/>
      <c r="IPW1410" s="1"/>
      <c r="IPX1410" s="1"/>
      <c r="IPY1410" s="1"/>
      <c r="IPZ1410" s="1"/>
      <c r="IQA1410" s="1"/>
      <c r="IQB1410" s="1"/>
      <c r="IQC1410" s="1"/>
      <c r="IQD1410" s="1"/>
      <c r="IQE1410" s="1"/>
      <c r="IQF1410" s="1"/>
      <c r="IQG1410" s="1"/>
      <c r="IQH1410" s="1"/>
      <c r="IQI1410" s="1"/>
      <c r="IQJ1410" s="1"/>
      <c r="IQK1410" s="1"/>
      <c r="IQL1410" s="1"/>
      <c r="IQM1410" s="1"/>
      <c r="IQN1410" s="1"/>
      <c r="IQO1410" s="1"/>
      <c r="IQP1410" s="1"/>
      <c r="IQQ1410" s="1"/>
      <c r="IQR1410" s="1"/>
      <c r="IQS1410" s="1"/>
      <c r="IQT1410" s="1"/>
      <c r="IQU1410" s="1"/>
      <c r="IQV1410" s="1"/>
      <c r="IQW1410" s="1"/>
      <c r="IQX1410" s="1"/>
      <c r="IQY1410" s="1"/>
      <c r="IQZ1410" s="1"/>
      <c r="IRA1410" s="1"/>
      <c r="IRB1410" s="1"/>
      <c r="IRC1410" s="1"/>
      <c r="IRD1410" s="1"/>
      <c r="IRE1410" s="1"/>
      <c r="IRF1410" s="1"/>
      <c r="IRG1410" s="1"/>
      <c r="IRH1410" s="1"/>
      <c r="IRI1410" s="1"/>
      <c r="IRJ1410" s="1"/>
      <c r="IRK1410" s="1"/>
      <c r="IRL1410" s="1"/>
      <c r="IRM1410" s="1"/>
      <c r="IRN1410" s="1"/>
      <c r="IRO1410" s="1"/>
      <c r="IRP1410" s="1"/>
      <c r="IRQ1410" s="1"/>
      <c r="IRR1410" s="1"/>
      <c r="IRS1410" s="1"/>
      <c r="IRT1410" s="1"/>
      <c r="IRU1410" s="1"/>
      <c r="IRV1410" s="1"/>
      <c r="IRW1410" s="1"/>
      <c r="IRX1410" s="1"/>
      <c r="IRY1410" s="1"/>
      <c r="IRZ1410" s="1"/>
      <c r="ISA1410" s="1"/>
      <c r="ISB1410" s="1"/>
      <c r="ISC1410" s="1"/>
      <c r="ISD1410" s="1"/>
      <c r="ISE1410" s="1"/>
      <c r="ISF1410" s="1"/>
      <c r="ISG1410" s="1"/>
      <c r="ISH1410" s="1"/>
      <c r="ISI1410" s="1"/>
      <c r="ISJ1410" s="1"/>
      <c r="ISK1410" s="1"/>
      <c r="ISL1410" s="1"/>
      <c r="ISM1410" s="1"/>
      <c r="ISN1410" s="1"/>
      <c r="ISO1410" s="1"/>
      <c r="ISP1410" s="1"/>
      <c r="ISQ1410" s="1"/>
      <c r="ISR1410" s="1"/>
      <c r="ISS1410" s="1"/>
      <c r="IST1410" s="1"/>
      <c r="ISU1410" s="1"/>
      <c r="ISV1410" s="1"/>
      <c r="ISW1410" s="1"/>
      <c r="ISX1410" s="1"/>
      <c r="ISY1410" s="1"/>
      <c r="ISZ1410" s="1"/>
      <c r="ITA1410" s="1"/>
      <c r="ITB1410" s="1"/>
      <c r="ITC1410" s="1"/>
      <c r="ITD1410" s="1"/>
      <c r="ITE1410" s="1"/>
      <c r="ITF1410" s="1"/>
      <c r="ITG1410" s="1"/>
      <c r="ITH1410" s="1"/>
      <c r="ITI1410" s="1"/>
      <c r="ITJ1410" s="1"/>
      <c r="ITK1410" s="1"/>
      <c r="ITL1410" s="1"/>
      <c r="ITM1410" s="1"/>
      <c r="ITN1410" s="1"/>
      <c r="ITO1410" s="1"/>
      <c r="ITP1410" s="1"/>
      <c r="ITQ1410" s="1"/>
      <c r="ITR1410" s="1"/>
      <c r="ITS1410" s="1"/>
      <c r="ITT1410" s="1"/>
      <c r="ITU1410" s="1"/>
      <c r="ITV1410" s="1"/>
      <c r="ITW1410" s="1"/>
      <c r="ITX1410" s="1"/>
      <c r="ITY1410" s="1"/>
      <c r="ITZ1410" s="1"/>
      <c r="IUA1410" s="1"/>
      <c r="IUB1410" s="1"/>
      <c r="IUC1410" s="1"/>
      <c r="IUD1410" s="1"/>
      <c r="IUE1410" s="1"/>
      <c r="IUF1410" s="1"/>
      <c r="IUG1410" s="1"/>
      <c r="IUH1410" s="1"/>
      <c r="IUI1410" s="1"/>
      <c r="IUJ1410" s="1"/>
      <c r="IUK1410" s="1"/>
      <c r="IUL1410" s="1"/>
      <c r="IUM1410" s="1"/>
      <c r="IUN1410" s="1"/>
      <c r="IUO1410" s="1"/>
      <c r="IUP1410" s="1"/>
      <c r="IUQ1410" s="1"/>
      <c r="IUR1410" s="1"/>
      <c r="IUS1410" s="1"/>
      <c r="IUT1410" s="1"/>
      <c r="IUU1410" s="1"/>
      <c r="IUV1410" s="1"/>
      <c r="IUW1410" s="1"/>
      <c r="IUX1410" s="1"/>
      <c r="IUY1410" s="1"/>
      <c r="IUZ1410" s="1"/>
      <c r="IVA1410" s="1"/>
      <c r="IVB1410" s="1"/>
      <c r="IVC1410" s="1"/>
      <c r="IVD1410" s="1"/>
      <c r="IVE1410" s="1"/>
      <c r="IVF1410" s="1"/>
      <c r="IVG1410" s="1"/>
      <c r="IVH1410" s="1"/>
      <c r="IVI1410" s="1"/>
      <c r="IVJ1410" s="1"/>
      <c r="IVK1410" s="1"/>
      <c r="IVL1410" s="1"/>
      <c r="IVM1410" s="1"/>
      <c r="IVN1410" s="1"/>
      <c r="IVO1410" s="1"/>
      <c r="IVP1410" s="1"/>
      <c r="IVQ1410" s="1"/>
      <c r="IVR1410" s="1"/>
      <c r="IVS1410" s="1"/>
      <c r="IVT1410" s="1"/>
      <c r="IVU1410" s="1"/>
      <c r="IVV1410" s="1"/>
      <c r="IVW1410" s="1"/>
      <c r="IVX1410" s="1"/>
      <c r="IVY1410" s="1"/>
      <c r="IVZ1410" s="1"/>
      <c r="IWA1410" s="1"/>
      <c r="IWB1410" s="1"/>
      <c r="IWC1410" s="1"/>
      <c r="IWD1410" s="1"/>
      <c r="IWE1410" s="1"/>
      <c r="IWF1410" s="1"/>
      <c r="IWG1410" s="1"/>
      <c r="IWH1410" s="1"/>
      <c r="IWI1410" s="1"/>
      <c r="IWJ1410" s="1"/>
      <c r="IWK1410" s="1"/>
      <c r="IWL1410" s="1"/>
      <c r="IWM1410" s="1"/>
      <c r="IWN1410" s="1"/>
      <c r="IWO1410" s="1"/>
      <c r="IWP1410" s="1"/>
      <c r="IWQ1410" s="1"/>
      <c r="IWR1410" s="1"/>
      <c r="IWS1410" s="1"/>
      <c r="IWT1410" s="1"/>
      <c r="IWU1410" s="1"/>
      <c r="IWV1410" s="1"/>
      <c r="IWW1410" s="1"/>
      <c r="IWX1410" s="1"/>
      <c r="IWY1410" s="1"/>
      <c r="IWZ1410" s="1"/>
      <c r="IXA1410" s="1"/>
      <c r="IXB1410" s="1"/>
      <c r="IXC1410" s="1"/>
      <c r="IXD1410" s="1"/>
      <c r="IXE1410" s="1"/>
      <c r="IXF1410" s="1"/>
      <c r="IXG1410" s="1"/>
      <c r="IXH1410" s="1"/>
      <c r="IXI1410" s="1"/>
      <c r="IXJ1410" s="1"/>
      <c r="IXK1410" s="1"/>
      <c r="IXL1410" s="1"/>
      <c r="IXM1410" s="1"/>
      <c r="IXN1410" s="1"/>
      <c r="IXO1410" s="1"/>
      <c r="IXP1410" s="1"/>
      <c r="IXQ1410" s="1"/>
      <c r="IXR1410" s="1"/>
      <c r="IXS1410" s="1"/>
      <c r="IXT1410" s="1"/>
      <c r="IXU1410" s="1"/>
      <c r="IXV1410" s="1"/>
      <c r="IXW1410" s="1"/>
      <c r="IXX1410" s="1"/>
      <c r="IXY1410" s="1"/>
      <c r="IXZ1410" s="1"/>
      <c r="IYA1410" s="1"/>
      <c r="IYB1410" s="1"/>
      <c r="IYC1410" s="1"/>
      <c r="IYD1410" s="1"/>
      <c r="IYE1410" s="1"/>
      <c r="IYF1410" s="1"/>
      <c r="IYG1410" s="1"/>
      <c r="IYH1410" s="1"/>
      <c r="IYI1410" s="1"/>
      <c r="IYJ1410" s="1"/>
      <c r="IYK1410" s="1"/>
      <c r="IYL1410" s="1"/>
      <c r="IYM1410" s="1"/>
      <c r="IYN1410" s="1"/>
      <c r="IYO1410" s="1"/>
      <c r="IYP1410" s="1"/>
      <c r="IYQ1410" s="1"/>
      <c r="IYR1410" s="1"/>
      <c r="IYS1410" s="1"/>
      <c r="IYT1410" s="1"/>
      <c r="IYU1410" s="1"/>
      <c r="IYV1410" s="1"/>
      <c r="IYW1410" s="1"/>
      <c r="IYX1410" s="1"/>
      <c r="IYY1410" s="1"/>
      <c r="IYZ1410" s="1"/>
      <c r="IZA1410" s="1"/>
      <c r="IZB1410" s="1"/>
      <c r="IZC1410" s="1"/>
      <c r="IZD1410" s="1"/>
      <c r="IZE1410" s="1"/>
      <c r="IZF1410" s="1"/>
      <c r="IZG1410" s="1"/>
      <c r="IZH1410" s="1"/>
      <c r="IZI1410" s="1"/>
      <c r="IZJ1410" s="1"/>
      <c r="IZK1410" s="1"/>
      <c r="IZL1410" s="1"/>
      <c r="IZM1410" s="1"/>
      <c r="IZN1410" s="1"/>
      <c r="IZO1410" s="1"/>
      <c r="IZP1410" s="1"/>
      <c r="IZQ1410" s="1"/>
      <c r="IZR1410" s="1"/>
      <c r="IZS1410" s="1"/>
      <c r="IZT1410" s="1"/>
      <c r="IZU1410" s="1"/>
      <c r="IZV1410" s="1"/>
      <c r="IZW1410" s="1"/>
      <c r="IZX1410" s="1"/>
      <c r="IZY1410" s="1"/>
      <c r="IZZ1410" s="1"/>
      <c r="JAA1410" s="1"/>
      <c r="JAB1410" s="1"/>
      <c r="JAC1410" s="1"/>
      <c r="JAD1410" s="1"/>
      <c r="JAE1410" s="1"/>
      <c r="JAF1410" s="1"/>
      <c r="JAG1410" s="1"/>
      <c r="JAH1410" s="1"/>
      <c r="JAI1410" s="1"/>
      <c r="JAJ1410" s="1"/>
      <c r="JAK1410" s="1"/>
      <c r="JAL1410" s="1"/>
      <c r="JAM1410" s="1"/>
      <c r="JAN1410" s="1"/>
      <c r="JAO1410" s="1"/>
      <c r="JAP1410" s="1"/>
      <c r="JAQ1410" s="1"/>
      <c r="JAR1410" s="1"/>
      <c r="JAS1410" s="1"/>
      <c r="JAT1410" s="1"/>
      <c r="JAU1410" s="1"/>
      <c r="JAV1410" s="1"/>
      <c r="JAW1410" s="1"/>
      <c r="JAX1410" s="1"/>
      <c r="JAY1410" s="1"/>
      <c r="JAZ1410" s="1"/>
      <c r="JBA1410" s="1"/>
      <c r="JBB1410" s="1"/>
      <c r="JBC1410" s="1"/>
      <c r="JBD1410" s="1"/>
      <c r="JBE1410" s="1"/>
      <c r="JBF1410" s="1"/>
      <c r="JBG1410" s="1"/>
      <c r="JBH1410" s="1"/>
      <c r="JBI1410" s="1"/>
      <c r="JBJ1410" s="1"/>
      <c r="JBK1410" s="1"/>
      <c r="JBL1410" s="1"/>
      <c r="JBM1410" s="1"/>
      <c r="JBN1410" s="1"/>
      <c r="JBO1410" s="1"/>
      <c r="JBP1410" s="1"/>
      <c r="JBQ1410" s="1"/>
      <c r="JBR1410" s="1"/>
      <c r="JBS1410" s="1"/>
      <c r="JBT1410" s="1"/>
      <c r="JBU1410" s="1"/>
      <c r="JBV1410" s="1"/>
      <c r="JBW1410" s="1"/>
      <c r="JBX1410" s="1"/>
      <c r="JBY1410" s="1"/>
      <c r="JBZ1410" s="1"/>
      <c r="JCA1410" s="1"/>
      <c r="JCB1410" s="1"/>
      <c r="JCC1410" s="1"/>
      <c r="JCD1410" s="1"/>
      <c r="JCE1410" s="1"/>
      <c r="JCF1410" s="1"/>
      <c r="JCG1410" s="1"/>
      <c r="JCH1410" s="1"/>
      <c r="JCI1410" s="1"/>
      <c r="JCJ1410" s="1"/>
      <c r="JCK1410" s="1"/>
      <c r="JCL1410" s="1"/>
      <c r="JCM1410" s="1"/>
      <c r="JCN1410" s="1"/>
      <c r="JCO1410" s="1"/>
      <c r="JCP1410" s="1"/>
      <c r="JCQ1410" s="1"/>
      <c r="JCR1410" s="1"/>
      <c r="JCS1410" s="1"/>
      <c r="JCT1410" s="1"/>
      <c r="JCU1410" s="1"/>
      <c r="JCV1410" s="1"/>
      <c r="JCW1410" s="1"/>
      <c r="JCX1410" s="1"/>
      <c r="JCY1410" s="1"/>
      <c r="JCZ1410" s="1"/>
      <c r="JDA1410" s="1"/>
      <c r="JDB1410" s="1"/>
      <c r="JDC1410" s="1"/>
      <c r="JDD1410" s="1"/>
      <c r="JDE1410" s="1"/>
      <c r="JDF1410" s="1"/>
      <c r="JDG1410" s="1"/>
      <c r="JDH1410" s="1"/>
      <c r="JDI1410" s="1"/>
      <c r="JDJ1410" s="1"/>
      <c r="JDK1410" s="1"/>
      <c r="JDL1410" s="1"/>
      <c r="JDM1410" s="1"/>
      <c r="JDN1410" s="1"/>
      <c r="JDO1410" s="1"/>
      <c r="JDP1410" s="1"/>
      <c r="JDQ1410" s="1"/>
      <c r="JDR1410" s="1"/>
      <c r="JDS1410" s="1"/>
      <c r="JDT1410" s="1"/>
      <c r="JDU1410" s="1"/>
      <c r="JDV1410" s="1"/>
      <c r="JDW1410" s="1"/>
      <c r="JDX1410" s="1"/>
      <c r="JDY1410" s="1"/>
      <c r="JDZ1410" s="1"/>
      <c r="JEA1410" s="1"/>
      <c r="JEB1410" s="1"/>
      <c r="JEC1410" s="1"/>
      <c r="JED1410" s="1"/>
      <c r="JEE1410" s="1"/>
      <c r="JEF1410" s="1"/>
      <c r="JEG1410" s="1"/>
      <c r="JEH1410" s="1"/>
      <c r="JEI1410" s="1"/>
      <c r="JEJ1410" s="1"/>
      <c r="JEK1410" s="1"/>
      <c r="JEL1410" s="1"/>
      <c r="JEM1410" s="1"/>
      <c r="JEN1410" s="1"/>
      <c r="JEO1410" s="1"/>
      <c r="JEP1410" s="1"/>
      <c r="JEQ1410" s="1"/>
      <c r="JER1410" s="1"/>
      <c r="JES1410" s="1"/>
      <c r="JET1410" s="1"/>
      <c r="JEU1410" s="1"/>
      <c r="JEV1410" s="1"/>
      <c r="JEW1410" s="1"/>
      <c r="JEX1410" s="1"/>
      <c r="JEY1410" s="1"/>
      <c r="JEZ1410" s="1"/>
      <c r="JFA1410" s="1"/>
      <c r="JFB1410" s="1"/>
      <c r="JFC1410" s="1"/>
      <c r="JFD1410" s="1"/>
      <c r="JFE1410" s="1"/>
      <c r="JFF1410" s="1"/>
      <c r="JFG1410" s="1"/>
      <c r="JFH1410" s="1"/>
      <c r="JFI1410" s="1"/>
      <c r="JFJ1410" s="1"/>
      <c r="JFK1410" s="1"/>
      <c r="JFL1410" s="1"/>
      <c r="JFM1410" s="1"/>
      <c r="JFN1410" s="1"/>
      <c r="JFO1410" s="1"/>
      <c r="JFP1410" s="1"/>
      <c r="JFQ1410" s="1"/>
      <c r="JFR1410" s="1"/>
      <c r="JFS1410" s="1"/>
      <c r="JFT1410" s="1"/>
      <c r="JFU1410" s="1"/>
      <c r="JFV1410" s="1"/>
      <c r="JFW1410" s="1"/>
      <c r="JFX1410" s="1"/>
      <c r="JFY1410" s="1"/>
      <c r="JFZ1410" s="1"/>
      <c r="JGA1410" s="1"/>
      <c r="JGB1410" s="1"/>
      <c r="JGC1410" s="1"/>
      <c r="JGD1410" s="1"/>
      <c r="JGE1410" s="1"/>
      <c r="JGF1410" s="1"/>
      <c r="JGG1410" s="1"/>
      <c r="JGH1410" s="1"/>
      <c r="JGI1410" s="1"/>
      <c r="JGJ1410" s="1"/>
      <c r="JGK1410" s="1"/>
      <c r="JGL1410" s="1"/>
      <c r="JGM1410" s="1"/>
      <c r="JGN1410" s="1"/>
      <c r="JGO1410" s="1"/>
      <c r="JGP1410" s="1"/>
      <c r="JGQ1410" s="1"/>
      <c r="JGR1410" s="1"/>
      <c r="JGS1410" s="1"/>
      <c r="JGT1410" s="1"/>
      <c r="JGU1410" s="1"/>
      <c r="JGV1410" s="1"/>
      <c r="JGW1410" s="1"/>
      <c r="JGX1410" s="1"/>
      <c r="JGY1410" s="1"/>
      <c r="JGZ1410" s="1"/>
      <c r="JHA1410" s="1"/>
      <c r="JHB1410" s="1"/>
      <c r="JHC1410" s="1"/>
      <c r="JHD1410" s="1"/>
      <c r="JHE1410" s="1"/>
      <c r="JHF1410" s="1"/>
      <c r="JHG1410" s="1"/>
      <c r="JHH1410" s="1"/>
      <c r="JHI1410" s="1"/>
      <c r="JHJ1410" s="1"/>
      <c r="JHK1410" s="1"/>
      <c r="JHL1410" s="1"/>
      <c r="JHM1410" s="1"/>
      <c r="JHN1410" s="1"/>
      <c r="JHO1410" s="1"/>
      <c r="JHP1410" s="1"/>
      <c r="JHQ1410" s="1"/>
      <c r="JHR1410" s="1"/>
      <c r="JHS1410" s="1"/>
      <c r="JHT1410" s="1"/>
      <c r="JHU1410" s="1"/>
      <c r="JHV1410" s="1"/>
      <c r="JHW1410" s="1"/>
      <c r="JHX1410" s="1"/>
      <c r="JHY1410" s="1"/>
      <c r="JHZ1410" s="1"/>
      <c r="JIA1410" s="1"/>
      <c r="JIB1410" s="1"/>
      <c r="JIC1410" s="1"/>
      <c r="JID1410" s="1"/>
      <c r="JIE1410" s="1"/>
      <c r="JIF1410" s="1"/>
      <c r="JIG1410" s="1"/>
      <c r="JIH1410" s="1"/>
      <c r="JII1410" s="1"/>
      <c r="JIJ1410" s="1"/>
      <c r="JIK1410" s="1"/>
      <c r="JIL1410" s="1"/>
      <c r="JIM1410" s="1"/>
      <c r="JIN1410" s="1"/>
      <c r="JIO1410" s="1"/>
      <c r="JIP1410" s="1"/>
      <c r="JIQ1410" s="1"/>
      <c r="JIR1410" s="1"/>
      <c r="JIS1410" s="1"/>
      <c r="JIT1410" s="1"/>
      <c r="JIU1410" s="1"/>
      <c r="JIV1410" s="1"/>
      <c r="JIW1410" s="1"/>
      <c r="JIX1410" s="1"/>
      <c r="JIY1410" s="1"/>
      <c r="JIZ1410" s="1"/>
      <c r="JJA1410" s="1"/>
      <c r="JJB1410" s="1"/>
      <c r="JJC1410" s="1"/>
      <c r="JJD1410" s="1"/>
      <c r="JJE1410" s="1"/>
      <c r="JJF1410" s="1"/>
      <c r="JJG1410" s="1"/>
      <c r="JJH1410" s="1"/>
      <c r="JJI1410" s="1"/>
      <c r="JJJ1410" s="1"/>
      <c r="JJK1410" s="1"/>
      <c r="JJL1410" s="1"/>
      <c r="JJM1410" s="1"/>
      <c r="JJN1410" s="1"/>
      <c r="JJO1410" s="1"/>
      <c r="JJP1410" s="1"/>
      <c r="JJQ1410" s="1"/>
      <c r="JJR1410" s="1"/>
      <c r="JJS1410" s="1"/>
      <c r="JJT1410" s="1"/>
      <c r="JJU1410" s="1"/>
      <c r="JJV1410" s="1"/>
      <c r="JJW1410" s="1"/>
      <c r="JJX1410" s="1"/>
      <c r="JJY1410" s="1"/>
      <c r="JJZ1410" s="1"/>
      <c r="JKA1410" s="1"/>
      <c r="JKB1410" s="1"/>
      <c r="JKC1410" s="1"/>
      <c r="JKD1410" s="1"/>
      <c r="JKE1410" s="1"/>
      <c r="JKF1410" s="1"/>
      <c r="JKG1410" s="1"/>
      <c r="JKH1410" s="1"/>
      <c r="JKI1410" s="1"/>
      <c r="JKJ1410" s="1"/>
      <c r="JKK1410" s="1"/>
      <c r="JKL1410" s="1"/>
      <c r="JKM1410" s="1"/>
      <c r="JKN1410" s="1"/>
      <c r="JKO1410" s="1"/>
      <c r="JKP1410" s="1"/>
      <c r="JKQ1410" s="1"/>
      <c r="JKR1410" s="1"/>
      <c r="JKS1410" s="1"/>
      <c r="JKT1410" s="1"/>
      <c r="JKU1410" s="1"/>
      <c r="JKV1410" s="1"/>
      <c r="JKW1410" s="1"/>
      <c r="JKX1410" s="1"/>
      <c r="JKY1410" s="1"/>
      <c r="JKZ1410" s="1"/>
      <c r="JLA1410" s="1"/>
      <c r="JLB1410" s="1"/>
      <c r="JLC1410" s="1"/>
      <c r="JLD1410" s="1"/>
      <c r="JLE1410" s="1"/>
      <c r="JLF1410" s="1"/>
      <c r="JLG1410" s="1"/>
      <c r="JLH1410" s="1"/>
      <c r="JLI1410" s="1"/>
      <c r="JLJ1410" s="1"/>
      <c r="JLK1410" s="1"/>
      <c r="JLL1410" s="1"/>
      <c r="JLM1410" s="1"/>
      <c r="JLN1410" s="1"/>
      <c r="JLO1410" s="1"/>
      <c r="JLP1410" s="1"/>
      <c r="JLQ1410" s="1"/>
      <c r="JLR1410" s="1"/>
      <c r="JLS1410" s="1"/>
      <c r="JLT1410" s="1"/>
      <c r="JLU1410" s="1"/>
      <c r="JLV1410" s="1"/>
      <c r="JLW1410" s="1"/>
      <c r="JLX1410" s="1"/>
      <c r="JLY1410" s="1"/>
      <c r="JLZ1410" s="1"/>
      <c r="JMA1410" s="1"/>
      <c r="JMB1410" s="1"/>
      <c r="JMC1410" s="1"/>
      <c r="JMD1410" s="1"/>
      <c r="JME1410" s="1"/>
      <c r="JMF1410" s="1"/>
      <c r="JMG1410" s="1"/>
      <c r="JMH1410" s="1"/>
      <c r="JMI1410" s="1"/>
      <c r="JMJ1410" s="1"/>
      <c r="JMK1410" s="1"/>
      <c r="JML1410" s="1"/>
      <c r="JMM1410" s="1"/>
      <c r="JMN1410" s="1"/>
      <c r="JMO1410" s="1"/>
      <c r="JMP1410" s="1"/>
      <c r="JMQ1410" s="1"/>
      <c r="JMR1410" s="1"/>
      <c r="JMS1410" s="1"/>
      <c r="JMT1410" s="1"/>
      <c r="JMU1410" s="1"/>
      <c r="JMV1410" s="1"/>
      <c r="JMW1410" s="1"/>
      <c r="JMX1410" s="1"/>
      <c r="JMY1410" s="1"/>
      <c r="JMZ1410" s="1"/>
      <c r="JNA1410" s="1"/>
      <c r="JNB1410" s="1"/>
      <c r="JNC1410" s="1"/>
      <c r="JND1410" s="1"/>
      <c r="JNE1410" s="1"/>
      <c r="JNF1410" s="1"/>
      <c r="JNG1410" s="1"/>
      <c r="JNH1410" s="1"/>
      <c r="JNI1410" s="1"/>
      <c r="JNJ1410" s="1"/>
      <c r="JNK1410" s="1"/>
      <c r="JNL1410" s="1"/>
      <c r="JNM1410" s="1"/>
      <c r="JNN1410" s="1"/>
      <c r="JNO1410" s="1"/>
      <c r="JNP1410" s="1"/>
      <c r="JNQ1410" s="1"/>
      <c r="JNR1410" s="1"/>
      <c r="JNS1410" s="1"/>
      <c r="JNT1410" s="1"/>
      <c r="JNU1410" s="1"/>
      <c r="JNV1410" s="1"/>
      <c r="JNW1410" s="1"/>
      <c r="JNX1410" s="1"/>
      <c r="JNY1410" s="1"/>
      <c r="JNZ1410" s="1"/>
      <c r="JOA1410" s="1"/>
      <c r="JOB1410" s="1"/>
      <c r="JOC1410" s="1"/>
      <c r="JOD1410" s="1"/>
      <c r="JOE1410" s="1"/>
      <c r="JOF1410" s="1"/>
      <c r="JOG1410" s="1"/>
      <c r="JOH1410" s="1"/>
      <c r="JOI1410" s="1"/>
      <c r="JOJ1410" s="1"/>
      <c r="JOK1410" s="1"/>
      <c r="JOL1410" s="1"/>
      <c r="JOM1410" s="1"/>
      <c r="JON1410" s="1"/>
      <c r="JOO1410" s="1"/>
      <c r="JOP1410" s="1"/>
      <c r="JOQ1410" s="1"/>
      <c r="JOR1410" s="1"/>
      <c r="JOS1410" s="1"/>
      <c r="JOT1410" s="1"/>
      <c r="JOU1410" s="1"/>
      <c r="JOV1410" s="1"/>
      <c r="JOW1410" s="1"/>
      <c r="JOX1410" s="1"/>
      <c r="JOY1410" s="1"/>
      <c r="JOZ1410" s="1"/>
      <c r="JPA1410" s="1"/>
      <c r="JPB1410" s="1"/>
      <c r="JPC1410" s="1"/>
      <c r="JPD1410" s="1"/>
      <c r="JPE1410" s="1"/>
      <c r="JPF1410" s="1"/>
      <c r="JPG1410" s="1"/>
      <c r="JPH1410" s="1"/>
      <c r="JPI1410" s="1"/>
      <c r="JPJ1410" s="1"/>
      <c r="JPK1410" s="1"/>
      <c r="JPL1410" s="1"/>
      <c r="JPM1410" s="1"/>
      <c r="JPN1410" s="1"/>
      <c r="JPO1410" s="1"/>
      <c r="JPP1410" s="1"/>
      <c r="JPQ1410" s="1"/>
      <c r="JPR1410" s="1"/>
      <c r="JPS1410" s="1"/>
      <c r="JPT1410" s="1"/>
      <c r="JPU1410" s="1"/>
      <c r="JPV1410" s="1"/>
      <c r="JPW1410" s="1"/>
      <c r="JPX1410" s="1"/>
      <c r="JPY1410" s="1"/>
      <c r="JPZ1410" s="1"/>
      <c r="JQA1410" s="1"/>
      <c r="JQB1410" s="1"/>
      <c r="JQC1410" s="1"/>
      <c r="JQD1410" s="1"/>
      <c r="JQE1410" s="1"/>
      <c r="JQF1410" s="1"/>
      <c r="JQG1410" s="1"/>
      <c r="JQH1410" s="1"/>
      <c r="JQI1410" s="1"/>
      <c r="JQJ1410" s="1"/>
      <c r="JQK1410" s="1"/>
      <c r="JQL1410" s="1"/>
      <c r="JQM1410" s="1"/>
      <c r="JQN1410" s="1"/>
      <c r="JQO1410" s="1"/>
      <c r="JQP1410" s="1"/>
      <c r="JQQ1410" s="1"/>
      <c r="JQR1410" s="1"/>
      <c r="JQS1410" s="1"/>
      <c r="JQT1410" s="1"/>
      <c r="JQU1410" s="1"/>
      <c r="JQV1410" s="1"/>
      <c r="JQW1410" s="1"/>
      <c r="JQX1410" s="1"/>
      <c r="JQY1410" s="1"/>
      <c r="JQZ1410" s="1"/>
      <c r="JRA1410" s="1"/>
      <c r="JRB1410" s="1"/>
      <c r="JRC1410" s="1"/>
      <c r="JRD1410" s="1"/>
      <c r="JRE1410" s="1"/>
      <c r="JRF1410" s="1"/>
      <c r="JRG1410" s="1"/>
      <c r="JRH1410" s="1"/>
      <c r="JRI1410" s="1"/>
      <c r="JRJ1410" s="1"/>
      <c r="JRK1410" s="1"/>
      <c r="JRL1410" s="1"/>
      <c r="JRM1410" s="1"/>
      <c r="JRN1410" s="1"/>
      <c r="JRO1410" s="1"/>
      <c r="JRP1410" s="1"/>
      <c r="JRQ1410" s="1"/>
      <c r="JRR1410" s="1"/>
      <c r="JRS1410" s="1"/>
      <c r="JRT1410" s="1"/>
      <c r="JRU1410" s="1"/>
      <c r="JRV1410" s="1"/>
      <c r="JRW1410" s="1"/>
      <c r="JRX1410" s="1"/>
      <c r="JRY1410" s="1"/>
      <c r="JRZ1410" s="1"/>
      <c r="JSA1410" s="1"/>
      <c r="JSB1410" s="1"/>
      <c r="JSC1410" s="1"/>
      <c r="JSD1410" s="1"/>
      <c r="JSE1410" s="1"/>
      <c r="JSF1410" s="1"/>
      <c r="JSG1410" s="1"/>
      <c r="JSH1410" s="1"/>
      <c r="JSI1410" s="1"/>
      <c r="JSJ1410" s="1"/>
      <c r="JSK1410" s="1"/>
      <c r="JSL1410" s="1"/>
      <c r="JSM1410" s="1"/>
      <c r="JSN1410" s="1"/>
      <c r="JSO1410" s="1"/>
      <c r="JSP1410" s="1"/>
      <c r="JSQ1410" s="1"/>
      <c r="JSR1410" s="1"/>
      <c r="JSS1410" s="1"/>
      <c r="JST1410" s="1"/>
      <c r="JSU1410" s="1"/>
      <c r="JSV1410" s="1"/>
      <c r="JSW1410" s="1"/>
      <c r="JSX1410" s="1"/>
      <c r="JSY1410" s="1"/>
      <c r="JSZ1410" s="1"/>
      <c r="JTA1410" s="1"/>
      <c r="JTB1410" s="1"/>
      <c r="JTC1410" s="1"/>
      <c r="JTD1410" s="1"/>
      <c r="JTE1410" s="1"/>
      <c r="JTF1410" s="1"/>
      <c r="JTG1410" s="1"/>
      <c r="JTH1410" s="1"/>
      <c r="JTI1410" s="1"/>
      <c r="JTJ1410" s="1"/>
      <c r="JTK1410" s="1"/>
      <c r="JTL1410" s="1"/>
      <c r="JTM1410" s="1"/>
      <c r="JTN1410" s="1"/>
      <c r="JTO1410" s="1"/>
      <c r="JTP1410" s="1"/>
      <c r="JTQ1410" s="1"/>
      <c r="JTR1410" s="1"/>
      <c r="JTS1410" s="1"/>
      <c r="JTT1410" s="1"/>
      <c r="JTU1410" s="1"/>
      <c r="JTV1410" s="1"/>
      <c r="JTW1410" s="1"/>
      <c r="JTX1410" s="1"/>
      <c r="JTY1410" s="1"/>
      <c r="JTZ1410" s="1"/>
      <c r="JUA1410" s="1"/>
      <c r="JUB1410" s="1"/>
      <c r="JUC1410" s="1"/>
      <c r="JUD1410" s="1"/>
      <c r="JUE1410" s="1"/>
      <c r="JUF1410" s="1"/>
      <c r="JUG1410" s="1"/>
      <c r="JUH1410" s="1"/>
      <c r="JUI1410" s="1"/>
      <c r="JUJ1410" s="1"/>
      <c r="JUK1410" s="1"/>
      <c r="JUL1410" s="1"/>
      <c r="JUM1410" s="1"/>
      <c r="JUN1410" s="1"/>
      <c r="JUO1410" s="1"/>
      <c r="JUP1410" s="1"/>
      <c r="JUQ1410" s="1"/>
      <c r="JUR1410" s="1"/>
      <c r="JUS1410" s="1"/>
      <c r="JUT1410" s="1"/>
      <c r="JUU1410" s="1"/>
      <c r="JUV1410" s="1"/>
      <c r="JUW1410" s="1"/>
      <c r="JUX1410" s="1"/>
      <c r="JUY1410" s="1"/>
      <c r="JUZ1410" s="1"/>
      <c r="JVA1410" s="1"/>
      <c r="JVB1410" s="1"/>
      <c r="JVC1410" s="1"/>
      <c r="JVD1410" s="1"/>
      <c r="JVE1410" s="1"/>
      <c r="JVF1410" s="1"/>
      <c r="JVG1410" s="1"/>
      <c r="JVH1410" s="1"/>
      <c r="JVI1410" s="1"/>
      <c r="JVJ1410" s="1"/>
      <c r="JVK1410" s="1"/>
      <c r="JVL1410" s="1"/>
      <c r="JVM1410" s="1"/>
      <c r="JVN1410" s="1"/>
      <c r="JVO1410" s="1"/>
      <c r="JVP1410" s="1"/>
      <c r="JVQ1410" s="1"/>
      <c r="JVR1410" s="1"/>
      <c r="JVS1410" s="1"/>
      <c r="JVT1410" s="1"/>
      <c r="JVU1410" s="1"/>
      <c r="JVV1410" s="1"/>
      <c r="JVW1410" s="1"/>
      <c r="JVX1410" s="1"/>
      <c r="JVY1410" s="1"/>
      <c r="JVZ1410" s="1"/>
      <c r="JWA1410" s="1"/>
      <c r="JWB1410" s="1"/>
      <c r="JWC1410" s="1"/>
      <c r="JWD1410" s="1"/>
      <c r="JWE1410" s="1"/>
      <c r="JWF1410" s="1"/>
      <c r="JWG1410" s="1"/>
      <c r="JWH1410" s="1"/>
      <c r="JWI1410" s="1"/>
      <c r="JWJ1410" s="1"/>
      <c r="JWK1410" s="1"/>
      <c r="JWL1410" s="1"/>
      <c r="JWM1410" s="1"/>
      <c r="JWN1410" s="1"/>
      <c r="JWO1410" s="1"/>
      <c r="JWP1410" s="1"/>
      <c r="JWQ1410" s="1"/>
      <c r="JWR1410" s="1"/>
      <c r="JWS1410" s="1"/>
      <c r="JWT1410" s="1"/>
      <c r="JWU1410" s="1"/>
      <c r="JWV1410" s="1"/>
      <c r="JWW1410" s="1"/>
      <c r="JWX1410" s="1"/>
      <c r="JWY1410" s="1"/>
      <c r="JWZ1410" s="1"/>
      <c r="JXA1410" s="1"/>
      <c r="JXB1410" s="1"/>
      <c r="JXC1410" s="1"/>
      <c r="JXD1410" s="1"/>
      <c r="JXE1410" s="1"/>
      <c r="JXF1410" s="1"/>
      <c r="JXG1410" s="1"/>
      <c r="JXH1410" s="1"/>
      <c r="JXI1410" s="1"/>
      <c r="JXJ1410" s="1"/>
      <c r="JXK1410" s="1"/>
      <c r="JXL1410" s="1"/>
      <c r="JXM1410" s="1"/>
      <c r="JXN1410" s="1"/>
      <c r="JXO1410" s="1"/>
      <c r="JXP1410" s="1"/>
      <c r="JXQ1410" s="1"/>
      <c r="JXR1410" s="1"/>
      <c r="JXS1410" s="1"/>
      <c r="JXT1410" s="1"/>
      <c r="JXU1410" s="1"/>
      <c r="JXV1410" s="1"/>
      <c r="JXW1410" s="1"/>
      <c r="JXX1410" s="1"/>
      <c r="JXY1410" s="1"/>
      <c r="JXZ1410" s="1"/>
      <c r="JYA1410" s="1"/>
      <c r="JYB1410" s="1"/>
      <c r="JYC1410" s="1"/>
      <c r="JYD1410" s="1"/>
      <c r="JYE1410" s="1"/>
      <c r="JYF1410" s="1"/>
      <c r="JYG1410" s="1"/>
      <c r="JYH1410" s="1"/>
      <c r="JYI1410" s="1"/>
      <c r="JYJ1410" s="1"/>
      <c r="JYK1410" s="1"/>
      <c r="JYL1410" s="1"/>
      <c r="JYM1410" s="1"/>
      <c r="JYN1410" s="1"/>
      <c r="JYO1410" s="1"/>
      <c r="JYP1410" s="1"/>
      <c r="JYQ1410" s="1"/>
      <c r="JYR1410" s="1"/>
      <c r="JYS1410" s="1"/>
      <c r="JYT1410" s="1"/>
      <c r="JYU1410" s="1"/>
      <c r="JYV1410" s="1"/>
      <c r="JYW1410" s="1"/>
      <c r="JYX1410" s="1"/>
      <c r="JYY1410" s="1"/>
      <c r="JYZ1410" s="1"/>
      <c r="JZA1410" s="1"/>
      <c r="JZB1410" s="1"/>
      <c r="JZC1410" s="1"/>
      <c r="JZD1410" s="1"/>
      <c r="JZE1410" s="1"/>
      <c r="JZF1410" s="1"/>
      <c r="JZG1410" s="1"/>
      <c r="JZH1410" s="1"/>
      <c r="JZI1410" s="1"/>
      <c r="JZJ1410" s="1"/>
      <c r="JZK1410" s="1"/>
      <c r="JZL1410" s="1"/>
      <c r="JZM1410" s="1"/>
      <c r="JZN1410" s="1"/>
      <c r="JZO1410" s="1"/>
      <c r="JZP1410" s="1"/>
      <c r="JZQ1410" s="1"/>
      <c r="JZR1410" s="1"/>
      <c r="JZS1410" s="1"/>
      <c r="JZT1410" s="1"/>
      <c r="JZU1410" s="1"/>
      <c r="JZV1410" s="1"/>
      <c r="JZW1410" s="1"/>
      <c r="JZX1410" s="1"/>
      <c r="JZY1410" s="1"/>
      <c r="JZZ1410" s="1"/>
      <c r="KAA1410" s="1"/>
      <c r="KAB1410" s="1"/>
      <c r="KAC1410" s="1"/>
      <c r="KAD1410" s="1"/>
      <c r="KAE1410" s="1"/>
      <c r="KAF1410" s="1"/>
      <c r="KAG1410" s="1"/>
      <c r="KAH1410" s="1"/>
      <c r="KAI1410" s="1"/>
      <c r="KAJ1410" s="1"/>
      <c r="KAK1410" s="1"/>
      <c r="KAL1410" s="1"/>
      <c r="KAM1410" s="1"/>
      <c r="KAN1410" s="1"/>
      <c r="KAO1410" s="1"/>
      <c r="KAP1410" s="1"/>
      <c r="KAQ1410" s="1"/>
      <c r="KAR1410" s="1"/>
      <c r="KAS1410" s="1"/>
      <c r="KAT1410" s="1"/>
      <c r="KAU1410" s="1"/>
      <c r="KAV1410" s="1"/>
      <c r="KAW1410" s="1"/>
      <c r="KAX1410" s="1"/>
      <c r="KAY1410" s="1"/>
      <c r="KAZ1410" s="1"/>
      <c r="KBA1410" s="1"/>
      <c r="KBB1410" s="1"/>
      <c r="KBC1410" s="1"/>
      <c r="KBD1410" s="1"/>
      <c r="KBE1410" s="1"/>
      <c r="KBF1410" s="1"/>
      <c r="KBG1410" s="1"/>
      <c r="KBH1410" s="1"/>
      <c r="KBI1410" s="1"/>
      <c r="KBJ1410" s="1"/>
      <c r="KBK1410" s="1"/>
      <c r="KBL1410" s="1"/>
      <c r="KBM1410" s="1"/>
      <c r="KBN1410" s="1"/>
      <c r="KBO1410" s="1"/>
      <c r="KBP1410" s="1"/>
      <c r="KBQ1410" s="1"/>
      <c r="KBR1410" s="1"/>
      <c r="KBS1410" s="1"/>
      <c r="KBT1410" s="1"/>
      <c r="KBU1410" s="1"/>
      <c r="KBV1410" s="1"/>
      <c r="KBW1410" s="1"/>
      <c r="KBX1410" s="1"/>
      <c r="KBY1410" s="1"/>
      <c r="KBZ1410" s="1"/>
      <c r="KCA1410" s="1"/>
      <c r="KCB1410" s="1"/>
      <c r="KCC1410" s="1"/>
      <c r="KCD1410" s="1"/>
      <c r="KCE1410" s="1"/>
      <c r="KCF1410" s="1"/>
      <c r="KCG1410" s="1"/>
      <c r="KCH1410" s="1"/>
      <c r="KCI1410" s="1"/>
      <c r="KCJ1410" s="1"/>
      <c r="KCK1410" s="1"/>
      <c r="KCL1410" s="1"/>
      <c r="KCM1410" s="1"/>
      <c r="KCN1410" s="1"/>
      <c r="KCO1410" s="1"/>
      <c r="KCP1410" s="1"/>
      <c r="KCQ1410" s="1"/>
      <c r="KCR1410" s="1"/>
      <c r="KCS1410" s="1"/>
      <c r="KCT1410" s="1"/>
      <c r="KCU1410" s="1"/>
      <c r="KCV1410" s="1"/>
      <c r="KCW1410" s="1"/>
      <c r="KCX1410" s="1"/>
      <c r="KCY1410" s="1"/>
      <c r="KCZ1410" s="1"/>
      <c r="KDA1410" s="1"/>
      <c r="KDB1410" s="1"/>
      <c r="KDC1410" s="1"/>
      <c r="KDD1410" s="1"/>
      <c r="KDE1410" s="1"/>
      <c r="KDF1410" s="1"/>
      <c r="KDG1410" s="1"/>
      <c r="KDH1410" s="1"/>
      <c r="KDI1410" s="1"/>
      <c r="KDJ1410" s="1"/>
      <c r="KDK1410" s="1"/>
      <c r="KDL1410" s="1"/>
      <c r="KDM1410" s="1"/>
      <c r="KDN1410" s="1"/>
      <c r="KDO1410" s="1"/>
      <c r="KDP1410" s="1"/>
      <c r="KDQ1410" s="1"/>
      <c r="KDR1410" s="1"/>
      <c r="KDS1410" s="1"/>
      <c r="KDT1410" s="1"/>
      <c r="KDU1410" s="1"/>
      <c r="KDV1410" s="1"/>
      <c r="KDW1410" s="1"/>
      <c r="KDX1410" s="1"/>
      <c r="KDY1410" s="1"/>
      <c r="KDZ1410" s="1"/>
      <c r="KEA1410" s="1"/>
      <c r="KEB1410" s="1"/>
      <c r="KEC1410" s="1"/>
      <c r="KED1410" s="1"/>
      <c r="KEE1410" s="1"/>
      <c r="KEF1410" s="1"/>
      <c r="KEG1410" s="1"/>
      <c r="KEH1410" s="1"/>
      <c r="KEI1410" s="1"/>
      <c r="KEJ1410" s="1"/>
      <c r="KEK1410" s="1"/>
      <c r="KEL1410" s="1"/>
      <c r="KEM1410" s="1"/>
      <c r="KEN1410" s="1"/>
      <c r="KEO1410" s="1"/>
      <c r="KEP1410" s="1"/>
      <c r="KEQ1410" s="1"/>
      <c r="KER1410" s="1"/>
      <c r="KES1410" s="1"/>
      <c r="KET1410" s="1"/>
      <c r="KEU1410" s="1"/>
      <c r="KEV1410" s="1"/>
      <c r="KEW1410" s="1"/>
      <c r="KEX1410" s="1"/>
      <c r="KEY1410" s="1"/>
      <c r="KEZ1410" s="1"/>
      <c r="KFA1410" s="1"/>
      <c r="KFB1410" s="1"/>
      <c r="KFC1410" s="1"/>
      <c r="KFD1410" s="1"/>
      <c r="KFE1410" s="1"/>
      <c r="KFF1410" s="1"/>
      <c r="KFG1410" s="1"/>
      <c r="KFH1410" s="1"/>
      <c r="KFI1410" s="1"/>
      <c r="KFJ1410" s="1"/>
      <c r="KFK1410" s="1"/>
      <c r="KFL1410" s="1"/>
      <c r="KFM1410" s="1"/>
      <c r="KFN1410" s="1"/>
      <c r="KFO1410" s="1"/>
      <c r="KFP1410" s="1"/>
      <c r="KFQ1410" s="1"/>
      <c r="KFR1410" s="1"/>
      <c r="KFS1410" s="1"/>
      <c r="KFT1410" s="1"/>
      <c r="KFU1410" s="1"/>
      <c r="KFV1410" s="1"/>
      <c r="KFW1410" s="1"/>
      <c r="KFX1410" s="1"/>
      <c r="KFY1410" s="1"/>
      <c r="KFZ1410" s="1"/>
      <c r="KGA1410" s="1"/>
      <c r="KGB1410" s="1"/>
      <c r="KGC1410" s="1"/>
      <c r="KGD1410" s="1"/>
      <c r="KGE1410" s="1"/>
      <c r="KGF1410" s="1"/>
      <c r="KGG1410" s="1"/>
      <c r="KGH1410" s="1"/>
      <c r="KGI1410" s="1"/>
      <c r="KGJ1410" s="1"/>
      <c r="KGK1410" s="1"/>
      <c r="KGL1410" s="1"/>
      <c r="KGM1410" s="1"/>
      <c r="KGN1410" s="1"/>
      <c r="KGO1410" s="1"/>
      <c r="KGP1410" s="1"/>
      <c r="KGQ1410" s="1"/>
      <c r="KGR1410" s="1"/>
      <c r="KGS1410" s="1"/>
      <c r="KGT1410" s="1"/>
      <c r="KGU1410" s="1"/>
      <c r="KGV1410" s="1"/>
      <c r="KGW1410" s="1"/>
      <c r="KGX1410" s="1"/>
      <c r="KGY1410" s="1"/>
      <c r="KGZ1410" s="1"/>
      <c r="KHA1410" s="1"/>
      <c r="KHB1410" s="1"/>
      <c r="KHC1410" s="1"/>
      <c r="KHD1410" s="1"/>
      <c r="KHE1410" s="1"/>
      <c r="KHF1410" s="1"/>
      <c r="KHG1410" s="1"/>
      <c r="KHH1410" s="1"/>
      <c r="KHI1410" s="1"/>
      <c r="KHJ1410" s="1"/>
      <c r="KHK1410" s="1"/>
      <c r="KHL1410" s="1"/>
      <c r="KHM1410" s="1"/>
      <c r="KHN1410" s="1"/>
      <c r="KHO1410" s="1"/>
      <c r="KHP1410" s="1"/>
      <c r="KHQ1410" s="1"/>
      <c r="KHR1410" s="1"/>
      <c r="KHS1410" s="1"/>
      <c r="KHT1410" s="1"/>
      <c r="KHU1410" s="1"/>
      <c r="KHV1410" s="1"/>
      <c r="KHW1410" s="1"/>
      <c r="KHX1410" s="1"/>
      <c r="KHY1410" s="1"/>
      <c r="KHZ1410" s="1"/>
      <c r="KIA1410" s="1"/>
      <c r="KIB1410" s="1"/>
      <c r="KIC1410" s="1"/>
      <c r="KID1410" s="1"/>
      <c r="KIE1410" s="1"/>
      <c r="KIF1410" s="1"/>
      <c r="KIG1410" s="1"/>
      <c r="KIH1410" s="1"/>
      <c r="KII1410" s="1"/>
      <c r="KIJ1410" s="1"/>
      <c r="KIK1410" s="1"/>
      <c r="KIL1410" s="1"/>
      <c r="KIM1410" s="1"/>
      <c r="KIN1410" s="1"/>
      <c r="KIO1410" s="1"/>
      <c r="KIP1410" s="1"/>
      <c r="KIQ1410" s="1"/>
      <c r="KIR1410" s="1"/>
      <c r="KIS1410" s="1"/>
      <c r="KIT1410" s="1"/>
      <c r="KIU1410" s="1"/>
      <c r="KIV1410" s="1"/>
      <c r="KIW1410" s="1"/>
      <c r="KIX1410" s="1"/>
      <c r="KIY1410" s="1"/>
      <c r="KIZ1410" s="1"/>
      <c r="KJA1410" s="1"/>
      <c r="KJB1410" s="1"/>
      <c r="KJC1410" s="1"/>
      <c r="KJD1410" s="1"/>
      <c r="KJE1410" s="1"/>
      <c r="KJF1410" s="1"/>
      <c r="KJG1410" s="1"/>
      <c r="KJH1410" s="1"/>
      <c r="KJI1410" s="1"/>
      <c r="KJJ1410" s="1"/>
      <c r="KJK1410" s="1"/>
      <c r="KJL1410" s="1"/>
      <c r="KJM1410" s="1"/>
      <c r="KJN1410" s="1"/>
      <c r="KJO1410" s="1"/>
      <c r="KJP1410" s="1"/>
      <c r="KJQ1410" s="1"/>
      <c r="KJR1410" s="1"/>
      <c r="KJS1410" s="1"/>
      <c r="KJT1410" s="1"/>
      <c r="KJU1410" s="1"/>
      <c r="KJV1410" s="1"/>
      <c r="KJW1410" s="1"/>
      <c r="KJX1410" s="1"/>
      <c r="KJY1410" s="1"/>
      <c r="KJZ1410" s="1"/>
      <c r="KKA1410" s="1"/>
      <c r="KKB1410" s="1"/>
      <c r="KKC1410" s="1"/>
      <c r="KKD1410" s="1"/>
      <c r="KKE1410" s="1"/>
      <c r="KKF1410" s="1"/>
      <c r="KKG1410" s="1"/>
      <c r="KKH1410" s="1"/>
      <c r="KKI1410" s="1"/>
      <c r="KKJ1410" s="1"/>
      <c r="KKK1410" s="1"/>
      <c r="KKL1410" s="1"/>
      <c r="KKM1410" s="1"/>
      <c r="KKN1410" s="1"/>
      <c r="KKO1410" s="1"/>
      <c r="KKP1410" s="1"/>
      <c r="KKQ1410" s="1"/>
      <c r="KKR1410" s="1"/>
      <c r="KKS1410" s="1"/>
      <c r="KKT1410" s="1"/>
      <c r="KKU1410" s="1"/>
      <c r="KKV1410" s="1"/>
      <c r="KKW1410" s="1"/>
      <c r="KKX1410" s="1"/>
      <c r="KKY1410" s="1"/>
      <c r="KKZ1410" s="1"/>
      <c r="KLA1410" s="1"/>
      <c r="KLB1410" s="1"/>
      <c r="KLC1410" s="1"/>
      <c r="KLD1410" s="1"/>
      <c r="KLE1410" s="1"/>
      <c r="KLF1410" s="1"/>
      <c r="KLG1410" s="1"/>
      <c r="KLH1410" s="1"/>
      <c r="KLI1410" s="1"/>
      <c r="KLJ1410" s="1"/>
      <c r="KLK1410" s="1"/>
      <c r="KLL1410" s="1"/>
      <c r="KLM1410" s="1"/>
      <c r="KLN1410" s="1"/>
      <c r="KLO1410" s="1"/>
      <c r="KLP1410" s="1"/>
      <c r="KLQ1410" s="1"/>
      <c r="KLR1410" s="1"/>
      <c r="KLS1410" s="1"/>
      <c r="KLT1410" s="1"/>
      <c r="KLU1410" s="1"/>
      <c r="KLV1410" s="1"/>
      <c r="KLW1410" s="1"/>
      <c r="KLX1410" s="1"/>
      <c r="KLY1410" s="1"/>
      <c r="KLZ1410" s="1"/>
      <c r="KMA1410" s="1"/>
      <c r="KMB1410" s="1"/>
      <c r="KMC1410" s="1"/>
      <c r="KMD1410" s="1"/>
      <c r="KME1410" s="1"/>
      <c r="KMF1410" s="1"/>
      <c r="KMG1410" s="1"/>
      <c r="KMH1410" s="1"/>
      <c r="KMI1410" s="1"/>
      <c r="KMJ1410" s="1"/>
      <c r="KMK1410" s="1"/>
      <c r="KML1410" s="1"/>
      <c r="KMM1410" s="1"/>
      <c r="KMN1410" s="1"/>
      <c r="KMO1410" s="1"/>
      <c r="KMP1410" s="1"/>
      <c r="KMQ1410" s="1"/>
      <c r="KMR1410" s="1"/>
      <c r="KMS1410" s="1"/>
      <c r="KMT1410" s="1"/>
      <c r="KMU1410" s="1"/>
      <c r="KMV1410" s="1"/>
      <c r="KMW1410" s="1"/>
      <c r="KMX1410" s="1"/>
      <c r="KMY1410" s="1"/>
      <c r="KMZ1410" s="1"/>
      <c r="KNA1410" s="1"/>
      <c r="KNB1410" s="1"/>
      <c r="KNC1410" s="1"/>
      <c r="KND1410" s="1"/>
      <c r="KNE1410" s="1"/>
      <c r="KNF1410" s="1"/>
      <c r="KNG1410" s="1"/>
      <c r="KNH1410" s="1"/>
      <c r="KNI1410" s="1"/>
      <c r="KNJ1410" s="1"/>
      <c r="KNK1410" s="1"/>
      <c r="KNL1410" s="1"/>
      <c r="KNM1410" s="1"/>
      <c r="KNN1410" s="1"/>
      <c r="KNO1410" s="1"/>
      <c r="KNP1410" s="1"/>
      <c r="KNQ1410" s="1"/>
      <c r="KNR1410" s="1"/>
      <c r="KNS1410" s="1"/>
      <c r="KNT1410" s="1"/>
      <c r="KNU1410" s="1"/>
      <c r="KNV1410" s="1"/>
      <c r="KNW1410" s="1"/>
      <c r="KNX1410" s="1"/>
      <c r="KNY1410" s="1"/>
      <c r="KNZ1410" s="1"/>
      <c r="KOA1410" s="1"/>
      <c r="KOB1410" s="1"/>
      <c r="KOC1410" s="1"/>
      <c r="KOD1410" s="1"/>
      <c r="KOE1410" s="1"/>
      <c r="KOF1410" s="1"/>
      <c r="KOG1410" s="1"/>
      <c r="KOH1410" s="1"/>
      <c r="KOI1410" s="1"/>
      <c r="KOJ1410" s="1"/>
      <c r="KOK1410" s="1"/>
      <c r="KOL1410" s="1"/>
      <c r="KOM1410" s="1"/>
      <c r="KON1410" s="1"/>
      <c r="KOO1410" s="1"/>
      <c r="KOP1410" s="1"/>
      <c r="KOQ1410" s="1"/>
      <c r="KOR1410" s="1"/>
      <c r="KOS1410" s="1"/>
      <c r="KOT1410" s="1"/>
      <c r="KOU1410" s="1"/>
      <c r="KOV1410" s="1"/>
      <c r="KOW1410" s="1"/>
      <c r="KOX1410" s="1"/>
      <c r="KOY1410" s="1"/>
      <c r="KOZ1410" s="1"/>
      <c r="KPA1410" s="1"/>
      <c r="KPB1410" s="1"/>
      <c r="KPC1410" s="1"/>
      <c r="KPD1410" s="1"/>
      <c r="KPE1410" s="1"/>
      <c r="KPF1410" s="1"/>
      <c r="KPG1410" s="1"/>
      <c r="KPH1410" s="1"/>
      <c r="KPI1410" s="1"/>
      <c r="KPJ1410" s="1"/>
      <c r="KPK1410" s="1"/>
      <c r="KPL1410" s="1"/>
      <c r="KPM1410" s="1"/>
      <c r="KPN1410" s="1"/>
      <c r="KPO1410" s="1"/>
      <c r="KPP1410" s="1"/>
      <c r="KPQ1410" s="1"/>
      <c r="KPR1410" s="1"/>
      <c r="KPS1410" s="1"/>
      <c r="KPT1410" s="1"/>
      <c r="KPU1410" s="1"/>
      <c r="KPV1410" s="1"/>
      <c r="KPW1410" s="1"/>
      <c r="KPX1410" s="1"/>
      <c r="KPY1410" s="1"/>
      <c r="KPZ1410" s="1"/>
      <c r="KQA1410" s="1"/>
      <c r="KQB1410" s="1"/>
      <c r="KQC1410" s="1"/>
      <c r="KQD1410" s="1"/>
      <c r="KQE1410" s="1"/>
      <c r="KQF1410" s="1"/>
      <c r="KQG1410" s="1"/>
      <c r="KQH1410" s="1"/>
      <c r="KQI1410" s="1"/>
      <c r="KQJ1410" s="1"/>
      <c r="KQK1410" s="1"/>
      <c r="KQL1410" s="1"/>
      <c r="KQM1410" s="1"/>
      <c r="KQN1410" s="1"/>
      <c r="KQO1410" s="1"/>
      <c r="KQP1410" s="1"/>
      <c r="KQQ1410" s="1"/>
      <c r="KQR1410" s="1"/>
      <c r="KQS1410" s="1"/>
      <c r="KQT1410" s="1"/>
      <c r="KQU1410" s="1"/>
      <c r="KQV1410" s="1"/>
      <c r="KQW1410" s="1"/>
      <c r="KQX1410" s="1"/>
      <c r="KQY1410" s="1"/>
      <c r="KQZ1410" s="1"/>
      <c r="KRA1410" s="1"/>
      <c r="KRB1410" s="1"/>
      <c r="KRC1410" s="1"/>
      <c r="KRD1410" s="1"/>
      <c r="KRE1410" s="1"/>
      <c r="KRF1410" s="1"/>
      <c r="KRG1410" s="1"/>
      <c r="KRH1410" s="1"/>
      <c r="KRI1410" s="1"/>
      <c r="KRJ1410" s="1"/>
      <c r="KRK1410" s="1"/>
      <c r="KRL1410" s="1"/>
      <c r="KRM1410" s="1"/>
      <c r="KRN1410" s="1"/>
      <c r="KRO1410" s="1"/>
      <c r="KRP1410" s="1"/>
      <c r="KRQ1410" s="1"/>
      <c r="KRR1410" s="1"/>
      <c r="KRS1410" s="1"/>
      <c r="KRT1410" s="1"/>
      <c r="KRU1410" s="1"/>
      <c r="KRV1410" s="1"/>
      <c r="KRW1410" s="1"/>
      <c r="KRX1410" s="1"/>
      <c r="KRY1410" s="1"/>
      <c r="KRZ1410" s="1"/>
      <c r="KSA1410" s="1"/>
      <c r="KSB1410" s="1"/>
      <c r="KSC1410" s="1"/>
      <c r="KSD1410" s="1"/>
      <c r="KSE1410" s="1"/>
      <c r="KSF1410" s="1"/>
      <c r="KSG1410" s="1"/>
      <c r="KSH1410" s="1"/>
      <c r="KSI1410" s="1"/>
      <c r="KSJ1410" s="1"/>
      <c r="KSK1410" s="1"/>
      <c r="KSL1410" s="1"/>
      <c r="KSM1410" s="1"/>
      <c r="KSN1410" s="1"/>
      <c r="KSO1410" s="1"/>
      <c r="KSP1410" s="1"/>
      <c r="KSQ1410" s="1"/>
      <c r="KSR1410" s="1"/>
      <c r="KSS1410" s="1"/>
      <c r="KST1410" s="1"/>
      <c r="KSU1410" s="1"/>
      <c r="KSV1410" s="1"/>
      <c r="KSW1410" s="1"/>
      <c r="KSX1410" s="1"/>
      <c r="KSY1410" s="1"/>
      <c r="KSZ1410" s="1"/>
      <c r="KTA1410" s="1"/>
      <c r="KTB1410" s="1"/>
      <c r="KTC1410" s="1"/>
      <c r="KTD1410" s="1"/>
      <c r="KTE1410" s="1"/>
      <c r="KTF1410" s="1"/>
      <c r="KTG1410" s="1"/>
      <c r="KTH1410" s="1"/>
      <c r="KTI1410" s="1"/>
      <c r="KTJ1410" s="1"/>
      <c r="KTK1410" s="1"/>
      <c r="KTL1410" s="1"/>
      <c r="KTM1410" s="1"/>
      <c r="KTN1410" s="1"/>
      <c r="KTO1410" s="1"/>
      <c r="KTP1410" s="1"/>
      <c r="KTQ1410" s="1"/>
      <c r="KTR1410" s="1"/>
      <c r="KTS1410" s="1"/>
      <c r="KTT1410" s="1"/>
      <c r="KTU1410" s="1"/>
      <c r="KTV1410" s="1"/>
      <c r="KTW1410" s="1"/>
      <c r="KTX1410" s="1"/>
      <c r="KTY1410" s="1"/>
      <c r="KTZ1410" s="1"/>
      <c r="KUA1410" s="1"/>
      <c r="KUB1410" s="1"/>
      <c r="KUC1410" s="1"/>
      <c r="KUD1410" s="1"/>
      <c r="KUE1410" s="1"/>
      <c r="KUF1410" s="1"/>
      <c r="KUG1410" s="1"/>
      <c r="KUH1410" s="1"/>
      <c r="KUI1410" s="1"/>
      <c r="KUJ1410" s="1"/>
      <c r="KUK1410" s="1"/>
      <c r="KUL1410" s="1"/>
      <c r="KUM1410" s="1"/>
      <c r="KUN1410" s="1"/>
      <c r="KUO1410" s="1"/>
      <c r="KUP1410" s="1"/>
      <c r="KUQ1410" s="1"/>
      <c r="KUR1410" s="1"/>
      <c r="KUS1410" s="1"/>
      <c r="KUT1410" s="1"/>
      <c r="KUU1410" s="1"/>
      <c r="KUV1410" s="1"/>
      <c r="KUW1410" s="1"/>
      <c r="KUX1410" s="1"/>
      <c r="KUY1410" s="1"/>
      <c r="KUZ1410" s="1"/>
      <c r="KVA1410" s="1"/>
      <c r="KVB1410" s="1"/>
      <c r="KVC1410" s="1"/>
      <c r="KVD1410" s="1"/>
      <c r="KVE1410" s="1"/>
      <c r="KVF1410" s="1"/>
      <c r="KVG1410" s="1"/>
      <c r="KVH1410" s="1"/>
      <c r="KVI1410" s="1"/>
      <c r="KVJ1410" s="1"/>
      <c r="KVK1410" s="1"/>
      <c r="KVL1410" s="1"/>
      <c r="KVM1410" s="1"/>
      <c r="KVN1410" s="1"/>
      <c r="KVO1410" s="1"/>
      <c r="KVP1410" s="1"/>
      <c r="KVQ1410" s="1"/>
      <c r="KVR1410" s="1"/>
      <c r="KVS1410" s="1"/>
      <c r="KVT1410" s="1"/>
      <c r="KVU1410" s="1"/>
      <c r="KVV1410" s="1"/>
      <c r="KVW1410" s="1"/>
      <c r="KVX1410" s="1"/>
      <c r="KVY1410" s="1"/>
      <c r="KVZ1410" s="1"/>
      <c r="KWA1410" s="1"/>
      <c r="KWB1410" s="1"/>
      <c r="KWC1410" s="1"/>
      <c r="KWD1410" s="1"/>
      <c r="KWE1410" s="1"/>
      <c r="KWF1410" s="1"/>
      <c r="KWG1410" s="1"/>
      <c r="KWH1410" s="1"/>
      <c r="KWI1410" s="1"/>
      <c r="KWJ1410" s="1"/>
      <c r="KWK1410" s="1"/>
      <c r="KWL1410" s="1"/>
      <c r="KWM1410" s="1"/>
      <c r="KWN1410" s="1"/>
      <c r="KWO1410" s="1"/>
      <c r="KWP1410" s="1"/>
      <c r="KWQ1410" s="1"/>
      <c r="KWR1410" s="1"/>
      <c r="KWS1410" s="1"/>
      <c r="KWT1410" s="1"/>
      <c r="KWU1410" s="1"/>
      <c r="KWV1410" s="1"/>
      <c r="KWW1410" s="1"/>
      <c r="KWX1410" s="1"/>
      <c r="KWY1410" s="1"/>
      <c r="KWZ1410" s="1"/>
      <c r="KXA1410" s="1"/>
      <c r="KXB1410" s="1"/>
      <c r="KXC1410" s="1"/>
      <c r="KXD1410" s="1"/>
      <c r="KXE1410" s="1"/>
      <c r="KXF1410" s="1"/>
      <c r="KXG1410" s="1"/>
      <c r="KXH1410" s="1"/>
      <c r="KXI1410" s="1"/>
      <c r="KXJ1410" s="1"/>
      <c r="KXK1410" s="1"/>
      <c r="KXL1410" s="1"/>
      <c r="KXM1410" s="1"/>
      <c r="KXN1410" s="1"/>
      <c r="KXO1410" s="1"/>
      <c r="KXP1410" s="1"/>
      <c r="KXQ1410" s="1"/>
      <c r="KXR1410" s="1"/>
      <c r="KXS1410" s="1"/>
      <c r="KXT1410" s="1"/>
      <c r="KXU1410" s="1"/>
      <c r="KXV1410" s="1"/>
      <c r="KXW1410" s="1"/>
      <c r="KXX1410" s="1"/>
      <c r="KXY1410" s="1"/>
      <c r="KXZ1410" s="1"/>
      <c r="KYA1410" s="1"/>
      <c r="KYB1410" s="1"/>
      <c r="KYC1410" s="1"/>
      <c r="KYD1410" s="1"/>
      <c r="KYE1410" s="1"/>
      <c r="KYF1410" s="1"/>
      <c r="KYG1410" s="1"/>
      <c r="KYH1410" s="1"/>
      <c r="KYI1410" s="1"/>
      <c r="KYJ1410" s="1"/>
      <c r="KYK1410" s="1"/>
      <c r="KYL1410" s="1"/>
      <c r="KYM1410" s="1"/>
      <c r="KYN1410" s="1"/>
      <c r="KYO1410" s="1"/>
      <c r="KYP1410" s="1"/>
      <c r="KYQ1410" s="1"/>
      <c r="KYR1410" s="1"/>
      <c r="KYS1410" s="1"/>
      <c r="KYT1410" s="1"/>
      <c r="KYU1410" s="1"/>
      <c r="KYV1410" s="1"/>
      <c r="KYW1410" s="1"/>
      <c r="KYX1410" s="1"/>
      <c r="KYY1410" s="1"/>
      <c r="KYZ1410" s="1"/>
      <c r="KZA1410" s="1"/>
      <c r="KZB1410" s="1"/>
      <c r="KZC1410" s="1"/>
      <c r="KZD1410" s="1"/>
      <c r="KZE1410" s="1"/>
      <c r="KZF1410" s="1"/>
      <c r="KZG1410" s="1"/>
      <c r="KZH1410" s="1"/>
      <c r="KZI1410" s="1"/>
      <c r="KZJ1410" s="1"/>
      <c r="KZK1410" s="1"/>
      <c r="KZL1410" s="1"/>
      <c r="KZM1410" s="1"/>
      <c r="KZN1410" s="1"/>
      <c r="KZO1410" s="1"/>
      <c r="KZP1410" s="1"/>
      <c r="KZQ1410" s="1"/>
      <c r="KZR1410" s="1"/>
      <c r="KZS1410" s="1"/>
      <c r="KZT1410" s="1"/>
      <c r="KZU1410" s="1"/>
      <c r="KZV1410" s="1"/>
      <c r="KZW1410" s="1"/>
      <c r="KZX1410" s="1"/>
      <c r="KZY1410" s="1"/>
      <c r="KZZ1410" s="1"/>
      <c r="LAA1410" s="1"/>
      <c r="LAB1410" s="1"/>
      <c r="LAC1410" s="1"/>
      <c r="LAD1410" s="1"/>
      <c r="LAE1410" s="1"/>
      <c r="LAF1410" s="1"/>
      <c r="LAG1410" s="1"/>
      <c r="LAH1410" s="1"/>
      <c r="LAI1410" s="1"/>
      <c r="LAJ1410" s="1"/>
      <c r="LAK1410" s="1"/>
      <c r="LAL1410" s="1"/>
      <c r="LAM1410" s="1"/>
      <c r="LAN1410" s="1"/>
      <c r="LAO1410" s="1"/>
      <c r="LAP1410" s="1"/>
      <c r="LAQ1410" s="1"/>
      <c r="LAR1410" s="1"/>
      <c r="LAS1410" s="1"/>
      <c r="LAT1410" s="1"/>
      <c r="LAU1410" s="1"/>
      <c r="LAV1410" s="1"/>
      <c r="LAW1410" s="1"/>
      <c r="LAX1410" s="1"/>
      <c r="LAY1410" s="1"/>
      <c r="LAZ1410" s="1"/>
      <c r="LBA1410" s="1"/>
      <c r="LBB1410" s="1"/>
      <c r="LBC1410" s="1"/>
      <c r="LBD1410" s="1"/>
      <c r="LBE1410" s="1"/>
      <c r="LBF1410" s="1"/>
      <c r="LBG1410" s="1"/>
      <c r="LBH1410" s="1"/>
      <c r="LBI1410" s="1"/>
      <c r="LBJ1410" s="1"/>
      <c r="LBK1410" s="1"/>
      <c r="LBL1410" s="1"/>
      <c r="LBM1410" s="1"/>
      <c r="LBN1410" s="1"/>
      <c r="LBO1410" s="1"/>
      <c r="LBP1410" s="1"/>
      <c r="LBQ1410" s="1"/>
      <c r="LBR1410" s="1"/>
      <c r="LBS1410" s="1"/>
      <c r="LBT1410" s="1"/>
      <c r="LBU1410" s="1"/>
      <c r="LBV1410" s="1"/>
      <c r="LBW1410" s="1"/>
      <c r="LBX1410" s="1"/>
      <c r="LBY1410" s="1"/>
      <c r="LBZ1410" s="1"/>
      <c r="LCA1410" s="1"/>
      <c r="LCB1410" s="1"/>
      <c r="LCC1410" s="1"/>
      <c r="LCD1410" s="1"/>
      <c r="LCE1410" s="1"/>
      <c r="LCF1410" s="1"/>
      <c r="LCG1410" s="1"/>
      <c r="LCH1410" s="1"/>
      <c r="LCI1410" s="1"/>
      <c r="LCJ1410" s="1"/>
      <c r="LCK1410" s="1"/>
      <c r="LCL1410" s="1"/>
      <c r="LCM1410" s="1"/>
      <c r="LCN1410" s="1"/>
      <c r="LCO1410" s="1"/>
      <c r="LCP1410" s="1"/>
      <c r="LCQ1410" s="1"/>
      <c r="LCR1410" s="1"/>
      <c r="LCS1410" s="1"/>
      <c r="LCT1410" s="1"/>
      <c r="LCU1410" s="1"/>
      <c r="LCV1410" s="1"/>
      <c r="LCW1410" s="1"/>
      <c r="LCX1410" s="1"/>
      <c r="LCY1410" s="1"/>
      <c r="LCZ1410" s="1"/>
      <c r="LDA1410" s="1"/>
      <c r="LDB1410" s="1"/>
      <c r="LDC1410" s="1"/>
      <c r="LDD1410" s="1"/>
      <c r="LDE1410" s="1"/>
      <c r="LDF1410" s="1"/>
      <c r="LDG1410" s="1"/>
      <c r="LDH1410" s="1"/>
      <c r="LDI1410" s="1"/>
      <c r="LDJ1410" s="1"/>
      <c r="LDK1410" s="1"/>
      <c r="LDL1410" s="1"/>
      <c r="LDM1410" s="1"/>
      <c r="LDN1410" s="1"/>
      <c r="LDO1410" s="1"/>
      <c r="LDP1410" s="1"/>
      <c r="LDQ1410" s="1"/>
      <c r="LDR1410" s="1"/>
      <c r="LDS1410" s="1"/>
      <c r="LDT1410" s="1"/>
      <c r="LDU1410" s="1"/>
      <c r="LDV1410" s="1"/>
      <c r="LDW1410" s="1"/>
      <c r="LDX1410" s="1"/>
      <c r="LDY1410" s="1"/>
      <c r="LDZ1410" s="1"/>
      <c r="LEA1410" s="1"/>
      <c r="LEB1410" s="1"/>
      <c r="LEC1410" s="1"/>
      <c r="LED1410" s="1"/>
      <c r="LEE1410" s="1"/>
      <c r="LEF1410" s="1"/>
      <c r="LEG1410" s="1"/>
      <c r="LEH1410" s="1"/>
      <c r="LEI1410" s="1"/>
      <c r="LEJ1410" s="1"/>
      <c r="LEK1410" s="1"/>
      <c r="LEL1410" s="1"/>
      <c r="LEM1410" s="1"/>
      <c r="LEN1410" s="1"/>
      <c r="LEO1410" s="1"/>
      <c r="LEP1410" s="1"/>
      <c r="LEQ1410" s="1"/>
      <c r="LER1410" s="1"/>
      <c r="LES1410" s="1"/>
      <c r="LET1410" s="1"/>
      <c r="LEU1410" s="1"/>
      <c r="LEV1410" s="1"/>
      <c r="LEW1410" s="1"/>
      <c r="LEX1410" s="1"/>
      <c r="LEY1410" s="1"/>
      <c r="LEZ1410" s="1"/>
      <c r="LFA1410" s="1"/>
      <c r="LFB1410" s="1"/>
      <c r="LFC1410" s="1"/>
      <c r="LFD1410" s="1"/>
      <c r="LFE1410" s="1"/>
      <c r="LFF1410" s="1"/>
      <c r="LFG1410" s="1"/>
      <c r="LFH1410" s="1"/>
      <c r="LFI1410" s="1"/>
      <c r="LFJ1410" s="1"/>
      <c r="LFK1410" s="1"/>
      <c r="LFL1410" s="1"/>
      <c r="LFM1410" s="1"/>
      <c r="LFN1410" s="1"/>
      <c r="LFO1410" s="1"/>
      <c r="LFP1410" s="1"/>
      <c r="LFQ1410" s="1"/>
      <c r="LFR1410" s="1"/>
      <c r="LFS1410" s="1"/>
      <c r="LFT1410" s="1"/>
      <c r="LFU1410" s="1"/>
      <c r="LFV1410" s="1"/>
      <c r="LFW1410" s="1"/>
      <c r="LFX1410" s="1"/>
      <c r="LFY1410" s="1"/>
      <c r="LFZ1410" s="1"/>
      <c r="LGA1410" s="1"/>
      <c r="LGB1410" s="1"/>
      <c r="LGC1410" s="1"/>
      <c r="LGD1410" s="1"/>
      <c r="LGE1410" s="1"/>
      <c r="LGF1410" s="1"/>
      <c r="LGG1410" s="1"/>
      <c r="LGH1410" s="1"/>
      <c r="LGI1410" s="1"/>
      <c r="LGJ1410" s="1"/>
      <c r="LGK1410" s="1"/>
      <c r="LGL1410" s="1"/>
      <c r="LGM1410" s="1"/>
      <c r="LGN1410" s="1"/>
      <c r="LGO1410" s="1"/>
      <c r="LGP1410" s="1"/>
      <c r="LGQ1410" s="1"/>
      <c r="LGR1410" s="1"/>
      <c r="LGS1410" s="1"/>
      <c r="LGT1410" s="1"/>
      <c r="LGU1410" s="1"/>
      <c r="LGV1410" s="1"/>
      <c r="LGW1410" s="1"/>
      <c r="LGX1410" s="1"/>
      <c r="LGY1410" s="1"/>
      <c r="LGZ1410" s="1"/>
      <c r="LHA1410" s="1"/>
      <c r="LHB1410" s="1"/>
      <c r="LHC1410" s="1"/>
      <c r="LHD1410" s="1"/>
      <c r="LHE1410" s="1"/>
      <c r="LHF1410" s="1"/>
      <c r="LHG1410" s="1"/>
      <c r="LHH1410" s="1"/>
      <c r="LHI1410" s="1"/>
      <c r="LHJ1410" s="1"/>
      <c r="LHK1410" s="1"/>
      <c r="LHL1410" s="1"/>
      <c r="LHM1410" s="1"/>
      <c r="LHN1410" s="1"/>
      <c r="LHO1410" s="1"/>
      <c r="LHP1410" s="1"/>
      <c r="LHQ1410" s="1"/>
      <c r="LHR1410" s="1"/>
      <c r="LHS1410" s="1"/>
      <c r="LHT1410" s="1"/>
      <c r="LHU1410" s="1"/>
      <c r="LHV1410" s="1"/>
      <c r="LHW1410" s="1"/>
      <c r="LHX1410" s="1"/>
      <c r="LHY1410" s="1"/>
      <c r="LHZ1410" s="1"/>
      <c r="LIA1410" s="1"/>
      <c r="LIB1410" s="1"/>
      <c r="LIC1410" s="1"/>
      <c r="LID1410" s="1"/>
      <c r="LIE1410" s="1"/>
      <c r="LIF1410" s="1"/>
      <c r="LIG1410" s="1"/>
      <c r="LIH1410" s="1"/>
      <c r="LII1410" s="1"/>
      <c r="LIJ1410" s="1"/>
      <c r="LIK1410" s="1"/>
      <c r="LIL1410" s="1"/>
      <c r="LIM1410" s="1"/>
      <c r="LIN1410" s="1"/>
      <c r="LIO1410" s="1"/>
      <c r="LIP1410" s="1"/>
      <c r="LIQ1410" s="1"/>
      <c r="LIR1410" s="1"/>
      <c r="LIS1410" s="1"/>
      <c r="LIT1410" s="1"/>
      <c r="LIU1410" s="1"/>
      <c r="LIV1410" s="1"/>
      <c r="LIW1410" s="1"/>
      <c r="LIX1410" s="1"/>
      <c r="LIY1410" s="1"/>
      <c r="LIZ1410" s="1"/>
      <c r="LJA1410" s="1"/>
      <c r="LJB1410" s="1"/>
      <c r="LJC1410" s="1"/>
      <c r="LJD1410" s="1"/>
      <c r="LJE1410" s="1"/>
      <c r="LJF1410" s="1"/>
      <c r="LJG1410" s="1"/>
      <c r="LJH1410" s="1"/>
      <c r="LJI1410" s="1"/>
      <c r="LJJ1410" s="1"/>
      <c r="LJK1410" s="1"/>
      <c r="LJL1410" s="1"/>
      <c r="LJM1410" s="1"/>
      <c r="LJN1410" s="1"/>
      <c r="LJO1410" s="1"/>
      <c r="LJP1410" s="1"/>
      <c r="LJQ1410" s="1"/>
      <c r="LJR1410" s="1"/>
      <c r="LJS1410" s="1"/>
      <c r="LJT1410" s="1"/>
      <c r="LJU1410" s="1"/>
      <c r="LJV1410" s="1"/>
      <c r="LJW1410" s="1"/>
      <c r="LJX1410" s="1"/>
      <c r="LJY1410" s="1"/>
      <c r="LJZ1410" s="1"/>
      <c r="LKA1410" s="1"/>
      <c r="LKB1410" s="1"/>
      <c r="LKC1410" s="1"/>
      <c r="LKD1410" s="1"/>
      <c r="LKE1410" s="1"/>
      <c r="LKF1410" s="1"/>
      <c r="LKG1410" s="1"/>
      <c r="LKH1410" s="1"/>
      <c r="LKI1410" s="1"/>
      <c r="LKJ1410" s="1"/>
      <c r="LKK1410" s="1"/>
      <c r="LKL1410" s="1"/>
      <c r="LKM1410" s="1"/>
      <c r="LKN1410" s="1"/>
      <c r="LKO1410" s="1"/>
      <c r="LKP1410" s="1"/>
      <c r="LKQ1410" s="1"/>
      <c r="LKR1410" s="1"/>
      <c r="LKS1410" s="1"/>
      <c r="LKT1410" s="1"/>
      <c r="LKU1410" s="1"/>
      <c r="LKV1410" s="1"/>
      <c r="LKW1410" s="1"/>
      <c r="LKX1410" s="1"/>
      <c r="LKY1410" s="1"/>
      <c r="LKZ1410" s="1"/>
      <c r="LLA1410" s="1"/>
      <c r="LLB1410" s="1"/>
      <c r="LLC1410" s="1"/>
      <c r="LLD1410" s="1"/>
      <c r="LLE1410" s="1"/>
      <c r="LLF1410" s="1"/>
      <c r="LLG1410" s="1"/>
      <c r="LLH1410" s="1"/>
      <c r="LLI1410" s="1"/>
      <c r="LLJ1410" s="1"/>
      <c r="LLK1410" s="1"/>
      <c r="LLL1410" s="1"/>
      <c r="LLM1410" s="1"/>
      <c r="LLN1410" s="1"/>
      <c r="LLO1410" s="1"/>
      <c r="LLP1410" s="1"/>
      <c r="LLQ1410" s="1"/>
      <c r="LLR1410" s="1"/>
      <c r="LLS1410" s="1"/>
      <c r="LLT1410" s="1"/>
      <c r="LLU1410" s="1"/>
      <c r="LLV1410" s="1"/>
      <c r="LLW1410" s="1"/>
      <c r="LLX1410" s="1"/>
      <c r="LLY1410" s="1"/>
      <c r="LLZ1410" s="1"/>
      <c r="LMA1410" s="1"/>
      <c r="LMB1410" s="1"/>
      <c r="LMC1410" s="1"/>
      <c r="LMD1410" s="1"/>
      <c r="LME1410" s="1"/>
      <c r="LMF1410" s="1"/>
      <c r="LMG1410" s="1"/>
      <c r="LMH1410" s="1"/>
      <c r="LMI1410" s="1"/>
      <c r="LMJ1410" s="1"/>
      <c r="LMK1410" s="1"/>
      <c r="LML1410" s="1"/>
      <c r="LMM1410" s="1"/>
      <c r="LMN1410" s="1"/>
      <c r="LMO1410" s="1"/>
      <c r="LMP1410" s="1"/>
      <c r="LMQ1410" s="1"/>
      <c r="LMR1410" s="1"/>
      <c r="LMS1410" s="1"/>
      <c r="LMT1410" s="1"/>
      <c r="LMU1410" s="1"/>
      <c r="LMV1410" s="1"/>
      <c r="LMW1410" s="1"/>
      <c r="LMX1410" s="1"/>
      <c r="LMY1410" s="1"/>
      <c r="LMZ1410" s="1"/>
      <c r="LNA1410" s="1"/>
      <c r="LNB1410" s="1"/>
      <c r="LNC1410" s="1"/>
      <c r="LND1410" s="1"/>
      <c r="LNE1410" s="1"/>
      <c r="LNF1410" s="1"/>
      <c r="LNG1410" s="1"/>
      <c r="LNH1410" s="1"/>
      <c r="LNI1410" s="1"/>
      <c r="LNJ1410" s="1"/>
      <c r="LNK1410" s="1"/>
      <c r="LNL1410" s="1"/>
      <c r="LNM1410" s="1"/>
      <c r="LNN1410" s="1"/>
      <c r="LNO1410" s="1"/>
      <c r="LNP1410" s="1"/>
      <c r="LNQ1410" s="1"/>
      <c r="LNR1410" s="1"/>
      <c r="LNS1410" s="1"/>
      <c r="LNT1410" s="1"/>
      <c r="LNU1410" s="1"/>
      <c r="LNV1410" s="1"/>
      <c r="LNW1410" s="1"/>
      <c r="LNX1410" s="1"/>
      <c r="LNY1410" s="1"/>
      <c r="LNZ1410" s="1"/>
      <c r="LOA1410" s="1"/>
      <c r="LOB1410" s="1"/>
      <c r="LOC1410" s="1"/>
      <c r="LOD1410" s="1"/>
      <c r="LOE1410" s="1"/>
      <c r="LOF1410" s="1"/>
      <c r="LOG1410" s="1"/>
      <c r="LOH1410" s="1"/>
      <c r="LOI1410" s="1"/>
      <c r="LOJ1410" s="1"/>
      <c r="LOK1410" s="1"/>
      <c r="LOL1410" s="1"/>
      <c r="LOM1410" s="1"/>
      <c r="LON1410" s="1"/>
      <c r="LOO1410" s="1"/>
      <c r="LOP1410" s="1"/>
      <c r="LOQ1410" s="1"/>
      <c r="LOR1410" s="1"/>
      <c r="LOS1410" s="1"/>
      <c r="LOT1410" s="1"/>
      <c r="LOU1410" s="1"/>
      <c r="LOV1410" s="1"/>
      <c r="LOW1410" s="1"/>
      <c r="LOX1410" s="1"/>
      <c r="LOY1410" s="1"/>
      <c r="LOZ1410" s="1"/>
      <c r="LPA1410" s="1"/>
      <c r="LPB1410" s="1"/>
      <c r="LPC1410" s="1"/>
      <c r="LPD1410" s="1"/>
      <c r="LPE1410" s="1"/>
      <c r="LPF1410" s="1"/>
      <c r="LPG1410" s="1"/>
      <c r="LPH1410" s="1"/>
      <c r="LPI1410" s="1"/>
      <c r="LPJ1410" s="1"/>
      <c r="LPK1410" s="1"/>
      <c r="LPL1410" s="1"/>
      <c r="LPM1410" s="1"/>
      <c r="LPN1410" s="1"/>
      <c r="LPO1410" s="1"/>
      <c r="LPP1410" s="1"/>
      <c r="LPQ1410" s="1"/>
      <c r="LPR1410" s="1"/>
      <c r="LPS1410" s="1"/>
      <c r="LPT1410" s="1"/>
      <c r="LPU1410" s="1"/>
      <c r="LPV1410" s="1"/>
      <c r="LPW1410" s="1"/>
      <c r="LPX1410" s="1"/>
      <c r="LPY1410" s="1"/>
      <c r="LPZ1410" s="1"/>
      <c r="LQA1410" s="1"/>
      <c r="LQB1410" s="1"/>
      <c r="LQC1410" s="1"/>
      <c r="LQD1410" s="1"/>
      <c r="LQE1410" s="1"/>
      <c r="LQF1410" s="1"/>
      <c r="LQG1410" s="1"/>
      <c r="LQH1410" s="1"/>
      <c r="LQI1410" s="1"/>
      <c r="LQJ1410" s="1"/>
      <c r="LQK1410" s="1"/>
      <c r="LQL1410" s="1"/>
      <c r="LQM1410" s="1"/>
      <c r="LQN1410" s="1"/>
      <c r="LQO1410" s="1"/>
      <c r="LQP1410" s="1"/>
      <c r="LQQ1410" s="1"/>
      <c r="LQR1410" s="1"/>
      <c r="LQS1410" s="1"/>
      <c r="LQT1410" s="1"/>
      <c r="LQU1410" s="1"/>
      <c r="LQV1410" s="1"/>
      <c r="LQW1410" s="1"/>
      <c r="LQX1410" s="1"/>
      <c r="LQY1410" s="1"/>
      <c r="LQZ1410" s="1"/>
      <c r="LRA1410" s="1"/>
      <c r="LRB1410" s="1"/>
      <c r="LRC1410" s="1"/>
      <c r="LRD1410" s="1"/>
      <c r="LRE1410" s="1"/>
      <c r="LRF1410" s="1"/>
      <c r="LRG1410" s="1"/>
      <c r="LRH1410" s="1"/>
      <c r="LRI1410" s="1"/>
      <c r="LRJ1410" s="1"/>
      <c r="LRK1410" s="1"/>
      <c r="LRL1410" s="1"/>
      <c r="LRM1410" s="1"/>
      <c r="LRN1410" s="1"/>
      <c r="LRO1410" s="1"/>
      <c r="LRP1410" s="1"/>
      <c r="LRQ1410" s="1"/>
      <c r="LRR1410" s="1"/>
      <c r="LRS1410" s="1"/>
      <c r="LRT1410" s="1"/>
      <c r="LRU1410" s="1"/>
      <c r="LRV1410" s="1"/>
      <c r="LRW1410" s="1"/>
      <c r="LRX1410" s="1"/>
      <c r="LRY1410" s="1"/>
      <c r="LRZ1410" s="1"/>
      <c r="LSA1410" s="1"/>
      <c r="LSB1410" s="1"/>
      <c r="LSC1410" s="1"/>
      <c r="LSD1410" s="1"/>
      <c r="LSE1410" s="1"/>
      <c r="LSF1410" s="1"/>
      <c r="LSG1410" s="1"/>
      <c r="LSH1410" s="1"/>
      <c r="LSI1410" s="1"/>
      <c r="LSJ1410" s="1"/>
      <c r="LSK1410" s="1"/>
      <c r="LSL1410" s="1"/>
      <c r="LSM1410" s="1"/>
      <c r="LSN1410" s="1"/>
      <c r="LSO1410" s="1"/>
      <c r="LSP1410" s="1"/>
      <c r="LSQ1410" s="1"/>
      <c r="LSR1410" s="1"/>
      <c r="LSS1410" s="1"/>
      <c r="LST1410" s="1"/>
      <c r="LSU1410" s="1"/>
      <c r="LSV1410" s="1"/>
      <c r="LSW1410" s="1"/>
      <c r="LSX1410" s="1"/>
      <c r="LSY1410" s="1"/>
      <c r="LSZ1410" s="1"/>
      <c r="LTA1410" s="1"/>
      <c r="LTB1410" s="1"/>
      <c r="LTC1410" s="1"/>
      <c r="LTD1410" s="1"/>
      <c r="LTE1410" s="1"/>
      <c r="LTF1410" s="1"/>
      <c r="LTG1410" s="1"/>
      <c r="LTH1410" s="1"/>
      <c r="LTI1410" s="1"/>
      <c r="LTJ1410" s="1"/>
      <c r="LTK1410" s="1"/>
      <c r="LTL1410" s="1"/>
      <c r="LTM1410" s="1"/>
      <c r="LTN1410" s="1"/>
      <c r="LTO1410" s="1"/>
      <c r="LTP1410" s="1"/>
      <c r="LTQ1410" s="1"/>
      <c r="LTR1410" s="1"/>
      <c r="LTS1410" s="1"/>
      <c r="LTT1410" s="1"/>
      <c r="LTU1410" s="1"/>
      <c r="LTV1410" s="1"/>
      <c r="LTW1410" s="1"/>
      <c r="LTX1410" s="1"/>
      <c r="LTY1410" s="1"/>
      <c r="LTZ1410" s="1"/>
      <c r="LUA1410" s="1"/>
      <c r="LUB1410" s="1"/>
      <c r="LUC1410" s="1"/>
      <c r="LUD1410" s="1"/>
      <c r="LUE1410" s="1"/>
      <c r="LUF1410" s="1"/>
      <c r="LUG1410" s="1"/>
      <c r="LUH1410" s="1"/>
      <c r="LUI1410" s="1"/>
      <c r="LUJ1410" s="1"/>
      <c r="LUK1410" s="1"/>
      <c r="LUL1410" s="1"/>
      <c r="LUM1410" s="1"/>
      <c r="LUN1410" s="1"/>
      <c r="LUO1410" s="1"/>
      <c r="LUP1410" s="1"/>
      <c r="LUQ1410" s="1"/>
      <c r="LUR1410" s="1"/>
      <c r="LUS1410" s="1"/>
      <c r="LUT1410" s="1"/>
      <c r="LUU1410" s="1"/>
      <c r="LUV1410" s="1"/>
      <c r="LUW1410" s="1"/>
      <c r="LUX1410" s="1"/>
      <c r="LUY1410" s="1"/>
      <c r="LUZ1410" s="1"/>
      <c r="LVA1410" s="1"/>
      <c r="LVB1410" s="1"/>
      <c r="LVC1410" s="1"/>
      <c r="LVD1410" s="1"/>
      <c r="LVE1410" s="1"/>
      <c r="LVF1410" s="1"/>
      <c r="LVG1410" s="1"/>
      <c r="LVH1410" s="1"/>
      <c r="LVI1410" s="1"/>
      <c r="LVJ1410" s="1"/>
      <c r="LVK1410" s="1"/>
      <c r="LVL1410" s="1"/>
      <c r="LVM1410" s="1"/>
      <c r="LVN1410" s="1"/>
      <c r="LVO1410" s="1"/>
      <c r="LVP1410" s="1"/>
      <c r="LVQ1410" s="1"/>
      <c r="LVR1410" s="1"/>
      <c r="LVS1410" s="1"/>
      <c r="LVT1410" s="1"/>
      <c r="LVU1410" s="1"/>
      <c r="LVV1410" s="1"/>
      <c r="LVW1410" s="1"/>
      <c r="LVX1410" s="1"/>
      <c r="LVY1410" s="1"/>
      <c r="LVZ1410" s="1"/>
      <c r="LWA1410" s="1"/>
      <c r="LWB1410" s="1"/>
      <c r="LWC1410" s="1"/>
      <c r="LWD1410" s="1"/>
      <c r="LWE1410" s="1"/>
      <c r="LWF1410" s="1"/>
      <c r="LWG1410" s="1"/>
      <c r="LWH1410" s="1"/>
      <c r="LWI1410" s="1"/>
      <c r="LWJ1410" s="1"/>
      <c r="LWK1410" s="1"/>
      <c r="LWL1410" s="1"/>
      <c r="LWM1410" s="1"/>
      <c r="LWN1410" s="1"/>
      <c r="LWO1410" s="1"/>
      <c r="LWP1410" s="1"/>
      <c r="LWQ1410" s="1"/>
      <c r="LWR1410" s="1"/>
      <c r="LWS1410" s="1"/>
      <c r="LWT1410" s="1"/>
      <c r="LWU1410" s="1"/>
      <c r="LWV1410" s="1"/>
      <c r="LWW1410" s="1"/>
      <c r="LWX1410" s="1"/>
      <c r="LWY1410" s="1"/>
      <c r="LWZ1410" s="1"/>
      <c r="LXA1410" s="1"/>
      <c r="LXB1410" s="1"/>
      <c r="LXC1410" s="1"/>
      <c r="LXD1410" s="1"/>
      <c r="LXE1410" s="1"/>
      <c r="LXF1410" s="1"/>
      <c r="LXG1410" s="1"/>
      <c r="LXH1410" s="1"/>
      <c r="LXI1410" s="1"/>
      <c r="LXJ1410" s="1"/>
      <c r="LXK1410" s="1"/>
      <c r="LXL1410" s="1"/>
      <c r="LXM1410" s="1"/>
      <c r="LXN1410" s="1"/>
      <c r="LXO1410" s="1"/>
      <c r="LXP1410" s="1"/>
      <c r="LXQ1410" s="1"/>
      <c r="LXR1410" s="1"/>
      <c r="LXS1410" s="1"/>
      <c r="LXT1410" s="1"/>
      <c r="LXU1410" s="1"/>
      <c r="LXV1410" s="1"/>
      <c r="LXW1410" s="1"/>
      <c r="LXX1410" s="1"/>
      <c r="LXY1410" s="1"/>
      <c r="LXZ1410" s="1"/>
      <c r="LYA1410" s="1"/>
      <c r="LYB1410" s="1"/>
      <c r="LYC1410" s="1"/>
      <c r="LYD1410" s="1"/>
      <c r="LYE1410" s="1"/>
      <c r="LYF1410" s="1"/>
      <c r="LYG1410" s="1"/>
      <c r="LYH1410" s="1"/>
      <c r="LYI1410" s="1"/>
      <c r="LYJ1410" s="1"/>
      <c r="LYK1410" s="1"/>
      <c r="LYL1410" s="1"/>
      <c r="LYM1410" s="1"/>
      <c r="LYN1410" s="1"/>
      <c r="LYO1410" s="1"/>
      <c r="LYP1410" s="1"/>
      <c r="LYQ1410" s="1"/>
      <c r="LYR1410" s="1"/>
      <c r="LYS1410" s="1"/>
      <c r="LYT1410" s="1"/>
      <c r="LYU1410" s="1"/>
      <c r="LYV1410" s="1"/>
      <c r="LYW1410" s="1"/>
      <c r="LYX1410" s="1"/>
      <c r="LYY1410" s="1"/>
      <c r="LYZ1410" s="1"/>
      <c r="LZA1410" s="1"/>
      <c r="LZB1410" s="1"/>
      <c r="LZC1410" s="1"/>
      <c r="LZD1410" s="1"/>
      <c r="LZE1410" s="1"/>
      <c r="LZF1410" s="1"/>
      <c r="LZG1410" s="1"/>
      <c r="LZH1410" s="1"/>
      <c r="LZI1410" s="1"/>
      <c r="LZJ1410" s="1"/>
      <c r="LZK1410" s="1"/>
      <c r="LZL1410" s="1"/>
      <c r="LZM1410" s="1"/>
      <c r="LZN1410" s="1"/>
      <c r="LZO1410" s="1"/>
      <c r="LZP1410" s="1"/>
      <c r="LZQ1410" s="1"/>
      <c r="LZR1410" s="1"/>
      <c r="LZS1410" s="1"/>
      <c r="LZT1410" s="1"/>
      <c r="LZU1410" s="1"/>
      <c r="LZV1410" s="1"/>
      <c r="LZW1410" s="1"/>
      <c r="LZX1410" s="1"/>
      <c r="LZY1410" s="1"/>
      <c r="LZZ1410" s="1"/>
      <c r="MAA1410" s="1"/>
      <c r="MAB1410" s="1"/>
      <c r="MAC1410" s="1"/>
      <c r="MAD1410" s="1"/>
      <c r="MAE1410" s="1"/>
      <c r="MAF1410" s="1"/>
      <c r="MAG1410" s="1"/>
      <c r="MAH1410" s="1"/>
      <c r="MAI1410" s="1"/>
      <c r="MAJ1410" s="1"/>
      <c r="MAK1410" s="1"/>
      <c r="MAL1410" s="1"/>
      <c r="MAM1410" s="1"/>
      <c r="MAN1410" s="1"/>
      <c r="MAO1410" s="1"/>
      <c r="MAP1410" s="1"/>
      <c r="MAQ1410" s="1"/>
      <c r="MAR1410" s="1"/>
      <c r="MAS1410" s="1"/>
      <c r="MAT1410" s="1"/>
      <c r="MAU1410" s="1"/>
      <c r="MAV1410" s="1"/>
      <c r="MAW1410" s="1"/>
      <c r="MAX1410" s="1"/>
      <c r="MAY1410" s="1"/>
      <c r="MAZ1410" s="1"/>
      <c r="MBA1410" s="1"/>
      <c r="MBB1410" s="1"/>
      <c r="MBC1410" s="1"/>
      <c r="MBD1410" s="1"/>
      <c r="MBE1410" s="1"/>
      <c r="MBF1410" s="1"/>
      <c r="MBG1410" s="1"/>
      <c r="MBH1410" s="1"/>
      <c r="MBI1410" s="1"/>
      <c r="MBJ1410" s="1"/>
      <c r="MBK1410" s="1"/>
      <c r="MBL1410" s="1"/>
      <c r="MBM1410" s="1"/>
      <c r="MBN1410" s="1"/>
      <c r="MBO1410" s="1"/>
      <c r="MBP1410" s="1"/>
      <c r="MBQ1410" s="1"/>
      <c r="MBR1410" s="1"/>
      <c r="MBS1410" s="1"/>
      <c r="MBT1410" s="1"/>
      <c r="MBU1410" s="1"/>
      <c r="MBV1410" s="1"/>
      <c r="MBW1410" s="1"/>
      <c r="MBX1410" s="1"/>
      <c r="MBY1410" s="1"/>
      <c r="MBZ1410" s="1"/>
      <c r="MCA1410" s="1"/>
      <c r="MCB1410" s="1"/>
      <c r="MCC1410" s="1"/>
      <c r="MCD1410" s="1"/>
      <c r="MCE1410" s="1"/>
      <c r="MCF1410" s="1"/>
      <c r="MCG1410" s="1"/>
      <c r="MCH1410" s="1"/>
      <c r="MCI1410" s="1"/>
      <c r="MCJ1410" s="1"/>
      <c r="MCK1410" s="1"/>
      <c r="MCL1410" s="1"/>
      <c r="MCM1410" s="1"/>
      <c r="MCN1410" s="1"/>
      <c r="MCO1410" s="1"/>
      <c r="MCP1410" s="1"/>
      <c r="MCQ1410" s="1"/>
      <c r="MCR1410" s="1"/>
      <c r="MCS1410" s="1"/>
      <c r="MCT1410" s="1"/>
      <c r="MCU1410" s="1"/>
      <c r="MCV1410" s="1"/>
      <c r="MCW1410" s="1"/>
      <c r="MCX1410" s="1"/>
      <c r="MCY1410" s="1"/>
      <c r="MCZ1410" s="1"/>
      <c r="MDA1410" s="1"/>
      <c r="MDB1410" s="1"/>
      <c r="MDC1410" s="1"/>
      <c r="MDD1410" s="1"/>
      <c r="MDE1410" s="1"/>
      <c r="MDF1410" s="1"/>
      <c r="MDG1410" s="1"/>
      <c r="MDH1410" s="1"/>
      <c r="MDI1410" s="1"/>
      <c r="MDJ1410" s="1"/>
      <c r="MDK1410" s="1"/>
      <c r="MDL1410" s="1"/>
      <c r="MDM1410" s="1"/>
      <c r="MDN1410" s="1"/>
      <c r="MDO1410" s="1"/>
      <c r="MDP1410" s="1"/>
      <c r="MDQ1410" s="1"/>
      <c r="MDR1410" s="1"/>
      <c r="MDS1410" s="1"/>
      <c r="MDT1410" s="1"/>
      <c r="MDU1410" s="1"/>
      <c r="MDV1410" s="1"/>
      <c r="MDW1410" s="1"/>
      <c r="MDX1410" s="1"/>
      <c r="MDY1410" s="1"/>
      <c r="MDZ1410" s="1"/>
      <c r="MEA1410" s="1"/>
      <c r="MEB1410" s="1"/>
      <c r="MEC1410" s="1"/>
      <c r="MED1410" s="1"/>
      <c r="MEE1410" s="1"/>
      <c r="MEF1410" s="1"/>
      <c r="MEG1410" s="1"/>
      <c r="MEH1410" s="1"/>
      <c r="MEI1410" s="1"/>
      <c r="MEJ1410" s="1"/>
      <c r="MEK1410" s="1"/>
      <c r="MEL1410" s="1"/>
      <c r="MEM1410" s="1"/>
      <c r="MEN1410" s="1"/>
      <c r="MEO1410" s="1"/>
      <c r="MEP1410" s="1"/>
      <c r="MEQ1410" s="1"/>
      <c r="MER1410" s="1"/>
      <c r="MES1410" s="1"/>
      <c r="MET1410" s="1"/>
      <c r="MEU1410" s="1"/>
      <c r="MEV1410" s="1"/>
      <c r="MEW1410" s="1"/>
      <c r="MEX1410" s="1"/>
      <c r="MEY1410" s="1"/>
      <c r="MEZ1410" s="1"/>
      <c r="MFA1410" s="1"/>
      <c r="MFB1410" s="1"/>
      <c r="MFC1410" s="1"/>
      <c r="MFD1410" s="1"/>
      <c r="MFE1410" s="1"/>
      <c r="MFF1410" s="1"/>
      <c r="MFG1410" s="1"/>
      <c r="MFH1410" s="1"/>
      <c r="MFI1410" s="1"/>
      <c r="MFJ1410" s="1"/>
      <c r="MFK1410" s="1"/>
      <c r="MFL1410" s="1"/>
      <c r="MFM1410" s="1"/>
      <c r="MFN1410" s="1"/>
      <c r="MFO1410" s="1"/>
      <c r="MFP1410" s="1"/>
      <c r="MFQ1410" s="1"/>
      <c r="MFR1410" s="1"/>
      <c r="MFS1410" s="1"/>
      <c r="MFT1410" s="1"/>
      <c r="MFU1410" s="1"/>
      <c r="MFV1410" s="1"/>
      <c r="MFW1410" s="1"/>
      <c r="MFX1410" s="1"/>
      <c r="MFY1410" s="1"/>
      <c r="MFZ1410" s="1"/>
      <c r="MGA1410" s="1"/>
      <c r="MGB1410" s="1"/>
      <c r="MGC1410" s="1"/>
      <c r="MGD1410" s="1"/>
      <c r="MGE1410" s="1"/>
      <c r="MGF1410" s="1"/>
      <c r="MGG1410" s="1"/>
      <c r="MGH1410" s="1"/>
      <c r="MGI1410" s="1"/>
      <c r="MGJ1410" s="1"/>
      <c r="MGK1410" s="1"/>
      <c r="MGL1410" s="1"/>
      <c r="MGM1410" s="1"/>
      <c r="MGN1410" s="1"/>
      <c r="MGO1410" s="1"/>
      <c r="MGP1410" s="1"/>
      <c r="MGQ1410" s="1"/>
      <c r="MGR1410" s="1"/>
      <c r="MGS1410" s="1"/>
      <c r="MGT1410" s="1"/>
      <c r="MGU1410" s="1"/>
      <c r="MGV1410" s="1"/>
      <c r="MGW1410" s="1"/>
      <c r="MGX1410" s="1"/>
      <c r="MGY1410" s="1"/>
      <c r="MGZ1410" s="1"/>
      <c r="MHA1410" s="1"/>
      <c r="MHB1410" s="1"/>
      <c r="MHC1410" s="1"/>
      <c r="MHD1410" s="1"/>
      <c r="MHE1410" s="1"/>
      <c r="MHF1410" s="1"/>
      <c r="MHG1410" s="1"/>
      <c r="MHH1410" s="1"/>
      <c r="MHI1410" s="1"/>
      <c r="MHJ1410" s="1"/>
      <c r="MHK1410" s="1"/>
      <c r="MHL1410" s="1"/>
      <c r="MHM1410" s="1"/>
      <c r="MHN1410" s="1"/>
      <c r="MHO1410" s="1"/>
      <c r="MHP1410" s="1"/>
      <c r="MHQ1410" s="1"/>
      <c r="MHR1410" s="1"/>
      <c r="MHS1410" s="1"/>
      <c r="MHT1410" s="1"/>
      <c r="MHU1410" s="1"/>
      <c r="MHV1410" s="1"/>
      <c r="MHW1410" s="1"/>
      <c r="MHX1410" s="1"/>
      <c r="MHY1410" s="1"/>
      <c r="MHZ1410" s="1"/>
      <c r="MIA1410" s="1"/>
      <c r="MIB1410" s="1"/>
      <c r="MIC1410" s="1"/>
      <c r="MID1410" s="1"/>
      <c r="MIE1410" s="1"/>
      <c r="MIF1410" s="1"/>
      <c r="MIG1410" s="1"/>
      <c r="MIH1410" s="1"/>
      <c r="MII1410" s="1"/>
      <c r="MIJ1410" s="1"/>
      <c r="MIK1410" s="1"/>
      <c r="MIL1410" s="1"/>
      <c r="MIM1410" s="1"/>
      <c r="MIN1410" s="1"/>
      <c r="MIO1410" s="1"/>
      <c r="MIP1410" s="1"/>
      <c r="MIQ1410" s="1"/>
      <c r="MIR1410" s="1"/>
      <c r="MIS1410" s="1"/>
      <c r="MIT1410" s="1"/>
      <c r="MIU1410" s="1"/>
      <c r="MIV1410" s="1"/>
      <c r="MIW1410" s="1"/>
      <c r="MIX1410" s="1"/>
      <c r="MIY1410" s="1"/>
      <c r="MIZ1410" s="1"/>
      <c r="MJA1410" s="1"/>
      <c r="MJB1410" s="1"/>
      <c r="MJC1410" s="1"/>
      <c r="MJD1410" s="1"/>
      <c r="MJE1410" s="1"/>
      <c r="MJF1410" s="1"/>
      <c r="MJG1410" s="1"/>
      <c r="MJH1410" s="1"/>
      <c r="MJI1410" s="1"/>
      <c r="MJJ1410" s="1"/>
      <c r="MJK1410" s="1"/>
      <c r="MJL1410" s="1"/>
      <c r="MJM1410" s="1"/>
      <c r="MJN1410" s="1"/>
      <c r="MJO1410" s="1"/>
      <c r="MJP1410" s="1"/>
      <c r="MJQ1410" s="1"/>
      <c r="MJR1410" s="1"/>
      <c r="MJS1410" s="1"/>
      <c r="MJT1410" s="1"/>
      <c r="MJU1410" s="1"/>
      <c r="MJV1410" s="1"/>
      <c r="MJW1410" s="1"/>
      <c r="MJX1410" s="1"/>
      <c r="MJY1410" s="1"/>
      <c r="MJZ1410" s="1"/>
      <c r="MKA1410" s="1"/>
      <c r="MKB1410" s="1"/>
      <c r="MKC1410" s="1"/>
      <c r="MKD1410" s="1"/>
      <c r="MKE1410" s="1"/>
      <c r="MKF1410" s="1"/>
      <c r="MKG1410" s="1"/>
      <c r="MKH1410" s="1"/>
      <c r="MKI1410" s="1"/>
      <c r="MKJ1410" s="1"/>
      <c r="MKK1410" s="1"/>
      <c r="MKL1410" s="1"/>
      <c r="MKM1410" s="1"/>
      <c r="MKN1410" s="1"/>
      <c r="MKO1410" s="1"/>
      <c r="MKP1410" s="1"/>
      <c r="MKQ1410" s="1"/>
      <c r="MKR1410" s="1"/>
      <c r="MKS1410" s="1"/>
      <c r="MKT1410" s="1"/>
      <c r="MKU1410" s="1"/>
      <c r="MKV1410" s="1"/>
      <c r="MKW1410" s="1"/>
      <c r="MKX1410" s="1"/>
      <c r="MKY1410" s="1"/>
      <c r="MKZ1410" s="1"/>
      <c r="MLA1410" s="1"/>
      <c r="MLB1410" s="1"/>
      <c r="MLC1410" s="1"/>
      <c r="MLD1410" s="1"/>
      <c r="MLE1410" s="1"/>
      <c r="MLF1410" s="1"/>
      <c r="MLG1410" s="1"/>
      <c r="MLH1410" s="1"/>
      <c r="MLI1410" s="1"/>
      <c r="MLJ1410" s="1"/>
      <c r="MLK1410" s="1"/>
      <c r="MLL1410" s="1"/>
      <c r="MLM1410" s="1"/>
      <c r="MLN1410" s="1"/>
      <c r="MLO1410" s="1"/>
      <c r="MLP1410" s="1"/>
      <c r="MLQ1410" s="1"/>
      <c r="MLR1410" s="1"/>
      <c r="MLS1410" s="1"/>
      <c r="MLT1410" s="1"/>
      <c r="MLU1410" s="1"/>
      <c r="MLV1410" s="1"/>
      <c r="MLW1410" s="1"/>
      <c r="MLX1410" s="1"/>
      <c r="MLY1410" s="1"/>
      <c r="MLZ1410" s="1"/>
      <c r="MMA1410" s="1"/>
      <c r="MMB1410" s="1"/>
      <c r="MMC1410" s="1"/>
      <c r="MMD1410" s="1"/>
      <c r="MME1410" s="1"/>
      <c r="MMF1410" s="1"/>
      <c r="MMG1410" s="1"/>
      <c r="MMH1410" s="1"/>
      <c r="MMI1410" s="1"/>
      <c r="MMJ1410" s="1"/>
      <c r="MMK1410" s="1"/>
      <c r="MML1410" s="1"/>
      <c r="MMM1410" s="1"/>
      <c r="MMN1410" s="1"/>
      <c r="MMO1410" s="1"/>
      <c r="MMP1410" s="1"/>
      <c r="MMQ1410" s="1"/>
      <c r="MMR1410" s="1"/>
      <c r="MMS1410" s="1"/>
      <c r="MMT1410" s="1"/>
      <c r="MMU1410" s="1"/>
      <c r="MMV1410" s="1"/>
      <c r="MMW1410" s="1"/>
      <c r="MMX1410" s="1"/>
      <c r="MMY1410" s="1"/>
      <c r="MMZ1410" s="1"/>
      <c r="MNA1410" s="1"/>
      <c r="MNB1410" s="1"/>
      <c r="MNC1410" s="1"/>
      <c r="MND1410" s="1"/>
      <c r="MNE1410" s="1"/>
      <c r="MNF1410" s="1"/>
      <c r="MNG1410" s="1"/>
      <c r="MNH1410" s="1"/>
      <c r="MNI1410" s="1"/>
      <c r="MNJ1410" s="1"/>
      <c r="MNK1410" s="1"/>
      <c r="MNL1410" s="1"/>
      <c r="MNM1410" s="1"/>
      <c r="MNN1410" s="1"/>
      <c r="MNO1410" s="1"/>
      <c r="MNP1410" s="1"/>
      <c r="MNQ1410" s="1"/>
      <c r="MNR1410" s="1"/>
      <c r="MNS1410" s="1"/>
      <c r="MNT1410" s="1"/>
      <c r="MNU1410" s="1"/>
      <c r="MNV1410" s="1"/>
      <c r="MNW1410" s="1"/>
      <c r="MNX1410" s="1"/>
      <c r="MNY1410" s="1"/>
      <c r="MNZ1410" s="1"/>
      <c r="MOA1410" s="1"/>
      <c r="MOB1410" s="1"/>
      <c r="MOC1410" s="1"/>
      <c r="MOD1410" s="1"/>
      <c r="MOE1410" s="1"/>
      <c r="MOF1410" s="1"/>
      <c r="MOG1410" s="1"/>
      <c r="MOH1410" s="1"/>
      <c r="MOI1410" s="1"/>
      <c r="MOJ1410" s="1"/>
      <c r="MOK1410" s="1"/>
      <c r="MOL1410" s="1"/>
      <c r="MOM1410" s="1"/>
      <c r="MON1410" s="1"/>
      <c r="MOO1410" s="1"/>
      <c r="MOP1410" s="1"/>
      <c r="MOQ1410" s="1"/>
      <c r="MOR1410" s="1"/>
      <c r="MOS1410" s="1"/>
      <c r="MOT1410" s="1"/>
      <c r="MOU1410" s="1"/>
      <c r="MOV1410" s="1"/>
      <c r="MOW1410" s="1"/>
      <c r="MOX1410" s="1"/>
      <c r="MOY1410" s="1"/>
      <c r="MOZ1410" s="1"/>
      <c r="MPA1410" s="1"/>
      <c r="MPB1410" s="1"/>
      <c r="MPC1410" s="1"/>
      <c r="MPD1410" s="1"/>
      <c r="MPE1410" s="1"/>
      <c r="MPF1410" s="1"/>
      <c r="MPG1410" s="1"/>
      <c r="MPH1410" s="1"/>
      <c r="MPI1410" s="1"/>
      <c r="MPJ1410" s="1"/>
      <c r="MPK1410" s="1"/>
      <c r="MPL1410" s="1"/>
      <c r="MPM1410" s="1"/>
      <c r="MPN1410" s="1"/>
      <c r="MPO1410" s="1"/>
      <c r="MPP1410" s="1"/>
      <c r="MPQ1410" s="1"/>
      <c r="MPR1410" s="1"/>
      <c r="MPS1410" s="1"/>
      <c r="MPT1410" s="1"/>
      <c r="MPU1410" s="1"/>
      <c r="MPV1410" s="1"/>
      <c r="MPW1410" s="1"/>
      <c r="MPX1410" s="1"/>
      <c r="MPY1410" s="1"/>
      <c r="MPZ1410" s="1"/>
      <c r="MQA1410" s="1"/>
      <c r="MQB1410" s="1"/>
      <c r="MQC1410" s="1"/>
      <c r="MQD1410" s="1"/>
      <c r="MQE1410" s="1"/>
      <c r="MQF1410" s="1"/>
      <c r="MQG1410" s="1"/>
      <c r="MQH1410" s="1"/>
      <c r="MQI1410" s="1"/>
      <c r="MQJ1410" s="1"/>
      <c r="MQK1410" s="1"/>
      <c r="MQL1410" s="1"/>
      <c r="MQM1410" s="1"/>
      <c r="MQN1410" s="1"/>
      <c r="MQO1410" s="1"/>
      <c r="MQP1410" s="1"/>
      <c r="MQQ1410" s="1"/>
      <c r="MQR1410" s="1"/>
      <c r="MQS1410" s="1"/>
      <c r="MQT1410" s="1"/>
      <c r="MQU1410" s="1"/>
      <c r="MQV1410" s="1"/>
      <c r="MQW1410" s="1"/>
      <c r="MQX1410" s="1"/>
      <c r="MQY1410" s="1"/>
      <c r="MQZ1410" s="1"/>
      <c r="MRA1410" s="1"/>
      <c r="MRB1410" s="1"/>
      <c r="MRC1410" s="1"/>
      <c r="MRD1410" s="1"/>
      <c r="MRE1410" s="1"/>
      <c r="MRF1410" s="1"/>
      <c r="MRG1410" s="1"/>
      <c r="MRH1410" s="1"/>
      <c r="MRI1410" s="1"/>
      <c r="MRJ1410" s="1"/>
      <c r="MRK1410" s="1"/>
      <c r="MRL1410" s="1"/>
      <c r="MRM1410" s="1"/>
      <c r="MRN1410" s="1"/>
      <c r="MRO1410" s="1"/>
      <c r="MRP1410" s="1"/>
      <c r="MRQ1410" s="1"/>
      <c r="MRR1410" s="1"/>
      <c r="MRS1410" s="1"/>
      <c r="MRT1410" s="1"/>
      <c r="MRU1410" s="1"/>
      <c r="MRV1410" s="1"/>
      <c r="MRW1410" s="1"/>
      <c r="MRX1410" s="1"/>
      <c r="MRY1410" s="1"/>
      <c r="MRZ1410" s="1"/>
      <c r="MSA1410" s="1"/>
      <c r="MSB1410" s="1"/>
      <c r="MSC1410" s="1"/>
      <c r="MSD1410" s="1"/>
      <c r="MSE1410" s="1"/>
      <c r="MSF1410" s="1"/>
      <c r="MSG1410" s="1"/>
      <c r="MSH1410" s="1"/>
      <c r="MSI1410" s="1"/>
      <c r="MSJ1410" s="1"/>
      <c r="MSK1410" s="1"/>
      <c r="MSL1410" s="1"/>
      <c r="MSM1410" s="1"/>
      <c r="MSN1410" s="1"/>
      <c r="MSO1410" s="1"/>
      <c r="MSP1410" s="1"/>
      <c r="MSQ1410" s="1"/>
      <c r="MSR1410" s="1"/>
      <c r="MSS1410" s="1"/>
      <c r="MST1410" s="1"/>
      <c r="MSU1410" s="1"/>
      <c r="MSV1410" s="1"/>
      <c r="MSW1410" s="1"/>
      <c r="MSX1410" s="1"/>
      <c r="MSY1410" s="1"/>
      <c r="MSZ1410" s="1"/>
      <c r="MTA1410" s="1"/>
      <c r="MTB1410" s="1"/>
      <c r="MTC1410" s="1"/>
      <c r="MTD1410" s="1"/>
      <c r="MTE1410" s="1"/>
      <c r="MTF1410" s="1"/>
      <c r="MTG1410" s="1"/>
      <c r="MTH1410" s="1"/>
      <c r="MTI1410" s="1"/>
      <c r="MTJ1410" s="1"/>
      <c r="MTK1410" s="1"/>
      <c r="MTL1410" s="1"/>
      <c r="MTM1410" s="1"/>
      <c r="MTN1410" s="1"/>
      <c r="MTO1410" s="1"/>
      <c r="MTP1410" s="1"/>
      <c r="MTQ1410" s="1"/>
      <c r="MTR1410" s="1"/>
      <c r="MTS1410" s="1"/>
      <c r="MTT1410" s="1"/>
      <c r="MTU1410" s="1"/>
      <c r="MTV1410" s="1"/>
      <c r="MTW1410" s="1"/>
      <c r="MTX1410" s="1"/>
      <c r="MTY1410" s="1"/>
      <c r="MTZ1410" s="1"/>
      <c r="MUA1410" s="1"/>
      <c r="MUB1410" s="1"/>
      <c r="MUC1410" s="1"/>
      <c r="MUD1410" s="1"/>
      <c r="MUE1410" s="1"/>
      <c r="MUF1410" s="1"/>
      <c r="MUG1410" s="1"/>
      <c r="MUH1410" s="1"/>
      <c r="MUI1410" s="1"/>
      <c r="MUJ1410" s="1"/>
      <c r="MUK1410" s="1"/>
      <c r="MUL1410" s="1"/>
      <c r="MUM1410" s="1"/>
      <c r="MUN1410" s="1"/>
      <c r="MUO1410" s="1"/>
      <c r="MUP1410" s="1"/>
      <c r="MUQ1410" s="1"/>
      <c r="MUR1410" s="1"/>
      <c r="MUS1410" s="1"/>
      <c r="MUT1410" s="1"/>
      <c r="MUU1410" s="1"/>
      <c r="MUV1410" s="1"/>
      <c r="MUW1410" s="1"/>
      <c r="MUX1410" s="1"/>
      <c r="MUY1410" s="1"/>
      <c r="MUZ1410" s="1"/>
      <c r="MVA1410" s="1"/>
      <c r="MVB1410" s="1"/>
      <c r="MVC1410" s="1"/>
      <c r="MVD1410" s="1"/>
      <c r="MVE1410" s="1"/>
      <c r="MVF1410" s="1"/>
      <c r="MVG1410" s="1"/>
      <c r="MVH1410" s="1"/>
      <c r="MVI1410" s="1"/>
      <c r="MVJ1410" s="1"/>
      <c r="MVK1410" s="1"/>
      <c r="MVL1410" s="1"/>
      <c r="MVM1410" s="1"/>
      <c r="MVN1410" s="1"/>
      <c r="MVO1410" s="1"/>
      <c r="MVP1410" s="1"/>
      <c r="MVQ1410" s="1"/>
      <c r="MVR1410" s="1"/>
      <c r="MVS1410" s="1"/>
      <c r="MVT1410" s="1"/>
      <c r="MVU1410" s="1"/>
      <c r="MVV1410" s="1"/>
      <c r="MVW1410" s="1"/>
      <c r="MVX1410" s="1"/>
      <c r="MVY1410" s="1"/>
      <c r="MVZ1410" s="1"/>
      <c r="MWA1410" s="1"/>
      <c r="MWB1410" s="1"/>
      <c r="MWC1410" s="1"/>
      <c r="MWD1410" s="1"/>
      <c r="MWE1410" s="1"/>
      <c r="MWF1410" s="1"/>
      <c r="MWG1410" s="1"/>
      <c r="MWH1410" s="1"/>
      <c r="MWI1410" s="1"/>
      <c r="MWJ1410" s="1"/>
      <c r="MWK1410" s="1"/>
      <c r="MWL1410" s="1"/>
      <c r="MWM1410" s="1"/>
      <c r="MWN1410" s="1"/>
      <c r="MWO1410" s="1"/>
      <c r="MWP1410" s="1"/>
      <c r="MWQ1410" s="1"/>
      <c r="MWR1410" s="1"/>
      <c r="MWS1410" s="1"/>
      <c r="MWT1410" s="1"/>
      <c r="MWU1410" s="1"/>
      <c r="MWV1410" s="1"/>
      <c r="MWW1410" s="1"/>
      <c r="MWX1410" s="1"/>
      <c r="MWY1410" s="1"/>
      <c r="MWZ1410" s="1"/>
      <c r="MXA1410" s="1"/>
      <c r="MXB1410" s="1"/>
      <c r="MXC1410" s="1"/>
      <c r="MXD1410" s="1"/>
      <c r="MXE1410" s="1"/>
      <c r="MXF1410" s="1"/>
      <c r="MXG1410" s="1"/>
      <c r="MXH1410" s="1"/>
      <c r="MXI1410" s="1"/>
      <c r="MXJ1410" s="1"/>
      <c r="MXK1410" s="1"/>
      <c r="MXL1410" s="1"/>
      <c r="MXM1410" s="1"/>
      <c r="MXN1410" s="1"/>
      <c r="MXO1410" s="1"/>
      <c r="MXP1410" s="1"/>
      <c r="MXQ1410" s="1"/>
      <c r="MXR1410" s="1"/>
      <c r="MXS1410" s="1"/>
      <c r="MXT1410" s="1"/>
      <c r="MXU1410" s="1"/>
      <c r="MXV1410" s="1"/>
      <c r="MXW1410" s="1"/>
      <c r="MXX1410" s="1"/>
      <c r="MXY1410" s="1"/>
      <c r="MXZ1410" s="1"/>
      <c r="MYA1410" s="1"/>
      <c r="MYB1410" s="1"/>
      <c r="MYC1410" s="1"/>
      <c r="MYD1410" s="1"/>
      <c r="MYE1410" s="1"/>
      <c r="MYF1410" s="1"/>
      <c r="MYG1410" s="1"/>
      <c r="MYH1410" s="1"/>
      <c r="MYI1410" s="1"/>
      <c r="MYJ1410" s="1"/>
      <c r="MYK1410" s="1"/>
      <c r="MYL1410" s="1"/>
      <c r="MYM1410" s="1"/>
      <c r="MYN1410" s="1"/>
      <c r="MYO1410" s="1"/>
      <c r="MYP1410" s="1"/>
      <c r="MYQ1410" s="1"/>
      <c r="MYR1410" s="1"/>
      <c r="MYS1410" s="1"/>
      <c r="MYT1410" s="1"/>
      <c r="MYU1410" s="1"/>
      <c r="MYV1410" s="1"/>
      <c r="MYW1410" s="1"/>
      <c r="MYX1410" s="1"/>
      <c r="MYY1410" s="1"/>
      <c r="MYZ1410" s="1"/>
      <c r="MZA1410" s="1"/>
      <c r="MZB1410" s="1"/>
      <c r="MZC1410" s="1"/>
      <c r="MZD1410" s="1"/>
      <c r="MZE1410" s="1"/>
      <c r="MZF1410" s="1"/>
      <c r="MZG1410" s="1"/>
      <c r="MZH1410" s="1"/>
      <c r="MZI1410" s="1"/>
      <c r="MZJ1410" s="1"/>
      <c r="MZK1410" s="1"/>
      <c r="MZL1410" s="1"/>
      <c r="MZM1410" s="1"/>
      <c r="MZN1410" s="1"/>
      <c r="MZO1410" s="1"/>
      <c r="MZP1410" s="1"/>
      <c r="MZQ1410" s="1"/>
      <c r="MZR1410" s="1"/>
      <c r="MZS1410" s="1"/>
      <c r="MZT1410" s="1"/>
      <c r="MZU1410" s="1"/>
      <c r="MZV1410" s="1"/>
      <c r="MZW1410" s="1"/>
      <c r="MZX1410" s="1"/>
      <c r="MZY1410" s="1"/>
      <c r="MZZ1410" s="1"/>
      <c r="NAA1410" s="1"/>
      <c r="NAB1410" s="1"/>
      <c r="NAC1410" s="1"/>
      <c r="NAD1410" s="1"/>
      <c r="NAE1410" s="1"/>
      <c r="NAF1410" s="1"/>
      <c r="NAG1410" s="1"/>
      <c r="NAH1410" s="1"/>
      <c r="NAI1410" s="1"/>
      <c r="NAJ1410" s="1"/>
      <c r="NAK1410" s="1"/>
      <c r="NAL1410" s="1"/>
      <c r="NAM1410" s="1"/>
      <c r="NAN1410" s="1"/>
      <c r="NAO1410" s="1"/>
      <c r="NAP1410" s="1"/>
      <c r="NAQ1410" s="1"/>
      <c r="NAR1410" s="1"/>
      <c r="NAS1410" s="1"/>
      <c r="NAT1410" s="1"/>
      <c r="NAU1410" s="1"/>
      <c r="NAV1410" s="1"/>
      <c r="NAW1410" s="1"/>
      <c r="NAX1410" s="1"/>
      <c r="NAY1410" s="1"/>
      <c r="NAZ1410" s="1"/>
      <c r="NBA1410" s="1"/>
      <c r="NBB1410" s="1"/>
      <c r="NBC1410" s="1"/>
      <c r="NBD1410" s="1"/>
      <c r="NBE1410" s="1"/>
      <c r="NBF1410" s="1"/>
      <c r="NBG1410" s="1"/>
      <c r="NBH1410" s="1"/>
      <c r="NBI1410" s="1"/>
      <c r="NBJ1410" s="1"/>
      <c r="NBK1410" s="1"/>
      <c r="NBL1410" s="1"/>
      <c r="NBM1410" s="1"/>
      <c r="NBN1410" s="1"/>
      <c r="NBO1410" s="1"/>
      <c r="NBP1410" s="1"/>
      <c r="NBQ1410" s="1"/>
      <c r="NBR1410" s="1"/>
      <c r="NBS1410" s="1"/>
      <c r="NBT1410" s="1"/>
      <c r="NBU1410" s="1"/>
      <c r="NBV1410" s="1"/>
      <c r="NBW1410" s="1"/>
      <c r="NBX1410" s="1"/>
      <c r="NBY1410" s="1"/>
      <c r="NBZ1410" s="1"/>
      <c r="NCA1410" s="1"/>
      <c r="NCB1410" s="1"/>
      <c r="NCC1410" s="1"/>
      <c r="NCD1410" s="1"/>
      <c r="NCE1410" s="1"/>
      <c r="NCF1410" s="1"/>
      <c r="NCG1410" s="1"/>
      <c r="NCH1410" s="1"/>
      <c r="NCI1410" s="1"/>
      <c r="NCJ1410" s="1"/>
      <c r="NCK1410" s="1"/>
      <c r="NCL1410" s="1"/>
      <c r="NCM1410" s="1"/>
      <c r="NCN1410" s="1"/>
      <c r="NCO1410" s="1"/>
      <c r="NCP1410" s="1"/>
      <c r="NCQ1410" s="1"/>
      <c r="NCR1410" s="1"/>
      <c r="NCS1410" s="1"/>
      <c r="NCT1410" s="1"/>
      <c r="NCU1410" s="1"/>
      <c r="NCV1410" s="1"/>
      <c r="NCW1410" s="1"/>
      <c r="NCX1410" s="1"/>
      <c r="NCY1410" s="1"/>
      <c r="NCZ1410" s="1"/>
      <c r="NDA1410" s="1"/>
      <c r="NDB1410" s="1"/>
      <c r="NDC1410" s="1"/>
      <c r="NDD1410" s="1"/>
      <c r="NDE1410" s="1"/>
      <c r="NDF1410" s="1"/>
      <c r="NDG1410" s="1"/>
      <c r="NDH1410" s="1"/>
      <c r="NDI1410" s="1"/>
      <c r="NDJ1410" s="1"/>
      <c r="NDK1410" s="1"/>
      <c r="NDL1410" s="1"/>
      <c r="NDM1410" s="1"/>
      <c r="NDN1410" s="1"/>
      <c r="NDO1410" s="1"/>
      <c r="NDP1410" s="1"/>
      <c r="NDQ1410" s="1"/>
      <c r="NDR1410" s="1"/>
      <c r="NDS1410" s="1"/>
      <c r="NDT1410" s="1"/>
      <c r="NDU1410" s="1"/>
      <c r="NDV1410" s="1"/>
      <c r="NDW1410" s="1"/>
      <c r="NDX1410" s="1"/>
      <c r="NDY1410" s="1"/>
      <c r="NDZ1410" s="1"/>
      <c r="NEA1410" s="1"/>
      <c r="NEB1410" s="1"/>
      <c r="NEC1410" s="1"/>
      <c r="NED1410" s="1"/>
      <c r="NEE1410" s="1"/>
      <c r="NEF1410" s="1"/>
      <c r="NEG1410" s="1"/>
      <c r="NEH1410" s="1"/>
      <c r="NEI1410" s="1"/>
      <c r="NEJ1410" s="1"/>
      <c r="NEK1410" s="1"/>
      <c r="NEL1410" s="1"/>
      <c r="NEM1410" s="1"/>
      <c r="NEN1410" s="1"/>
      <c r="NEO1410" s="1"/>
      <c r="NEP1410" s="1"/>
      <c r="NEQ1410" s="1"/>
      <c r="NER1410" s="1"/>
      <c r="NES1410" s="1"/>
      <c r="NET1410" s="1"/>
      <c r="NEU1410" s="1"/>
      <c r="NEV1410" s="1"/>
      <c r="NEW1410" s="1"/>
      <c r="NEX1410" s="1"/>
      <c r="NEY1410" s="1"/>
      <c r="NEZ1410" s="1"/>
      <c r="NFA1410" s="1"/>
      <c r="NFB1410" s="1"/>
      <c r="NFC1410" s="1"/>
      <c r="NFD1410" s="1"/>
      <c r="NFE1410" s="1"/>
      <c r="NFF1410" s="1"/>
      <c r="NFG1410" s="1"/>
      <c r="NFH1410" s="1"/>
      <c r="NFI1410" s="1"/>
      <c r="NFJ1410" s="1"/>
      <c r="NFK1410" s="1"/>
      <c r="NFL1410" s="1"/>
      <c r="NFM1410" s="1"/>
      <c r="NFN1410" s="1"/>
      <c r="NFO1410" s="1"/>
      <c r="NFP1410" s="1"/>
      <c r="NFQ1410" s="1"/>
      <c r="NFR1410" s="1"/>
      <c r="NFS1410" s="1"/>
      <c r="NFT1410" s="1"/>
      <c r="NFU1410" s="1"/>
      <c r="NFV1410" s="1"/>
      <c r="NFW1410" s="1"/>
      <c r="NFX1410" s="1"/>
      <c r="NFY1410" s="1"/>
      <c r="NFZ1410" s="1"/>
      <c r="NGA1410" s="1"/>
      <c r="NGB1410" s="1"/>
      <c r="NGC1410" s="1"/>
      <c r="NGD1410" s="1"/>
      <c r="NGE1410" s="1"/>
      <c r="NGF1410" s="1"/>
      <c r="NGG1410" s="1"/>
      <c r="NGH1410" s="1"/>
      <c r="NGI1410" s="1"/>
      <c r="NGJ1410" s="1"/>
      <c r="NGK1410" s="1"/>
      <c r="NGL1410" s="1"/>
      <c r="NGM1410" s="1"/>
      <c r="NGN1410" s="1"/>
      <c r="NGO1410" s="1"/>
      <c r="NGP1410" s="1"/>
      <c r="NGQ1410" s="1"/>
      <c r="NGR1410" s="1"/>
      <c r="NGS1410" s="1"/>
      <c r="NGT1410" s="1"/>
      <c r="NGU1410" s="1"/>
      <c r="NGV1410" s="1"/>
      <c r="NGW1410" s="1"/>
      <c r="NGX1410" s="1"/>
      <c r="NGY1410" s="1"/>
      <c r="NGZ1410" s="1"/>
      <c r="NHA1410" s="1"/>
      <c r="NHB1410" s="1"/>
      <c r="NHC1410" s="1"/>
      <c r="NHD1410" s="1"/>
      <c r="NHE1410" s="1"/>
      <c r="NHF1410" s="1"/>
      <c r="NHG1410" s="1"/>
      <c r="NHH1410" s="1"/>
      <c r="NHI1410" s="1"/>
      <c r="NHJ1410" s="1"/>
      <c r="NHK1410" s="1"/>
      <c r="NHL1410" s="1"/>
      <c r="NHM1410" s="1"/>
      <c r="NHN1410" s="1"/>
      <c r="NHO1410" s="1"/>
      <c r="NHP1410" s="1"/>
      <c r="NHQ1410" s="1"/>
      <c r="NHR1410" s="1"/>
      <c r="NHS1410" s="1"/>
      <c r="NHT1410" s="1"/>
      <c r="NHU1410" s="1"/>
      <c r="NHV1410" s="1"/>
      <c r="NHW1410" s="1"/>
      <c r="NHX1410" s="1"/>
      <c r="NHY1410" s="1"/>
      <c r="NHZ1410" s="1"/>
      <c r="NIA1410" s="1"/>
      <c r="NIB1410" s="1"/>
      <c r="NIC1410" s="1"/>
      <c r="NID1410" s="1"/>
      <c r="NIE1410" s="1"/>
      <c r="NIF1410" s="1"/>
      <c r="NIG1410" s="1"/>
      <c r="NIH1410" s="1"/>
      <c r="NII1410" s="1"/>
      <c r="NIJ1410" s="1"/>
      <c r="NIK1410" s="1"/>
      <c r="NIL1410" s="1"/>
      <c r="NIM1410" s="1"/>
      <c r="NIN1410" s="1"/>
      <c r="NIO1410" s="1"/>
      <c r="NIP1410" s="1"/>
      <c r="NIQ1410" s="1"/>
      <c r="NIR1410" s="1"/>
      <c r="NIS1410" s="1"/>
      <c r="NIT1410" s="1"/>
      <c r="NIU1410" s="1"/>
      <c r="NIV1410" s="1"/>
      <c r="NIW1410" s="1"/>
      <c r="NIX1410" s="1"/>
      <c r="NIY1410" s="1"/>
      <c r="NIZ1410" s="1"/>
      <c r="NJA1410" s="1"/>
      <c r="NJB1410" s="1"/>
      <c r="NJC1410" s="1"/>
      <c r="NJD1410" s="1"/>
      <c r="NJE1410" s="1"/>
      <c r="NJF1410" s="1"/>
      <c r="NJG1410" s="1"/>
      <c r="NJH1410" s="1"/>
      <c r="NJI1410" s="1"/>
      <c r="NJJ1410" s="1"/>
      <c r="NJK1410" s="1"/>
      <c r="NJL1410" s="1"/>
      <c r="NJM1410" s="1"/>
      <c r="NJN1410" s="1"/>
      <c r="NJO1410" s="1"/>
      <c r="NJP1410" s="1"/>
      <c r="NJQ1410" s="1"/>
      <c r="NJR1410" s="1"/>
      <c r="NJS1410" s="1"/>
      <c r="NJT1410" s="1"/>
      <c r="NJU1410" s="1"/>
      <c r="NJV1410" s="1"/>
      <c r="NJW1410" s="1"/>
      <c r="NJX1410" s="1"/>
      <c r="NJY1410" s="1"/>
      <c r="NJZ1410" s="1"/>
      <c r="NKA1410" s="1"/>
      <c r="NKB1410" s="1"/>
      <c r="NKC1410" s="1"/>
      <c r="NKD1410" s="1"/>
      <c r="NKE1410" s="1"/>
      <c r="NKF1410" s="1"/>
      <c r="NKG1410" s="1"/>
      <c r="NKH1410" s="1"/>
      <c r="NKI1410" s="1"/>
      <c r="NKJ1410" s="1"/>
      <c r="NKK1410" s="1"/>
      <c r="NKL1410" s="1"/>
      <c r="NKM1410" s="1"/>
      <c r="NKN1410" s="1"/>
      <c r="NKO1410" s="1"/>
      <c r="NKP1410" s="1"/>
      <c r="NKQ1410" s="1"/>
      <c r="NKR1410" s="1"/>
      <c r="NKS1410" s="1"/>
      <c r="NKT1410" s="1"/>
      <c r="NKU1410" s="1"/>
      <c r="NKV1410" s="1"/>
      <c r="NKW1410" s="1"/>
      <c r="NKX1410" s="1"/>
      <c r="NKY1410" s="1"/>
      <c r="NKZ1410" s="1"/>
      <c r="NLA1410" s="1"/>
      <c r="NLB1410" s="1"/>
      <c r="NLC1410" s="1"/>
      <c r="NLD1410" s="1"/>
      <c r="NLE1410" s="1"/>
      <c r="NLF1410" s="1"/>
      <c r="NLG1410" s="1"/>
      <c r="NLH1410" s="1"/>
      <c r="NLI1410" s="1"/>
      <c r="NLJ1410" s="1"/>
      <c r="NLK1410" s="1"/>
      <c r="NLL1410" s="1"/>
      <c r="NLM1410" s="1"/>
      <c r="NLN1410" s="1"/>
      <c r="NLO1410" s="1"/>
      <c r="NLP1410" s="1"/>
      <c r="NLQ1410" s="1"/>
      <c r="NLR1410" s="1"/>
      <c r="NLS1410" s="1"/>
      <c r="NLT1410" s="1"/>
      <c r="NLU1410" s="1"/>
      <c r="NLV1410" s="1"/>
      <c r="NLW1410" s="1"/>
      <c r="NLX1410" s="1"/>
      <c r="NLY1410" s="1"/>
      <c r="NLZ1410" s="1"/>
      <c r="NMA1410" s="1"/>
      <c r="NMB1410" s="1"/>
      <c r="NMC1410" s="1"/>
      <c r="NMD1410" s="1"/>
      <c r="NME1410" s="1"/>
      <c r="NMF1410" s="1"/>
      <c r="NMG1410" s="1"/>
      <c r="NMH1410" s="1"/>
      <c r="NMI1410" s="1"/>
      <c r="NMJ1410" s="1"/>
      <c r="NMK1410" s="1"/>
      <c r="NML1410" s="1"/>
      <c r="NMM1410" s="1"/>
      <c r="NMN1410" s="1"/>
      <c r="NMO1410" s="1"/>
      <c r="NMP1410" s="1"/>
      <c r="NMQ1410" s="1"/>
      <c r="NMR1410" s="1"/>
      <c r="NMS1410" s="1"/>
      <c r="NMT1410" s="1"/>
      <c r="NMU1410" s="1"/>
      <c r="NMV1410" s="1"/>
      <c r="NMW1410" s="1"/>
      <c r="NMX1410" s="1"/>
      <c r="NMY1410" s="1"/>
      <c r="NMZ1410" s="1"/>
      <c r="NNA1410" s="1"/>
      <c r="NNB1410" s="1"/>
      <c r="NNC1410" s="1"/>
      <c r="NND1410" s="1"/>
      <c r="NNE1410" s="1"/>
      <c r="NNF1410" s="1"/>
      <c r="NNG1410" s="1"/>
      <c r="NNH1410" s="1"/>
      <c r="NNI1410" s="1"/>
      <c r="NNJ1410" s="1"/>
      <c r="NNK1410" s="1"/>
      <c r="NNL1410" s="1"/>
      <c r="NNM1410" s="1"/>
      <c r="NNN1410" s="1"/>
      <c r="NNO1410" s="1"/>
      <c r="NNP1410" s="1"/>
      <c r="NNQ1410" s="1"/>
      <c r="NNR1410" s="1"/>
      <c r="NNS1410" s="1"/>
      <c r="NNT1410" s="1"/>
      <c r="NNU1410" s="1"/>
      <c r="NNV1410" s="1"/>
      <c r="NNW1410" s="1"/>
      <c r="NNX1410" s="1"/>
      <c r="NNY1410" s="1"/>
      <c r="NNZ1410" s="1"/>
      <c r="NOA1410" s="1"/>
      <c r="NOB1410" s="1"/>
      <c r="NOC1410" s="1"/>
      <c r="NOD1410" s="1"/>
      <c r="NOE1410" s="1"/>
      <c r="NOF1410" s="1"/>
      <c r="NOG1410" s="1"/>
      <c r="NOH1410" s="1"/>
      <c r="NOI1410" s="1"/>
      <c r="NOJ1410" s="1"/>
      <c r="NOK1410" s="1"/>
      <c r="NOL1410" s="1"/>
      <c r="NOM1410" s="1"/>
      <c r="NON1410" s="1"/>
      <c r="NOO1410" s="1"/>
      <c r="NOP1410" s="1"/>
      <c r="NOQ1410" s="1"/>
      <c r="NOR1410" s="1"/>
      <c r="NOS1410" s="1"/>
      <c r="NOT1410" s="1"/>
      <c r="NOU1410" s="1"/>
      <c r="NOV1410" s="1"/>
      <c r="NOW1410" s="1"/>
      <c r="NOX1410" s="1"/>
      <c r="NOY1410" s="1"/>
      <c r="NOZ1410" s="1"/>
      <c r="NPA1410" s="1"/>
      <c r="NPB1410" s="1"/>
      <c r="NPC1410" s="1"/>
      <c r="NPD1410" s="1"/>
      <c r="NPE1410" s="1"/>
      <c r="NPF1410" s="1"/>
      <c r="NPG1410" s="1"/>
      <c r="NPH1410" s="1"/>
      <c r="NPI1410" s="1"/>
      <c r="NPJ1410" s="1"/>
      <c r="NPK1410" s="1"/>
      <c r="NPL1410" s="1"/>
      <c r="NPM1410" s="1"/>
      <c r="NPN1410" s="1"/>
      <c r="NPO1410" s="1"/>
      <c r="NPP1410" s="1"/>
      <c r="NPQ1410" s="1"/>
      <c r="NPR1410" s="1"/>
      <c r="NPS1410" s="1"/>
      <c r="NPT1410" s="1"/>
      <c r="NPU1410" s="1"/>
      <c r="NPV1410" s="1"/>
      <c r="NPW1410" s="1"/>
      <c r="NPX1410" s="1"/>
      <c r="NPY1410" s="1"/>
      <c r="NPZ1410" s="1"/>
      <c r="NQA1410" s="1"/>
      <c r="NQB1410" s="1"/>
      <c r="NQC1410" s="1"/>
      <c r="NQD1410" s="1"/>
      <c r="NQE1410" s="1"/>
      <c r="NQF1410" s="1"/>
      <c r="NQG1410" s="1"/>
      <c r="NQH1410" s="1"/>
      <c r="NQI1410" s="1"/>
      <c r="NQJ1410" s="1"/>
      <c r="NQK1410" s="1"/>
      <c r="NQL1410" s="1"/>
      <c r="NQM1410" s="1"/>
      <c r="NQN1410" s="1"/>
      <c r="NQO1410" s="1"/>
      <c r="NQP1410" s="1"/>
      <c r="NQQ1410" s="1"/>
      <c r="NQR1410" s="1"/>
      <c r="NQS1410" s="1"/>
      <c r="NQT1410" s="1"/>
      <c r="NQU1410" s="1"/>
      <c r="NQV1410" s="1"/>
      <c r="NQW1410" s="1"/>
      <c r="NQX1410" s="1"/>
      <c r="NQY1410" s="1"/>
      <c r="NQZ1410" s="1"/>
      <c r="NRA1410" s="1"/>
      <c r="NRB1410" s="1"/>
      <c r="NRC1410" s="1"/>
      <c r="NRD1410" s="1"/>
      <c r="NRE1410" s="1"/>
      <c r="NRF1410" s="1"/>
      <c r="NRG1410" s="1"/>
      <c r="NRH1410" s="1"/>
      <c r="NRI1410" s="1"/>
      <c r="NRJ1410" s="1"/>
      <c r="NRK1410" s="1"/>
      <c r="NRL1410" s="1"/>
      <c r="NRM1410" s="1"/>
      <c r="NRN1410" s="1"/>
      <c r="NRO1410" s="1"/>
      <c r="NRP1410" s="1"/>
      <c r="NRQ1410" s="1"/>
      <c r="NRR1410" s="1"/>
      <c r="NRS1410" s="1"/>
      <c r="NRT1410" s="1"/>
      <c r="NRU1410" s="1"/>
      <c r="NRV1410" s="1"/>
      <c r="NRW1410" s="1"/>
      <c r="NRX1410" s="1"/>
      <c r="NRY1410" s="1"/>
      <c r="NRZ1410" s="1"/>
      <c r="NSA1410" s="1"/>
      <c r="NSB1410" s="1"/>
      <c r="NSC1410" s="1"/>
      <c r="NSD1410" s="1"/>
      <c r="NSE1410" s="1"/>
      <c r="NSF1410" s="1"/>
      <c r="NSG1410" s="1"/>
      <c r="NSH1410" s="1"/>
      <c r="NSI1410" s="1"/>
      <c r="NSJ1410" s="1"/>
      <c r="NSK1410" s="1"/>
      <c r="NSL1410" s="1"/>
      <c r="NSM1410" s="1"/>
      <c r="NSN1410" s="1"/>
      <c r="NSO1410" s="1"/>
      <c r="NSP1410" s="1"/>
      <c r="NSQ1410" s="1"/>
      <c r="NSR1410" s="1"/>
      <c r="NSS1410" s="1"/>
      <c r="NST1410" s="1"/>
      <c r="NSU1410" s="1"/>
      <c r="NSV1410" s="1"/>
      <c r="NSW1410" s="1"/>
      <c r="NSX1410" s="1"/>
      <c r="NSY1410" s="1"/>
      <c r="NSZ1410" s="1"/>
      <c r="NTA1410" s="1"/>
      <c r="NTB1410" s="1"/>
      <c r="NTC1410" s="1"/>
      <c r="NTD1410" s="1"/>
      <c r="NTE1410" s="1"/>
      <c r="NTF1410" s="1"/>
      <c r="NTG1410" s="1"/>
      <c r="NTH1410" s="1"/>
      <c r="NTI1410" s="1"/>
      <c r="NTJ1410" s="1"/>
      <c r="NTK1410" s="1"/>
      <c r="NTL1410" s="1"/>
      <c r="NTM1410" s="1"/>
      <c r="NTN1410" s="1"/>
      <c r="NTO1410" s="1"/>
      <c r="NTP1410" s="1"/>
      <c r="NTQ1410" s="1"/>
      <c r="NTR1410" s="1"/>
      <c r="NTS1410" s="1"/>
      <c r="NTT1410" s="1"/>
      <c r="NTU1410" s="1"/>
      <c r="NTV1410" s="1"/>
      <c r="NTW1410" s="1"/>
      <c r="NTX1410" s="1"/>
      <c r="NTY1410" s="1"/>
      <c r="NTZ1410" s="1"/>
      <c r="NUA1410" s="1"/>
      <c r="NUB1410" s="1"/>
      <c r="NUC1410" s="1"/>
      <c r="NUD1410" s="1"/>
      <c r="NUE1410" s="1"/>
      <c r="NUF1410" s="1"/>
      <c r="NUG1410" s="1"/>
      <c r="NUH1410" s="1"/>
      <c r="NUI1410" s="1"/>
      <c r="NUJ1410" s="1"/>
      <c r="NUK1410" s="1"/>
      <c r="NUL1410" s="1"/>
      <c r="NUM1410" s="1"/>
      <c r="NUN1410" s="1"/>
      <c r="NUO1410" s="1"/>
      <c r="NUP1410" s="1"/>
      <c r="NUQ1410" s="1"/>
      <c r="NUR1410" s="1"/>
      <c r="NUS1410" s="1"/>
      <c r="NUT1410" s="1"/>
      <c r="NUU1410" s="1"/>
      <c r="NUV1410" s="1"/>
      <c r="NUW1410" s="1"/>
      <c r="NUX1410" s="1"/>
      <c r="NUY1410" s="1"/>
      <c r="NUZ1410" s="1"/>
      <c r="NVA1410" s="1"/>
      <c r="NVB1410" s="1"/>
      <c r="NVC1410" s="1"/>
      <c r="NVD1410" s="1"/>
      <c r="NVE1410" s="1"/>
      <c r="NVF1410" s="1"/>
      <c r="NVG1410" s="1"/>
      <c r="NVH1410" s="1"/>
      <c r="NVI1410" s="1"/>
      <c r="NVJ1410" s="1"/>
      <c r="NVK1410" s="1"/>
      <c r="NVL1410" s="1"/>
      <c r="NVM1410" s="1"/>
      <c r="NVN1410" s="1"/>
      <c r="NVO1410" s="1"/>
      <c r="NVP1410" s="1"/>
      <c r="NVQ1410" s="1"/>
      <c r="NVR1410" s="1"/>
      <c r="NVS1410" s="1"/>
      <c r="NVT1410" s="1"/>
      <c r="NVU1410" s="1"/>
      <c r="NVV1410" s="1"/>
      <c r="NVW1410" s="1"/>
      <c r="NVX1410" s="1"/>
      <c r="NVY1410" s="1"/>
      <c r="NVZ1410" s="1"/>
      <c r="NWA1410" s="1"/>
      <c r="NWB1410" s="1"/>
      <c r="NWC1410" s="1"/>
      <c r="NWD1410" s="1"/>
      <c r="NWE1410" s="1"/>
      <c r="NWF1410" s="1"/>
      <c r="NWG1410" s="1"/>
      <c r="NWH1410" s="1"/>
      <c r="NWI1410" s="1"/>
      <c r="NWJ1410" s="1"/>
      <c r="NWK1410" s="1"/>
      <c r="NWL1410" s="1"/>
      <c r="NWM1410" s="1"/>
      <c r="NWN1410" s="1"/>
      <c r="NWO1410" s="1"/>
      <c r="NWP1410" s="1"/>
      <c r="NWQ1410" s="1"/>
      <c r="NWR1410" s="1"/>
      <c r="NWS1410" s="1"/>
      <c r="NWT1410" s="1"/>
      <c r="NWU1410" s="1"/>
      <c r="NWV1410" s="1"/>
      <c r="NWW1410" s="1"/>
      <c r="NWX1410" s="1"/>
      <c r="NWY1410" s="1"/>
      <c r="NWZ1410" s="1"/>
      <c r="NXA1410" s="1"/>
      <c r="NXB1410" s="1"/>
      <c r="NXC1410" s="1"/>
      <c r="NXD1410" s="1"/>
      <c r="NXE1410" s="1"/>
      <c r="NXF1410" s="1"/>
      <c r="NXG1410" s="1"/>
      <c r="NXH1410" s="1"/>
      <c r="NXI1410" s="1"/>
      <c r="NXJ1410" s="1"/>
      <c r="NXK1410" s="1"/>
      <c r="NXL1410" s="1"/>
      <c r="NXM1410" s="1"/>
      <c r="NXN1410" s="1"/>
      <c r="NXO1410" s="1"/>
      <c r="NXP1410" s="1"/>
      <c r="NXQ1410" s="1"/>
      <c r="NXR1410" s="1"/>
      <c r="NXS1410" s="1"/>
      <c r="NXT1410" s="1"/>
      <c r="NXU1410" s="1"/>
      <c r="NXV1410" s="1"/>
      <c r="NXW1410" s="1"/>
      <c r="NXX1410" s="1"/>
      <c r="NXY1410" s="1"/>
      <c r="NXZ1410" s="1"/>
      <c r="NYA1410" s="1"/>
      <c r="NYB1410" s="1"/>
      <c r="NYC1410" s="1"/>
      <c r="NYD1410" s="1"/>
      <c r="NYE1410" s="1"/>
      <c r="NYF1410" s="1"/>
      <c r="NYG1410" s="1"/>
      <c r="NYH1410" s="1"/>
      <c r="NYI1410" s="1"/>
      <c r="NYJ1410" s="1"/>
      <c r="NYK1410" s="1"/>
      <c r="NYL1410" s="1"/>
      <c r="NYM1410" s="1"/>
      <c r="NYN1410" s="1"/>
      <c r="NYO1410" s="1"/>
      <c r="NYP1410" s="1"/>
      <c r="NYQ1410" s="1"/>
      <c r="NYR1410" s="1"/>
      <c r="NYS1410" s="1"/>
      <c r="NYT1410" s="1"/>
      <c r="NYU1410" s="1"/>
      <c r="NYV1410" s="1"/>
      <c r="NYW1410" s="1"/>
      <c r="NYX1410" s="1"/>
      <c r="NYY1410" s="1"/>
      <c r="NYZ1410" s="1"/>
      <c r="NZA1410" s="1"/>
      <c r="NZB1410" s="1"/>
      <c r="NZC1410" s="1"/>
      <c r="NZD1410" s="1"/>
      <c r="NZE1410" s="1"/>
      <c r="NZF1410" s="1"/>
      <c r="NZG1410" s="1"/>
      <c r="NZH1410" s="1"/>
      <c r="NZI1410" s="1"/>
      <c r="NZJ1410" s="1"/>
      <c r="NZK1410" s="1"/>
      <c r="NZL1410" s="1"/>
      <c r="NZM1410" s="1"/>
      <c r="NZN1410" s="1"/>
      <c r="NZO1410" s="1"/>
      <c r="NZP1410" s="1"/>
      <c r="NZQ1410" s="1"/>
      <c r="NZR1410" s="1"/>
      <c r="NZS1410" s="1"/>
      <c r="NZT1410" s="1"/>
      <c r="NZU1410" s="1"/>
      <c r="NZV1410" s="1"/>
      <c r="NZW1410" s="1"/>
      <c r="NZX1410" s="1"/>
      <c r="NZY1410" s="1"/>
      <c r="NZZ1410" s="1"/>
      <c r="OAA1410" s="1"/>
      <c r="OAB1410" s="1"/>
      <c r="OAC1410" s="1"/>
      <c r="OAD1410" s="1"/>
      <c r="OAE1410" s="1"/>
      <c r="OAF1410" s="1"/>
      <c r="OAG1410" s="1"/>
      <c r="OAH1410" s="1"/>
      <c r="OAI1410" s="1"/>
      <c r="OAJ1410" s="1"/>
      <c r="OAK1410" s="1"/>
      <c r="OAL1410" s="1"/>
      <c r="OAM1410" s="1"/>
      <c r="OAN1410" s="1"/>
      <c r="OAO1410" s="1"/>
      <c r="OAP1410" s="1"/>
      <c r="OAQ1410" s="1"/>
      <c r="OAR1410" s="1"/>
      <c r="OAS1410" s="1"/>
      <c r="OAT1410" s="1"/>
      <c r="OAU1410" s="1"/>
      <c r="OAV1410" s="1"/>
      <c r="OAW1410" s="1"/>
      <c r="OAX1410" s="1"/>
      <c r="OAY1410" s="1"/>
      <c r="OAZ1410" s="1"/>
      <c r="OBA1410" s="1"/>
      <c r="OBB1410" s="1"/>
      <c r="OBC1410" s="1"/>
      <c r="OBD1410" s="1"/>
      <c r="OBE1410" s="1"/>
      <c r="OBF1410" s="1"/>
      <c r="OBG1410" s="1"/>
      <c r="OBH1410" s="1"/>
      <c r="OBI1410" s="1"/>
      <c r="OBJ1410" s="1"/>
      <c r="OBK1410" s="1"/>
      <c r="OBL1410" s="1"/>
      <c r="OBM1410" s="1"/>
      <c r="OBN1410" s="1"/>
      <c r="OBO1410" s="1"/>
      <c r="OBP1410" s="1"/>
      <c r="OBQ1410" s="1"/>
      <c r="OBR1410" s="1"/>
      <c r="OBS1410" s="1"/>
      <c r="OBT1410" s="1"/>
      <c r="OBU1410" s="1"/>
      <c r="OBV1410" s="1"/>
      <c r="OBW1410" s="1"/>
      <c r="OBX1410" s="1"/>
      <c r="OBY1410" s="1"/>
      <c r="OBZ1410" s="1"/>
      <c r="OCA1410" s="1"/>
      <c r="OCB1410" s="1"/>
      <c r="OCC1410" s="1"/>
      <c r="OCD1410" s="1"/>
      <c r="OCE1410" s="1"/>
      <c r="OCF1410" s="1"/>
      <c r="OCG1410" s="1"/>
      <c r="OCH1410" s="1"/>
      <c r="OCI1410" s="1"/>
      <c r="OCJ1410" s="1"/>
      <c r="OCK1410" s="1"/>
      <c r="OCL1410" s="1"/>
      <c r="OCM1410" s="1"/>
      <c r="OCN1410" s="1"/>
      <c r="OCO1410" s="1"/>
      <c r="OCP1410" s="1"/>
      <c r="OCQ1410" s="1"/>
      <c r="OCR1410" s="1"/>
      <c r="OCS1410" s="1"/>
      <c r="OCT1410" s="1"/>
      <c r="OCU1410" s="1"/>
      <c r="OCV1410" s="1"/>
      <c r="OCW1410" s="1"/>
      <c r="OCX1410" s="1"/>
      <c r="OCY1410" s="1"/>
      <c r="OCZ1410" s="1"/>
      <c r="ODA1410" s="1"/>
      <c r="ODB1410" s="1"/>
      <c r="ODC1410" s="1"/>
      <c r="ODD1410" s="1"/>
      <c r="ODE1410" s="1"/>
      <c r="ODF1410" s="1"/>
      <c r="ODG1410" s="1"/>
      <c r="ODH1410" s="1"/>
      <c r="ODI1410" s="1"/>
      <c r="ODJ1410" s="1"/>
      <c r="ODK1410" s="1"/>
      <c r="ODL1410" s="1"/>
      <c r="ODM1410" s="1"/>
      <c r="ODN1410" s="1"/>
      <c r="ODO1410" s="1"/>
      <c r="ODP1410" s="1"/>
      <c r="ODQ1410" s="1"/>
      <c r="ODR1410" s="1"/>
      <c r="ODS1410" s="1"/>
      <c r="ODT1410" s="1"/>
      <c r="ODU1410" s="1"/>
      <c r="ODV1410" s="1"/>
      <c r="ODW1410" s="1"/>
      <c r="ODX1410" s="1"/>
      <c r="ODY1410" s="1"/>
      <c r="ODZ1410" s="1"/>
      <c r="OEA1410" s="1"/>
      <c r="OEB1410" s="1"/>
      <c r="OEC1410" s="1"/>
      <c r="OED1410" s="1"/>
      <c r="OEE1410" s="1"/>
      <c r="OEF1410" s="1"/>
      <c r="OEG1410" s="1"/>
      <c r="OEH1410" s="1"/>
      <c r="OEI1410" s="1"/>
      <c r="OEJ1410" s="1"/>
      <c r="OEK1410" s="1"/>
      <c r="OEL1410" s="1"/>
      <c r="OEM1410" s="1"/>
      <c r="OEN1410" s="1"/>
      <c r="OEO1410" s="1"/>
      <c r="OEP1410" s="1"/>
      <c r="OEQ1410" s="1"/>
      <c r="OER1410" s="1"/>
      <c r="OES1410" s="1"/>
      <c r="OET1410" s="1"/>
      <c r="OEU1410" s="1"/>
      <c r="OEV1410" s="1"/>
      <c r="OEW1410" s="1"/>
      <c r="OEX1410" s="1"/>
      <c r="OEY1410" s="1"/>
      <c r="OEZ1410" s="1"/>
      <c r="OFA1410" s="1"/>
      <c r="OFB1410" s="1"/>
      <c r="OFC1410" s="1"/>
      <c r="OFD1410" s="1"/>
      <c r="OFE1410" s="1"/>
      <c r="OFF1410" s="1"/>
      <c r="OFG1410" s="1"/>
      <c r="OFH1410" s="1"/>
      <c r="OFI1410" s="1"/>
      <c r="OFJ1410" s="1"/>
      <c r="OFK1410" s="1"/>
      <c r="OFL1410" s="1"/>
      <c r="OFM1410" s="1"/>
      <c r="OFN1410" s="1"/>
      <c r="OFO1410" s="1"/>
      <c r="OFP1410" s="1"/>
      <c r="OFQ1410" s="1"/>
      <c r="OFR1410" s="1"/>
      <c r="OFS1410" s="1"/>
      <c r="OFT1410" s="1"/>
      <c r="OFU1410" s="1"/>
      <c r="OFV1410" s="1"/>
      <c r="OFW1410" s="1"/>
      <c r="OFX1410" s="1"/>
      <c r="OFY1410" s="1"/>
      <c r="OFZ1410" s="1"/>
      <c r="OGA1410" s="1"/>
      <c r="OGB1410" s="1"/>
      <c r="OGC1410" s="1"/>
      <c r="OGD1410" s="1"/>
      <c r="OGE1410" s="1"/>
      <c r="OGF1410" s="1"/>
      <c r="OGG1410" s="1"/>
      <c r="OGH1410" s="1"/>
      <c r="OGI1410" s="1"/>
      <c r="OGJ1410" s="1"/>
      <c r="OGK1410" s="1"/>
      <c r="OGL1410" s="1"/>
      <c r="OGM1410" s="1"/>
      <c r="OGN1410" s="1"/>
      <c r="OGO1410" s="1"/>
      <c r="OGP1410" s="1"/>
      <c r="OGQ1410" s="1"/>
      <c r="OGR1410" s="1"/>
      <c r="OGS1410" s="1"/>
      <c r="OGT1410" s="1"/>
      <c r="OGU1410" s="1"/>
      <c r="OGV1410" s="1"/>
      <c r="OGW1410" s="1"/>
      <c r="OGX1410" s="1"/>
      <c r="OGY1410" s="1"/>
      <c r="OGZ1410" s="1"/>
      <c r="OHA1410" s="1"/>
      <c r="OHB1410" s="1"/>
      <c r="OHC1410" s="1"/>
      <c r="OHD1410" s="1"/>
      <c r="OHE1410" s="1"/>
      <c r="OHF1410" s="1"/>
      <c r="OHG1410" s="1"/>
      <c r="OHH1410" s="1"/>
      <c r="OHI1410" s="1"/>
      <c r="OHJ1410" s="1"/>
      <c r="OHK1410" s="1"/>
      <c r="OHL1410" s="1"/>
      <c r="OHM1410" s="1"/>
      <c r="OHN1410" s="1"/>
      <c r="OHO1410" s="1"/>
      <c r="OHP1410" s="1"/>
      <c r="OHQ1410" s="1"/>
      <c r="OHR1410" s="1"/>
      <c r="OHS1410" s="1"/>
      <c r="OHT1410" s="1"/>
      <c r="OHU1410" s="1"/>
      <c r="OHV1410" s="1"/>
      <c r="OHW1410" s="1"/>
      <c r="OHX1410" s="1"/>
      <c r="OHY1410" s="1"/>
      <c r="OHZ1410" s="1"/>
      <c r="OIA1410" s="1"/>
      <c r="OIB1410" s="1"/>
      <c r="OIC1410" s="1"/>
      <c r="OID1410" s="1"/>
      <c r="OIE1410" s="1"/>
      <c r="OIF1410" s="1"/>
      <c r="OIG1410" s="1"/>
      <c r="OIH1410" s="1"/>
      <c r="OII1410" s="1"/>
      <c r="OIJ1410" s="1"/>
      <c r="OIK1410" s="1"/>
      <c r="OIL1410" s="1"/>
      <c r="OIM1410" s="1"/>
      <c r="OIN1410" s="1"/>
      <c r="OIO1410" s="1"/>
      <c r="OIP1410" s="1"/>
      <c r="OIQ1410" s="1"/>
      <c r="OIR1410" s="1"/>
      <c r="OIS1410" s="1"/>
      <c r="OIT1410" s="1"/>
      <c r="OIU1410" s="1"/>
      <c r="OIV1410" s="1"/>
      <c r="OIW1410" s="1"/>
      <c r="OIX1410" s="1"/>
      <c r="OIY1410" s="1"/>
      <c r="OIZ1410" s="1"/>
      <c r="OJA1410" s="1"/>
      <c r="OJB1410" s="1"/>
      <c r="OJC1410" s="1"/>
      <c r="OJD1410" s="1"/>
      <c r="OJE1410" s="1"/>
      <c r="OJF1410" s="1"/>
      <c r="OJG1410" s="1"/>
      <c r="OJH1410" s="1"/>
      <c r="OJI1410" s="1"/>
      <c r="OJJ1410" s="1"/>
      <c r="OJK1410" s="1"/>
      <c r="OJL1410" s="1"/>
      <c r="OJM1410" s="1"/>
      <c r="OJN1410" s="1"/>
      <c r="OJO1410" s="1"/>
      <c r="OJP1410" s="1"/>
      <c r="OJQ1410" s="1"/>
      <c r="OJR1410" s="1"/>
      <c r="OJS1410" s="1"/>
      <c r="OJT1410" s="1"/>
      <c r="OJU1410" s="1"/>
      <c r="OJV1410" s="1"/>
      <c r="OJW1410" s="1"/>
      <c r="OJX1410" s="1"/>
      <c r="OJY1410" s="1"/>
      <c r="OJZ1410" s="1"/>
      <c r="OKA1410" s="1"/>
      <c r="OKB1410" s="1"/>
      <c r="OKC1410" s="1"/>
      <c r="OKD1410" s="1"/>
      <c r="OKE1410" s="1"/>
      <c r="OKF1410" s="1"/>
      <c r="OKG1410" s="1"/>
      <c r="OKH1410" s="1"/>
      <c r="OKI1410" s="1"/>
      <c r="OKJ1410" s="1"/>
      <c r="OKK1410" s="1"/>
      <c r="OKL1410" s="1"/>
      <c r="OKM1410" s="1"/>
      <c r="OKN1410" s="1"/>
      <c r="OKO1410" s="1"/>
      <c r="OKP1410" s="1"/>
      <c r="OKQ1410" s="1"/>
      <c r="OKR1410" s="1"/>
      <c r="OKS1410" s="1"/>
      <c r="OKT1410" s="1"/>
      <c r="OKU1410" s="1"/>
      <c r="OKV1410" s="1"/>
      <c r="OKW1410" s="1"/>
      <c r="OKX1410" s="1"/>
      <c r="OKY1410" s="1"/>
      <c r="OKZ1410" s="1"/>
      <c r="OLA1410" s="1"/>
      <c r="OLB1410" s="1"/>
      <c r="OLC1410" s="1"/>
      <c r="OLD1410" s="1"/>
      <c r="OLE1410" s="1"/>
      <c r="OLF1410" s="1"/>
      <c r="OLG1410" s="1"/>
      <c r="OLH1410" s="1"/>
      <c r="OLI1410" s="1"/>
      <c r="OLJ1410" s="1"/>
      <c r="OLK1410" s="1"/>
      <c r="OLL1410" s="1"/>
      <c r="OLM1410" s="1"/>
      <c r="OLN1410" s="1"/>
      <c r="OLO1410" s="1"/>
      <c r="OLP1410" s="1"/>
      <c r="OLQ1410" s="1"/>
      <c r="OLR1410" s="1"/>
      <c r="OLS1410" s="1"/>
      <c r="OLT1410" s="1"/>
      <c r="OLU1410" s="1"/>
      <c r="OLV1410" s="1"/>
      <c r="OLW1410" s="1"/>
      <c r="OLX1410" s="1"/>
      <c r="OLY1410" s="1"/>
      <c r="OLZ1410" s="1"/>
      <c r="OMA1410" s="1"/>
      <c r="OMB1410" s="1"/>
      <c r="OMC1410" s="1"/>
      <c r="OMD1410" s="1"/>
      <c r="OME1410" s="1"/>
      <c r="OMF1410" s="1"/>
      <c r="OMG1410" s="1"/>
      <c r="OMH1410" s="1"/>
      <c r="OMI1410" s="1"/>
      <c r="OMJ1410" s="1"/>
      <c r="OMK1410" s="1"/>
      <c r="OML1410" s="1"/>
      <c r="OMM1410" s="1"/>
      <c r="OMN1410" s="1"/>
      <c r="OMO1410" s="1"/>
      <c r="OMP1410" s="1"/>
      <c r="OMQ1410" s="1"/>
      <c r="OMR1410" s="1"/>
      <c r="OMS1410" s="1"/>
      <c r="OMT1410" s="1"/>
      <c r="OMU1410" s="1"/>
      <c r="OMV1410" s="1"/>
      <c r="OMW1410" s="1"/>
      <c r="OMX1410" s="1"/>
      <c r="OMY1410" s="1"/>
      <c r="OMZ1410" s="1"/>
      <c r="ONA1410" s="1"/>
      <c r="ONB1410" s="1"/>
      <c r="ONC1410" s="1"/>
      <c r="OND1410" s="1"/>
      <c r="ONE1410" s="1"/>
      <c r="ONF1410" s="1"/>
      <c r="ONG1410" s="1"/>
      <c r="ONH1410" s="1"/>
      <c r="ONI1410" s="1"/>
      <c r="ONJ1410" s="1"/>
      <c r="ONK1410" s="1"/>
      <c r="ONL1410" s="1"/>
      <c r="ONM1410" s="1"/>
      <c r="ONN1410" s="1"/>
      <c r="ONO1410" s="1"/>
      <c r="ONP1410" s="1"/>
      <c r="ONQ1410" s="1"/>
      <c r="ONR1410" s="1"/>
      <c r="ONS1410" s="1"/>
      <c r="ONT1410" s="1"/>
      <c r="ONU1410" s="1"/>
      <c r="ONV1410" s="1"/>
      <c r="ONW1410" s="1"/>
      <c r="ONX1410" s="1"/>
      <c r="ONY1410" s="1"/>
      <c r="ONZ1410" s="1"/>
      <c r="OOA1410" s="1"/>
      <c r="OOB1410" s="1"/>
      <c r="OOC1410" s="1"/>
      <c r="OOD1410" s="1"/>
      <c r="OOE1410" s="1"/>
      <c r="OOF1410" s="1"/>
      <c r="OOG1410" s="1"/>
      <c r="OOH1410" s="1"/>
      <c r="OOI1410" s="1"/>
      <c r="OOJ1410" s="1"/>
      <c r="OOK1410" s="1"/>
      <c r="OOL1410" s="1"/>
      <c r="OOM1410" s="1"/>
      <c r="OON1410" s="1"/>
      <c r="OOO1410" s="1"/>
      <c r="OOP1410" s="1"/>
      <c r="OOQ1410" s="1"/>
      <c r="OOR1410" s="1"/>
      <c r="OOS1410" s="1"/>
      <c r="OOT1410" s="1"/>
      <c r="OOU1410" s="1"/>
      <c r="OOV1410" s="1"/>
      <c r="OOW1410" s="1"/>
      <c r="OOX1410" s="1"/>
      <c r="OOY1410" s="1"/>
      <c r="OOZ1410" s="1"/>
      <c r="OPA1410" s="1"/>
      <c r="OPB1410" s="1"/>
      <c r="OPC1410" s="1"/>
      <c r="OPD1410" s="1"/>
      <c r="OPE1410" s="1"/>
      <c r="OPF1410" s="1"/>
      <c r="OPG1410" s="1"/>
      <c r="OPH1410" s="1"/>
      <c r="OPI1410" s="1"/>
      <c r="OPJ1410" s="1"/>
      <c r="OPK1410" s="1"/>
      <c r="OPL1410" s="1"/>
      <c r="OPM1410" s="1"/>
      <c r="OPN1410" s="1"/>
      <c r="OPO1410" s="1"/>
      <c r="OPP1410" s="1"/>
      <c r="OPQ1410" s="1"/>
      <c r="OPR1410" s="1"/>
      <c r="OPS1410" s="1"/>
      <c r="OPT1410" s="1"/>
      <c r="OPU1410" s="1"/>
      <c r="OPV1410" s="1"/>
      <c r="OPW1410" s="1"/>
      <c r="OPX1410" s="1"/>
      <c r="OPY1410" s="1"/>
      <c r="OPZ1410" s="1"/>
      <c r="OQA1410" s="1"/>
      <c r="OQB1410" s="1"/>
      <c r="OQC1410" s="1"/>
      <c r="OQD1410" s="1"/>
      <c r="OQE1410" s="1"/>
      <c r="OQF1410" s="1"/>
      <c r="OQG1410" s="1"/>
      <c r="OQH1410" s="1"/>
      <c r="OQI1410" s="1"/>
      <c r="OQJ1410" s="1"/>
      <c r="OQK1410" s="1"/>
      <c r="OQL1410" s="1"/>
      <c r="OQM1410" s="1"/>
      <c r="OQN1410" s="1"/>
      <c r="OQO1410" s="1"/>
      <c r="OQP1410" s="1"/>
      <c r="OQQ1410" s="1"/>
      <c r="OQR1410" s="1"/>
      <c r="OQS1410" s="1"/>
      <c r="OQT1410" s="1"/>
      <c r="OQU1410" s="1"/>
      <c r="OQV1410" s="1"/>
      <c r="OQW1410" s="1"/>
      <c r="OQX1410" s="1"/>
      <c r="OQY1410" s="1"/>
      <c r="OQZ1410" s="1"/>
      <c r="ORA1410" s="1"/>
      <c r="ORB1410" s="1"/>
      <c r="ORC1410" s="1"/>
      <c r="ORD1410" s="1"/>
      <c r="ORE1410" s="1"/>
      <c r="ORF1410" s="1"/>
      <c r="ORG1410" s="1"/>
      <c r="ORH1410" s="1"/>
      <c r="ORI1410" s="1"/>
      <c r="ORJ1410" s="1"/>
      <c r="ORK1410" s="1"/>
      <c r="ORL1410" s="1"/>
      <c r="ORM1410" s="1"/>
      <c r="ORN1410" s="1"/>
      <c r="ORO1410" s="1"/>
      <c r="ORP1410" s="1"/>
      <c r="ORQ1410" s="1"/>
      <c r="ORR1410" s="1"/>
      <c r="ORS1410" s="1"/>
      <c r="ORT1410" s="1"/>
      <c r="ORU1410" s="1"/>
      <c r="ORV1410" s="1"/>
      <c r="ORW1410" s="1"/>
      <c r="ORX1410" s="1"/>
      <c r="ORY1410" s="1"/>
      <c r="ORZ1410" s="1"/>
      <c r="OSA1410" s="1"/>
      <c r="OSB1410" s="1"/>
      <c r="OSC1410" s="1"/>
      <c r="OSD1410" s="1"/>
      <c r="OSE1410" s="1"/>
      <c r="OSF1410" s="1"/>
      <c r="OSG1410" s="1"/>
      <c r="OSH1410" s="1"/>
      <c r="OSI1410" s="1"/>
      <c r="OSJ1410" s="1"/>
      <c r="OSK1410" s="1"/>
      <c r="OSL1410" s="1"/>
      <c r="OSM1410" s="1"/>
      <c r="OSN1410" s="1"/>
      <c r="OSO1410" s="1"/>
      <c r="OSP1410" s="1"/>
      <c r="OSQ1410" s="1"/>
      <c r="OSR1410" s="1"/>
      <c r="OSS1410" s="1"/>
      <c r="OST1410" s="1"/>
      <c r="OSU1410" s="1"/>
      <c r="OSV1410" s="1"/>
      <c r="OSW1410" s="1"/>
      <c r="OSX1410" s="1"/>
      <c r="OSY1410" s="1"/>
      <c r="OSZ1410" s="1"/>
      <c r="OTA1410" s="1"/>
      <c r="OTB1410" s="1"/>
      <c r="OTC1410" s="1"/>
      <c r="OTD1410" s="1"/>
      <c r="OTE1410" s="1"/>
      <c r="OTF1410" s="1"/>
      <c r="OTG1410" s="1"/>
      <c r="OTH1410" s="1"/>
      <c r="OTI1410" s="1"/>
      <c r="OTJ1410" s="1"/>
      <c r="OTK1410" s="1"/>
      <c r="OTL1410" s="1"/>
      <c r="OTM1410" s="1"/>
      <c r="OTN1410" s="1"/>
      <c r="OTO1410" s="1"/>
      <c r="OTP1410" s="1"/>
      <c r="OTQ1410" s="1"/>
      <c r="OTR1410" s="1"/>
      <c r="OTS1410" s="1"/>
      <c r="OTT1410" s="1"/>
      <c r="OTU1410" s="1"/>
      <c r="OTV1410" s="1"/>
      <c r="OTW1410" s="1"/>
      <c r="OTX1410" s="1"/>
      <c r="OTY1410" s="1"/>
      <c r="OTZ1410" s="1"/>
      <c r="OUA1410" s="1"/>
      <c r="OUB1410" s="1"/>
      <c r="OUC1410" s="1"/>
      <c r="OUD1410" s="1"/>
      <c r="OUE1410" s="1"/>
      <c r="OUF1410" s="1"/>
      <c r="OUG1410" s="1"/>
      <c r="OUH1410" s="1"/>
      <c r="OUI1410" s="1"/>
      <c r="OUJ1410" s="1"/>
      <c r="OUK1410" s="1"/>
      <c r="OUL1410" s="1"/>
      <c r="OUM1410" s="1"/>
      <c r="OUN1410" s="1"/>
      <c r="OUO1410" s="1"/>
      <c r="OUP1410" s="1"/>
      <c r="OUQ1410" s="1"/>
      <c r="OUR1410" s="1"/>
      <c r="OUS1410" s="1"/>
      <c r="OUT1410" s="1"/>
      <c r="OUU1410" s="1"/>
      <c r="OUV1410" s="1"/>
      <c r="OUW1410" s="1"/>
      <c r="OUX1410" s="1"/>
      <c r="OUY1410" s="1"/>
      <c r="OUZ1410" s="1"/>
      <c r="OVA1410" s="1"/>
      <c r="OVB1410" s="1"/>
      <c r="OVC1410" s="1"/>
      <c r="OVD1410" s="1"/>
      <c r="OVE1410" s="1"/>
      <c r="OVF1410" s="1"/>
      <c r="OVG1410" s="1"/>
      <c r="OVH1410" s="1"/>
      <c r="OVI1410" s="1"/>
      <c r="OVJ1410" s="1"/>
      <c r="OVK1410" s="1"/>
      <c r="OVL1410" s="1"/>
      <c r="OVM1410" s="1"/>
      <c r="OVN1410" s="1"/>
      <c r="OVO1410" s="1"/>
      <c r="OVP1410" s="1"/>
      <c r="OVQ1410" s="1"/>
      <c r="OVR1410" s="1"/>
      <c r="OVS1410" s="1"/>
      <c r="OVT1410" s="1"/>
      <c r="OVU1410" s="1"/>
      <c r="OVV1410" s="1"/>
      <c r="OVW1410" s="1"/>
      <c r="OVX1410" s="1"/>
      <c r="OVY1410" s="1"/>
      <c r="OVZ1410" s="1"/>
      <c r="OWA1410" s="1"/>
      <c r="OWB1410" s="1"/>
      <c r="OWC1410" s="1"/>
      <c r="OWD1410" s="1"/>
      <c r="OWE1410" s="1"/>
      <c r="OWF1410" s="1"/>
      <c r="OWG1410" s="1"/>
      <c r="OWH1410" s="1"/>
      <c r="OWI1410" s="1"/>
      <c r="OWJ1410" s="1"/>
      <c r="OWK1410" s="1"/>
      <c r="OWL1410" s="1"/>
      <c r="OWM1410" s="1"/>
      <c r="OWN1410" s="1"/>
      <c r="OWO1410" s="1"/>
      <c r="OWP1410" s="1"/>
      <c r="OWQ1410" s="1"/>
      <c r="OWR1410" s="1"/>
      <c r="OWS1410" s="1"/>
      <c r="OWT1410" s="1"/>
      <c r="OWU1410" s="1"/>
      <c r="OWV1410" s="1"/>
      <c r="OWW1410" s="1"/>
      <c r="OWX1410" s="1"/>
      <c r="OWY1410" s="1"/>
      <c r="OWZ1410" s="1"/>
      <c r="OXA1410" s="1"/>
      <c r="OXB1410" s="1"/>
      <c r="OXC1410" s="1"/>
      <c r="OXD1410" s="1"/>
      <c r="OXE1410" s="1"/>
      <c r="OXF1410" s="1"/>
      <c r="OXG1410" s="1"/>
      <c r="OXH1410" s="1"/>
      <c r="OXI1410" s="1"/>
      <c r="OXJ1410" s="1"/>
      <c r="OXK1410" s="1"/>
      <c r="OXL1410" s="1"/>
      <c r="OXM1410" s="1"/>
      <c r="OXN1410" s="1"/>
      <c r="OXO1410" s="1"/>
      <c r="OXP1410" s="1"/>
      <c r="OXQ1410" s="1"/>
      <c r="OXR1410" s="1"/>
      <c r="OXS1410" s="1"/>
      <c r="OXT1410" s="1"/>
      <c r="OXU1410" s="1"/>
      <c r="OXV1410" s="1"/>
      <c r="OXW1410" s="1"/>
      <c r="OXX1410" s="1"/>
      <c r="OXY1410" s="1"/>
      <c r="OXZ1410" s="1"/>
      <c r="OYA1410" s="1"/>
      <c r="OYB1410" s="1"/>
      <c r="OYC1410" s="1"/>
      <c r="OYD1410" s="1"/>
      <c r="OYE1410" s="1"/>
      <c r="OYF1410" s="1"/>
      <c r="OYG1410" s="1"/>
      <c r="OYH1410" s="1"/>
      <c r="OYI1410" s="1"/>
      <c r="OYJ1410" s="1"/>
      <c r="OYK1410" s="1"/>
      <c r="OYL1410" s="1"/>
      <c r="OYM1410" s="1"/>
      <c r="OYN1410" s="1"/>
      <c r="OYO1410" s="1"/>
      <c r="OYP1410" s="1"/>
      <c r="OYQ1410" s="1"/>
      <c r="OYR1410" s="1"/>
      <c r="OYS1410" s="1"/>
      <c r="OYT1410" s="1"/>
      <c r="OYU1410" s="1"/>
      <c r="OYV1410" s="1"/>
      <c r="OYW1410" s="1"/>
      <c r="OYX1410" s="1"/>
      <c r="OYY1410" s="1"/>
      <c r="OYZ1410" s="1"/>
      <c r="OZA1410" s="1"/>
      <c r="OZB1410" s="1"/>
      <c r="OZC1410" s="1"/>
      <c r="OZD1410" s="1"/>
      <c r="OZE1410" s="1"/>
      <c r="OZF1410" s="1"/>
      <c r="OZG1410" s="1"/>
      <c r="OZH1410" s="1"/>
      <c r="OZI1410" s="1"/>
      <c r="OZJ1410" s="1"/>
      <c r="OZK1410" s="1"/>
      <c r="OZL1410" s="1"/>
      <c r="OZM1410" s="1"/>
      <c r="OZN1410" s="1"/>
      <c r="OZO1410" s="1"/>
      <c r="OZP1410" s="1"/>
      <c r="OZQ1410" s="1"/>
      <c r="OZR1410" s="1"/>
      <c r="OZS1410" s="1"/>
      <c r="OZT1410" s="1"/>
      <c r="OZU1410" s="1"/>
      <c r="OZV1410" s="1"/>
      <c r="OZW1410" s="1"/>
      <c r="OZX1410" s="1"/>
      <c r="OZY1410" s="1"/>
      <c r="OZZ1410" s="1"/>
      <c r="PAA1410" s="1"/>
      <c r="PAB1410" s="1"/>
      <c r="PAC1410" s="1"/>
      <c r="PAD1410" s="1"/>
      <c r="PAE1410" s="1"/>
      <c r="PAF1410" s="1"/>
      <c r="PAG1410" s="1"/>
      <c r="PAH1410" s="1"/>
      <c r="PAI1410" s="1"/>
      <c r="PAJ1410" s="1"/>
      <c r="PAK1410" s="1"/>
      <c r="PAL1410" s="1"/>
      <c r="PAM1410" s="1"/>
      <c r="PAN1410" s="1"/>
      <c r="PAO1410" s="1"/>
      <c r="PAP1410" s="1"/>
      <c r="PAQ1410" s="1"/>
      <c r="PAR1410" s="1"/>
      <c r="PAS1410" s="1"/>
      <c r="PAT1410" s="1"/>
      <c r="PAU1410" s="1"/>
      <c r="PAV1410" s="1"/>
      <c r="PAW1410" s="1"/>
      <c r="PAX1410" s="1"/>
      <c r="PAY1410" s="1"/>
      <c r="PAZ1410" s="1"/>
      <c r="PBA1410" s="1"/>
      <c r="PBB1410" s="1"/>
      <c r="PBC1410" s="1"/>
      <c r="PBD1410" s="1"/>
      <c r="PBE1410" s="1"/>
      <c r="PBF1410" s="1"/>
      <c r="PBG1410" s="1"/>
      <c r="PBH1410" s="1"/>
      <c r="PBI1410" s="1"/>
      <c r="PBJ1410" s="1"/>
      <c r="PBK1410" s="1"/>
      <c r="PBL1410" s="1"/>
      <c r="PBM1410" s="1"/>
      <c r="PBN1410" s="1"/>
      <c r="PBO1410" s="1"/>
      <c r="PBP1410" s="1"/>
      <c r="PBQ1410" s="1"/>
      <c r="PBR1410" s="1"/>
      <c r="PBS1410" s="1"/>
      <c r="PBT1410" s="1"/>
      <c r="PBU1410" s="1"/>
      <c r="PBV1410" s="1"/>
      <c r="PBW1410" s="1"/>
      <c r="PBX1410" s="1"/>
      <c r="PBY1410" s="1"/>
      <c r="PBZ1410" s="1"/>
      <c r="PCA1410" s="1"/>
      <c r="PCB1410" s="1"/>
      <c r="PCC1410" s="1"/>
      <c r="PCD1410" s="1"/>
      <c r="PCE1410" s="1"/>
      <c r="PCF1410" s="1"/>
      <c r="PCG1410" s="1"/>
      <c r="PCH1410" s="1"/>
      <c r="PCI1410" s="1"/>
      <c r="PCJ1410" s="1"/>
      <c r="PCK1410" s="1"/>
      <c r="PCL1410" s="1"/>
      <c r="PCM1410" s="1"/>
      <c r="PCN1410" s="1"/>
      <c r="PCO1410" s="1"/>
      <c r="PCP1410" s="1"/>
      <c r="PCQ1410" s="1"/>
      <c r="PCR1410" s="1"/>
      <c r="PCS1410" s="1"/>
      <c r="PCT1410" s="1"/>
      <c r="PCU1410" s="1"/>
      <c r="PCV1410" s="1"/>
      <c r="PCW1410" s="1"/>
      <c r="PCX1410" s="1"/>
      <c r="PCY1410" s="1"/>
      <c r="PCZ1410" s="1"/>
      <c r="PDA1410" s="1"/>
      <c r="PDB1410" s="1"/>
      <c r="PDC1410" s="1"/>
      <c r="PDD1410" s="1"/>
      <c r="PDE1410" s="1"/>
      <c r="PDF1410" s="1"/>
      <c r="PDG1410" s="1"/>
      <c r="PDH1410" s="1"/>
      <c r="PDI1410" s="1"/>
      <c r="PDJ1410" s="1"/>
      <c r="PDK1410" s="1"/>
      <c r="PDL1410" s="1"/>
      <c r="PDM1410" s="1"/>
      <c r="PDN1410" s="1"/>
      <c r="PDO1410" s="1"/>
      <c r="PDP1410" s="1"/>
      <c r="PDQ1410" s="1"/>
      <c r="PDR1410" s="1"/>
      <c r="PDS1410" s="1"/>
      <c r="PDT1410" s="1"/>
      <c r="PDU1410" s="1"/>
      <c r="PDV1410" s="1"/>
      <c r="PDW1410" s="1"/>
      <c r="PDX1410" s="1"/>
      <c r="PDY1410" s="1"/>
      <c r="PDZ1410" s="1"/>
      <c r="PEA1410" s="1"/>
      <c r="PEB1410" s="1"/>
      <c r="PEC1410" s="1"/>
      <c r="PED1410" s="1"/>
      <c r="PEE1410" s="1"/>
      <c r="PEF1410" s="1"/>
      <c r="PEG1410" s="1"/>
      <c r="PEH1410" s="1"/>
      <c r="PEI1410" s="1"/>
      <c r="PEJ1410" s="1"/>
      <c r="PEK1410" s="1"/>
      <c r="PEL1410" s="1"/>
      <c r="PEM1410" s="1"/>
      <c r="PEN1410" s="1"/>
      <c r="PEO1410" s="1"/>
      <c r="PEP1410" s="1"/>
      <c r="PEQ1410" s="1"/>
      <c r="PER1410" s="1"/>
      <c r="PES1410" s="1"/>
      <c r="PET1410" s="1"/>
      <c r="PEU1410" s="1"/>
      <c r="PEV1410" s="1"/>
      <c r="PEW1410" s="1"/>
      <c r="PEX1410" s="1"/>
      <c r="PEY1410" s="1"/>
      <c r="PEZ1410" s="1"/>
      <c r="PFA1410" s="1"/>
      <c r="PFB1410" s="1"/>
      <c r="PFC1410" s="1"/>
      <c r="PFD1410" s="1"/>
      <c r="PFE1410" s="1"/>
      <c r="PFF1410" s="1"/>
      <c r="PFG1410" s="1"/>
      <c r="PFH1410" s="1"/>
      <c r="PFI1410" s="1"/>
      <c r="PFJ1410" s="1"/>
      <c r="PFK1410" s="1"/>
      <c r="PFL1410" s="1"/>
      <c r="PFM1410" s="1"/>
      <c r="PFN1410" s="1"/>
      <c r="PFO1410" s="1"/>
      <c r="PFP1410" s="1"/>
      <c r="PFQ1410" s="1"/>
      <c r="PFR1410" s="1"/>
      <c r="PFS1410" s="1"/>
      <c r="PFT1410" s="1"/>
      <c r="PFU1410" s="1"/>
      <c r="PFV1410" s="1"/>
      <c r="PFW1410" s="1"/>
      <c r="PFX1410" s="1"/>
      <c r="PFY1410" s="1"/>
      <c r="PFZ1410" s="1"/>
      <c r="PGA1410" s="1"/>
      <c r="PGB1410" s="1"/>
      <c r="PGC1410" s="1"/>
      <c r="PGD1410" s="1"/>
      <c r="PGE1410" s="1"/>
      <c r="PGF1410" s="1"/>
      <c r="PGG1410" s="1"/>
      <c r="PGH1410" s="1"/>
      <c r="PGI1410" s="1"/>
      <c r="PGJ1410" s="1"/>
      <c r="PGK1410" s="1"/>
      <c r="PGL1410" s="1"/>
      <c r="PGM1410" s="1"/>
      <c r="PGN1410" s="1"/>
      <c r="PGO1410" s="1"/>
      <c r="PGP1410" s="1"/>
      <c r="PGQ1410" s="1"/>
      <c r="PGR1410" s="1"/>
      <c r="PGS1410" s="1"/>
      <c r="PGT1410" s="1"/>
      <c r="PGU1410" s="1"/>
      <c r="PGV1410" s="1"/>
      <c r="PGW1410" s="1"/>
      <c r="PGX1410" s="1"/>
      <c r="PGY1410" s="1"/>
      <c r="PGZ1410" s="1"/>
      <c r="PHA1410" s="1"/>
      <c r="PHB1410" s="1"/>
      <c r="PHC1410" s="1"/>
      <c r="PHD1410" s="1"/>
      <c r="PHE1410" s="1"/>
      <c r="PHF1410" s="1"/>
      <c r="PHG1410" s="1"/>
      <c r="PHH1410" s="1"/>
      <c r="PHI1410" s="1"/>
      <c r="PHJ1410" s="1"/>
      <c r="PHK1410" s="1"/>
      <c r="PHL1410" s="1"/>
      <c r="PHM1410" s="1"/>
      <c r="PHN1410" s="1"/>
      <c r="PHO1410" s="1"/>
      <c r="PHP1410" s="1"/>
      <c r="PHQ1410" s="1"/>
      <c r="PHR1410" s="1"/>
      <c r="PHS1410" s="1"/>
      <c r="PHT1410" s="1"/>
      <c r="PHU1410" s="1"/>
      <c r="PHV1410" s="1"/>
      <c r="PHW1410" s="1"/>
      <c r="PHX1410" s="1"/>
      <c r="PHY1410" s="1"/>
      <c r="PHZ1410" s="1"/>
      <c r="PIA1410" s="1"/>
      <c r="PIB1410" s="1"/>
      <c r="PIC1410" s="1"/>
      <c r="PID1410" s="1"/>
      <c r="PIE1410" s="1"/>
      <c r="PIF1410" s="1"/>
      <c r="PIG1410" s="1"/>
      <c r="PIH1410" s="1"/>
      <c r="PII1410" s="1"/>
      <c r="PIJ1410" s="1"/>
      <c r="PIK1410" s="1"/>
      <c r="PIL1410" s="1"/>
      <c r="PIM1410" s="1"/>
      <c r="PIN1410" s="1"/>
      <c r="PIO1410" s="1"/>
      <c r="PIP1410" s="1"/>
      <c r="PIQ1410" s="1"/>
      <c r="PIR1410" s="1"/>
      <c r="PIS1410" s="1"/>
      <c r="PIT1410" s="1"/>
      <c r="PIU1410" s="1"/>
      <c r="PIV1410" s="1"/>
      <c r="PIW1410" s="1"/>
      <c r="PIX1410" s="1"/>
      <c r="PIY1410" s="1"/>
      <c r="PIZ1410" s="1"/>
      <c r="PJA1410" s="1"/>
      <c r="PJB1410" s="1"/>
      <c r="PJC1410" s="1"/>
      <c r="PJD1410" s="1"/>
      <c r="PJE1410" s="1"/>
      <c r="PJF1410" s="1"/>
      <c r="PJG1410" s="1"/>
      <c r="PJH1410" s="1"/>
      <c r="PJI1410" s="1"/>
      <c r="PJJ1410" s="1"/>
      <c r="PJK1410" s="1"/>
      <c r="PJL1410" s="1"/>
      <c r="PJM1410" s="1"/>
      <c r="PJN1410" s="1"/>
      <c r="PJO1410" s="1"/>
      <c r="PJP1410" s="1"/>
      <c r="PJQ1410" s="1"/>
      <c r="PJR1410" s="1"/>
      <c r="PJS1410" s="1"/>
      <c r="PJT1410" s="1"/>
      <c r="PJU1410" s="1"/>
      <c r="PJV1410" s="1"/>
      <c r="PJW1410" s="1"/>
      <c r="PJX1410" s="1"/>
      <c r="PJY1410" s="1"/>
      <c r="PJZ1410" s="1"/>
      <c r="PKA1410" s="1"/>
      <c r="PKB1410" s="1"/>
      <c r="PKC1410" s="1"/>
      <c r="PKD1410" s="1"/>
      <c r="PKE1410" s="1"/>
      <c r="PKF1410" s="1"/>
      <c r="PKG1410" s="1"/>
      <c r="PKH1410" s="1"/>
      <c r="PKI1410" s="1"/>
      <c r="PKJ1410" s="1"/>
      <c r="PKK1410" s="1"/>
      <c r="PKL1410" s="1"/>
      <c r="PKM1410" s="1"/>
      <c r="PKN1410" s="1"/>
      <c r="PKO1410" s="1"/>
      <c r="PKP1410" s="1"/>
      <c r="PKQ1410" s="1"/>
      <c r="PKR1410" s="1"/>
      <c r="PKS1410" s="1"/>
      <c r="PKT1410" s="1"/>
      <c r="PKU1410" s="1"/>
      <c r="PKV1410" s="1"/>
      <c r="PKW1410" s="1"/>
      <c r="PKX1410" s="1"/>
      <c r="PKY1410" s="1"/>
      <c r="PKZ1410" s="1"/>
      <c r="PLA1410" s="1"/>
      <c r="PLB1410" s="1"/>
      <c r="PLC1410" s="1"/>
      <c r="PLD1410" s="1"/>
      <c r="PLE1410" s="1"/>
      <c r="PLF1410" s="1"/>
      <c r="PLG1410" s="1"/>
      <c r="PLH1410" s="1"/>
      <c r="PLI1410" s="1"/>
      <c r="PLJ1410" s="1"/>
      <c r="PLK1410" s="1"/>
      <c r="PLL1410" s="1"/>
      <c r="PLM1410" s="1"/>
      <c r="PLN1410" s="1"/>
      <c r="PLO1410" s="1"/>
      <c r="PLP1410" s="1"/>
      <c r="PLQ1410" s="1"/>
      <c r="PLR1410" s="1"/>
      <c r="PLS1410" s="1"/>
      <c r="PLT1410" s="1"/>
      <c r="PLU1410" s="1"/>
      <c r="PLV1410" s="1"/>
      <c r="PLW1410" s="1"/>
      <c r="PLX1410" s="1"/>
      <c r="PLY1410" s="1"/>
      <c r="PLZ1410" s="1"/>
      <c r="PMA1410" s="1"/>
      <c r="PMB1410" s="1"/>
      <c r="PMC1410" s="1"/>
      <c r="PMD1410" s="1"/>
      <c r="PME1410" s="1"/>
      <c r="PMF1410" s="1"/>
      <c r="PMG1410" s="1"/>
      <c r="PMH1410" s="1"/>
      <c r="PMI1410" s="1"/>
      <c r="PMJ1410" s="1"/>
      <c r="PMK1410" s="1"/>
      <c r="PML1410" s="1"/>
      <c r="PMM1410" s="1"/>
      <c r="PMN1410" s="1"/>
      <c r="PMO1410" s="1"/>
      <c r="PMP1410" s="1"/>
      <c r="PMQ1410" s="1"/>
      <c r="PMR1410" s="1"/>
      <c r="PMS1410" s="1"/>
      <c r="PMT1410" s="1"/>
      <c r="PMU1410" s="1"/>
      <c r="PMV1410" s="1"/>
      <c r="PMW1410" s="1"/>
      <c r="PMX1410" s="1"/>
      <c r="PMY1410" s="1"/>
      <c r="PMZ1410" s="1"/>
      <c r="PNA1410" s="1"/>
      <c r="PNB1410" s="1"/>
      <c r="PNC1410" s="1"/>
      <c r="PND1410" s="1"/>
      <c r="PNE1410" s="1"/>
      <c r="PNF1410" s="1"/>
      <c r="PNG1410" s="1"/>
      <c r="PNH1410" s="1"/>
      <c r="PNI1410" s="1"/>
      <c r="PNJ1410" s="1"/>
      <c r="PNK1410" s="1"/>
      <c r="PNL1410" s="1"/>
      <c r="PNM1410" s="1"/>
      <c r="PNN1410" s="1"/>
      <c r="PNO1410" s="1"/>
      <c r="PNP1410" s="1"/>
      <c r="PNQ1410" s="1"/>
      <c r="PNR1410" s="1"/>
      <c r="PNS1410" s="1"/>
      <c r="PNT1410" s="1"/>
      <c r="PNU1410" s="1"/>
      <c r="PNV1410" s="1"/>
      <c r="PNW1410" s="1"/>
      <c r="PNX1410" s="1"/>
      <c r="PNY1410" s="1"/>
      <c r="PNZ1410" s="1"/>
      <c r="POA1410" s="1"/>
      <c r="POB1410" s="1"/>
      <c r="POC1410" s="1"/>
      <c r="POD1410" s="1"/>
      <c r="POE1410" s="1"/>
      <c r="POF1410" s="1"/>
      <c r="POG1410" s="1"/>
      <c r="POH1410" s="1"/>
      <c r="POI1410" s="1"/>
      <c r="POJ1410" s="1"/>
      <c r="POK1410" s="1"/>
      <c r="POL1410" s="1"/>
      <c r="POM1410" s="1"/>
      <c r="PON1410" s="1"/>
      <c r="POO1410" s="1"/>
      <c r="POP1410" s="1"/>
      <c r="POQ1410" s="1"/>
      <c r="POR1410" s="1"/>
      <c r="POS1410" s="1"/>
      <c r="POT1410" s="1"/>
      <c r="POU1410" s="1"/>
      <c r="POV1410" s="1"/>
      <c r="POW1410" s="1"/>
      <c r="POX1410" s="1"/>
      <c r="POY1410" s="1"/>
      <c r="POZ1410" s="1"/>
      <c r="PPA1410" s="1"/>
      <c r="PPB1410" s="1"/>
      <c r="PPC1410" s="1"/>
      <c r="PPD1410" s="1"/>
      <c r="PPE1410" s="1"/>
      <c r="PPF1410" s="1"/>
      <c r="PPG1410" s="1"/>
      <c r="PPH1410" s="1"/>
      <c r="PPI1410" s="1"/>
      <c r="PPJ1410" s="1"/>
      <c r="PPK1410" s="1"/>
      <c r="PPL1410" s="1"/>
      <c r="PPM1410" s="1"/>
      <c r="PPN1410" s="1"/>
      <c r="PPO1410" s="1"/>
      <c r="PPP1410" s="1"/>
      <c r="PPQ1410" s="1"/>
      <c r="PPR1410" s="1"/>
      <c r="PPS1410" s="1"/>
      <c r="PPT1410" s="1"/>
      <c r="PPU1410" s="1"/>
      <c r="PPV1410" s="1"/>
      <c r="PPW1410" s="1"/>
      <c r="PPX1410" s="1"/>
      <c r="PPY1410" s="1"/>
      <c r="PPZ1410" s="1"/>
      <c r="PQA1410" s="1"/>
      <c r="PQB1410" s="1"/>
      <c r="PQC1410" s="1"/>
      <c r="PQD1410" s="1"/>
      <c r="PQE1410" s="1"/>
      <c r="PQF1410" s="1"/>
      <c r="PQG1410" s="1"/>
      <c r="PQH1410" s="1"/>
      <c r="PQI1410" s="1"/>
      <c r="PQJ1410" s="1"/>
      <c r="PQK1410" s="1"/>
      <c r="PQL1410" s="1"/>
      <c r="PQM1410" s="1"/>
      <c r="PQN1410" s="1"/>
      <c r="PQO1410" s="1"/>
      <c r="PQP1410" s="1"/>
      <c r="PQQ1410" s="1"/>
      <c r="PQR1410" s="1"/>
      <c r="PQS1410" s="1"/>
      <c r="PQT1410" s="1"/>
      <c r="PQU1410" s="1"/>
      <c r="PQV1410" s="1"/>
      <c r="PQW1410" s="1"/>
      <c r="PQX1410" s="1"/>
      <c r="PQY1410" s="1"/>
      <c r="PQZ1410" s="1"/>
      <c r="PRA1410" s="1"/>
      <c r="PRB1410" s="1"/>
      <c r="PRC1410" s="1"/>
      <c r="PRD1410" s="1"/>
      <c r="PRE1410" s="1"/>
      <c r="PRF1410" s="1"/>
      <c r="PRG1410" s="1"/>
      <c r="PRH1410" s="1"/>
      <c r="PRI1410" s="1"/>
      <c r="PRJ1410" s="1"/>
      <c r="PRK1410" s="1"/>
      <c r="PRL1410" s="1"/>
      <c r="PRM1410" s="1"/>
      <c r="PRN1410" s="1"/>
      <c r="PRO1410" s="1"/>
      <c r="PRP1410" s="1"/>
      <c r="PRQ1410" s="1"/>
      <c r="PRR1410" s="1"/>
      <c r="PRS1410" s="1"/>
      <c r="PRT1410" s="1"/>
      <c r="PRU1410" s="1"/>
      <c r="PRV1410" s="1"/>
      <c r="PRW1410" s="1"/>
      <c r="PRX1410" s="1"/>
      <c r="PRY1410" s="1"/>
      <c r="PRZ1410" s="1"/>
      <c r="PSA1410" s="1"/>
      <c r="PSB1410" s="1"/>
      <c r="PSC1410" s="1"/>
      <c r="PSD1410" s="1"/>
      <c r="PSE1410" s="1"/>
      <c r="PSF1410" s="1"/>
      <c r="PSG1410" s="1"/>
      <c r="PSH1410" s="1"/>
      <c r="PSI1410" s="1"/>
      <c r="PSJ1410" s="1"/>
      <c r="PSK1410" s="1"/>
      <c r="PSL1410" s="1"/>
      <c r="PSM1410" s="1"/>
      <c r="PSN1410" s="1"/>
      <c r="PSO1410" s="1"/>
      <c r="PSP1410" s="1"/>
      <c r="PSQ1410" s="1"/>
      <c r="PSR1410" s="1"/>
      <c r="PSS1410" s="1"/>
      <c r="PST1410" s="1"/>
      <c r="PSU1410" s="1"/>
      <c r="PSV1410" s="1"/>
      <c r="PSW1410" s="1"/>
      <c r="PSX1410" s="1"/>
      <c r="PSY1410" s="1"/>
      <c r="PSZ1410" s="1"/>
      <c r="PTA1410" s="1"/>
      <c r="PTB1410" s="1"/>
      <c r="PTC1410" s="1"/>
      <c r="PTD1410" s="1"/>
      <c r="PTE1410" s="1"/>
      <c r="PTF1410" s="1"/>
      <c r="PTG1410" s="1"/>
      <c r="PTH1410" s="1"/>
      <c r="PTI1410" s="1"/>
      <c r="PTJ1410" s="1"/>
      <c r="PTK1410" s="1"/>
      <c r="PTL1410" s="1"/>
      <c r="PTM1410" s="1"/>
      <c r="PTN1410" s="1"/>
      <c r="PTO1410" s="1"/>
      <c r="PTP1410" s="1"/>
      <c r="PTQ1410" s="1"/>
      <c r="PTR1410" s="1"/>
      <c r="PTS1410" s="1"/>
      <c r="PTT1410" s="1"/>
      <c r="PTU1410" s="1"/>
      <c r="PTV1410" s="1"/>
      <c r="PTW1410" s="1"/>
      <c r="PTX1410" s="1"/>
      <c r="PTY1410" s="1"/>
      <c r="PTZ1410" s="1"/>
      <c r="PUA1410" s="1"/>
      <c r="PUB1410" s="1"/>
      <c r="PUC1410" s="1"/>
      <c r="PUD1410" s="1"/>
      <c r="PUE1410" s="1"/>
      <c r="PUF1410" s="1"/>
      <c r="PUG1410" s="1"/>
      <c r="PUH1410" s="1"/>
      <c r="PUI1410" s="1"/>
      <c r="PUJ1410" s="1"/>
      <c r="PUK1410" s="1"/>
      <c r="PUL1410" s="1"/>
      <c r="PUM1410" s="1"/>
      <c r="PUN1410" s="1"/>
      <c r="PUO1410" s="1"/>
      <c r="PUP1410" s="1"/>
      <c r="PUQ1410" s="1"/>
      <c r="PUR1410" s="1"/>
      <c r="PUS1410" s="1"/>
      <c r="PUT1410" s="1"/>
      <c r="PUU1410" s="1"/>
      <c r="PUV1410" s="1"/>
      <c r="PUW1410" s="1"/>
      <c r="PUX1410" s="1"/>
      <c r="PUY1410" s="1"/>
      <c r="PUZ1410" s="1"/>
      <c r="PVA1410" s="1"/>
      <c r="PVB1410" s="1"/>
      <c r="PVC1410" s="1"/>
      <c r="PVD1410" s="1"/>
      <c r="PVE1410" s="1"/>
      <c r="PVF1410" s="1"/>
      <c r="PVG1410" s="1"/>
      <c r="PVH1410" s="1"/>
      <c r="PVI1410" s="1"/>
      <c r="PVJ1410" s="1"/>
      <c r="PVK1410" s="1"/>
      <c r="PVL1410" s="1"/>
      <c r="PVM1410" s="1"/>
      <c r="PVN1410" s="1"/>
      <c r="PVO1410" s="1"/>
      <c r="PVP1410" s="1"/>
      <c r="PVQ1410" s="1"/>
      <c r="PVR1410" s="1"/>
      <c r="PVS1410" s="1"/>
      <c r="PVT1410" s="1"/>
      <c r="PVU1410" s="1"/>
      <c r="PVV1410" s="1"/>
      <c r="PVW1410" s="1"/>
      <c r="PVX1410" s="1"/>
      <c r="PVY1410" s="1"/>
      <c r="PVZ1410" s="1"/>
      <c r="PWA1410" s="1"/>
      <c r="PWB1410" s="1"/>
      <c r="PWC1410" s="1"/>
      <c r="PWD1410" s="1"/>
      <c r="PWE1410" s="1"/>
      <c r="PWF1410" s="1"/>
      <c r="PWG1410" s="1"/>
      <c r="PWH1410" s="1"/>
      <c r="PWI1410" s="1"/>
      <c r="PWJ1410" s="1"/>
      <c r="PWK1410" s="1"/>
      <c r="PWL1410" s="1"/>
      <c r="PWM1410" s="1"/>
      <c r="PWN1410" s="1"/>
      <c r="PWO1410" s="1"/>
      <c r="PWP1410" s="1"/>
      <c r="PWQ1410" s="1"/>
      <c r="PWR1410" s="1"/>
      <c r="PWS1410" s="1"/>
      <c r="PWT1410" s="1"/>
      <c r="PWU1410" s="1"/>
      <c r="PWV1410" s="1"/>
      <c r="PWW1410" s="1"/>
      <c r="PWX1410" s="1"/>
      <c r="PWY1410" s="1"/>
      <c r="PWZ1410" s="1"/>
      <c r="PXA1410" s="1"/>
      <c r="PXB1410" s="1"/>
      <c r="PXC1410" s="1"/>
      <c r="PXD1410" s="1"/>
      <c r="PXE1410" s="1"/>
      <c r="PXF1410" s="1"/>
      <c r="PXG1410" s="1"/>
      <c r="PXH1410" s="1"/>
      <c r="PXI1410" s="1"/>
      <c r="PXJ1410" s="1"/>
      <c r="PXK1410" s="1"/>
      <c r="PXL1410" s="1"/>
      <c r="PXM1410" s="1"/>
      <c r="PXN1410" s="1"/>
      <c r="PXO1410" s="1"/>
      <c r="PXP1410" s="1"/>
      <c r="PXQ1410" s="1"/>
      <c r="PXR1410" s="1"/>
      <c r="PXS1410" s="1"/>
      <c r="PXT1410" s="1"/>
      <c r="PXU1410" s="1"/>
      <c r="PXV1410" s="1"/>
      <c r="PXW1410" s="1"/>
      <c r="PXX1410" s="1"/>
      <c r="PXY1410" s="1"/>
      <c r="PXZ1410" s="1"/>
      <c r="PYA1410" s="1"/>
      <c r="PYB1410" s="1"/>
      <c r="PYC1410" s="1"/>
      <c r="PYD1410" s="1"/>
      <c r="PYE1410" s="1"/>
      <c r="PYF1410" s="1"/>
      <c r="PYG1410" s="1"/>
      <c r="PYH1410" s="1"/>
      <c r="PYI1410" s="1"/>
      <c r="PYJ1410" s="1"/>
      <c r="PYK1410" s="1"/>
      <c r="PYL1410" s="1"/>
      <c r="PYM1410" s="1"/>
      <c r="PYN1410" s="1"/>
      <c r="PYO1410" s="1"/>
      <c r="PYP1410" s="1"/>
      <c r="PYQ1410" s="1"/>
      <c r="PYR1410" s="1"/>
      <c r="PYS1410" s="1"/>
      <c r="PYT1410" s="1"/>
      <c r="PYU1410" s="1"/>
      <c r="PYV1410" s="1"/>
      <c r="PYW1410" s="1"/>
      <c r="PYX1410" s="1"/>
      <c r="PYY1410" s="1"/>
      <c r="PYZ1410" s="1"/>
      <c r="PZA1410" s="1"/>
      <c r="PZB1410" s="1"/>
      <c r="PZC1410" s="1"/>
      <c r="PZD1410" s="1"/>
      <c r="PZE1410" s="1"/>
      <c r="PZF1410" s="1"/>
      <c r="PZG1410" s="1"/>
      <c r="PZH1410" s="1"/>
      <c r="PZI1410" s="1"/>
      <c r="PZJ1410" s="1"/>
      <c r="PZK1410" s="1"/>
      <c r="PZL1410" s="1"/>
      <c r="PZM1410" s="1"/>
      <c r="PZN1410" s="1"/>
      <c r="PZO1410" s="1"/>
      <c r="PZP1410" s="1"/>
      <c r="PZQ1410" s="1"/>
      <c r="PZR1410" s="1"/>
      <c r="PZS1410" s="1"/>
      <c r="PZT1410" s="1"/>
      <c r="PZU1410" s="1"/>
      <c r="PZV1410" s="1"/>
      <c r="PZW1410" s="1"/>
      <c r="PZX1410" s="1"/>
      <c r="PZY1410" s="1"/>
      <c r="PZZ1410" s="1"/>
      <c r="QAA1410" s="1"/>
      <c r="QAB1410" s="1"/>
      <c r="QAC1410" s="1"/>
      <c r="QAD1410" s="1"/>
      <c r="QAE1410" s="1"/>
      <c r="QAF1410" s="1"/>
      <c r="QAG1410" s="1"/>
      <c r="QAH1410" s="1"/>
      <c r="QAI1410" s="1"/>
      <c r="QAJ1410" s="1"/>
      <c r="QAK1410" s="1"/>
      <c r="QAL1410" s="1"/>
      <c r="QAM1410" s="1"/>
      <c r="QAN1410" s="1"/>
      <c r="QAO1410" s="1"/>
      <c r="QAP1410" s="1"/>
      <c r="QAQ1410" s="1"/>
      <c r="QAR1410" s="1"/>
      <c r="QAS1410" s="1"/>
      <c r="QAT1410" s="1"/>
      <c r="QAU1410" s="1"/>
      <c r="QAV1410" s="1"/>
      <c r="QAW1410" s="1"/>
      <c r="QAX1410" s="1"/>
      <c r="QAY1410" s="1"/>
      <c r="QAZ1410" s="1"/>
      <c r="QBA1410" s="1"/>
      <c r="QBB1410" s="1"/>
      <c r="QBC1410" s="1"/>
      <c r="QBD1410" s="1"/>
      <c r="QBE1410" s="1"/>
      <c r="QBF1410" s="1"/>
      <c r="QBG1410" s="1"/>
      <c r="QBH1410" s="1"/>
      <c r="QBI1410" s="1"/>
      <c r="QBJ1410" s="1"/>
      <c r="QBK1410" s="1"/>
      <c r="QBL1410" s="1"/>
      <c r="QBM1410" s="1"/>
      <c r="QBN1410" s="1"/>
      <c r="QBO1410" s="1"/>
      <c r="QBP1410" s="1"/>
      <c r="QBQ1410" s="1"/>
      <c r="QBR1410" s="1"/>
      <c r="QBS1410" s="1"/>
      <c r="QBT1410" s="1"/>
      <c r="QBU1410" s="1"/>
      <c r="QBV1410" s="1"/>
      <c r="QBW1410" s="1"/>
      <c r="QBX1410" s="1"/>
      <c r="QBY1410" s="1"/>
      <c r="QBZ1410" s="1"/>
      <c r="QCA1410" s="1"/>
      <c r="QCB1410" s="1"/>
      <c r="QCC1410" s="1"/>
      <c r="QCD1410" s="1"/>
      <c r="QCE1410" s="1"/>
      <c r="QCF1410" s="1"/>
      <c r="QCG1410" s="1"/>
      <c r="QCH1410" s="1"/>
      <c r="QCI1410" s="1"/>
      <c r="QCJ1410" s="1"/>
      <c r="QCK1410" s="1"/>
      <c r="QCL1410" s="1"/>
      <c r="QCM1410" s="1"/>
      <c r="QCN1410" s="1"/>
      <c r="QCO1410" s="1"/>
      <c r="QCP1410" s="1"/>
      <c r="QCQ1410" s="1"/>
      <c r="QCR1410" s="1"/>
      <c r="QCS1410" s="1"/>
      <c r="QCT1410" s="1"/>
      <c r="QCU1410" s="1"/>
      <c r="QCV1410" s="1"/>
      <c r="QCW1410" s="1"/>
      <c r="QCX1410" s="1"/>
      <c r="QCY1410" s="1"/>
      <c r="QCZ1410" s="1"/>
      <c r="QDA1410" s="1"/>
      <c r="QDB1410" s="1"/>
      <c r="QDC1410" s="1"/>
      <c r="QDD1410" s="1"/>
      <c r="QDE1410" s="1"/>
      <c r="QDF1410" s="1"/>
      <c r="QDG1410" s="1"/>
      <c r="QDH1410" s="1"/>
      <c r="QDI1410" s="1"/>
      <c r="QDJ1410" s="1"/>
      <c r="QDK1410" s="1"/>
      <c r="QDL1410" s="1"/>
      <c r="QDM1410" s="1"/>
      <c r="QDN1410" s="1"/>
      <c r="QDO1410" s="1"/>
      <c r="QDP1410" s="1"/>
      <c r="QDQ1410" s="1"/>
      <c r="QDR1410" s="1"/>
      <c r="QDS1410" s="1"/>
      <c r="QDT1410" s="1"/>
      <c r="QDU1410" s="1"/>
      <c r="QDV1410" s="1"/>
      <c r="QDW1410" s="1"/>
      <c r="QDX1410" s="1"/>
      <c r="QDY1410" s="1"/>
      <c r="QDZ1410" s="1"/>
      <c r="QEA1410" s="1"/>
      <c r="QEB1410" s="1"/>
      <c r="QEC1410" s="1"/>
      <c r="QED1410" s="1"/>
      <c r="QEE1410" s="1"/>
      <c r="QEF1410" s="1"/>
      <c r="QEG1410" s="1"/>
      <c r="QEH1410" s="1"/>
      <c r="QEI1410" s="1"/>
      <c r="QEJ1410" s="1"/>
      <c r="QEK1410" s="1"/>
      <c r="QEL1410" s="1"/>
      <c r="QEM1410" s="1"/>
      <c r="QEN1410" s="1"/>
      <c r="QEO1410" s="1"/>
      <c r="QEP1410" s="1"/>
      <c r="QEQ1410" s="1"/>
      <c r="QER1410" s="1"/>
      <c r="QES1410" s="1"/>
      <c r="QET1410" s="1"/>
      <c r="QEU1410" s="1"/>
      <c r="QEV1410" s="1"/>
      <c r="QEW1410" s="1"/>
      <c r="QEX1410" s="1"/>
      <c r="QEY1410" s="1"/>
      <c r="QEZ1410" s="1"/>
      <c r="QFA1410" s="1"/>
      <c r="QFB1410" s="1"/>
      <c r="QFC1410" s="1"/>
      <c r="QFD1410" s="1"/>
      <c r="QFE1410" s="1"/>
      <c r="QFF1410" s="1"/>
      <c r="QFG1410" s="1"/>
      <c r="QFH1410" s="1"/>
      <c r="QFI1410" s="1"/>
      <c r="QFJ1410" s="1"/>
      <c r="QFK1410" s="1"/>
      <c r="QFL1410" s="1"/>
      <c r="QFM1410" s="1"/>
      <c r="QFN1410" s="1"/>
      <c r="QFO1410" s="1"/>
      <c r="QFP1410" s="1"/>
      <c r="QFQ1410" s="1"/>
      <c r="QFR1410" s="1"/>
      <c r="QFS1410" s="1"/>
      <c r="QFT1410" s="1"/>
      <c r="QFU1410" s="1"/>
      <c r="QFV1410" s="1"/>
      <c r="QFW1410" s="1"/>
      <c r="QFX1410" s="1"/>
      <c r="QFY1410" s="1"/>
      <c r="QFZ1410" s="1"/>
      <c r="QGA1410" s="1"/>
      <c r="QGB1410" s="1"/>
      <c r="QGC1410" s="1"/>
      <c r="QGD1410" s="1"/>
      <c r="QGE1410" s="1"/>
      <c r="QGF1410" s="1"/>
      <c r="QGG1410" s="1"/>
      <c r="QGH1410" s="1"/>
      <c r="QGI1410" s="1"/>
      <c r="QGJ1410" s="1"/>
      <c r="QGK1410" s="1"/>
      <c r="QGL1410" s="1"/>
      <c r="QGM1410" s="1"/>
      <c r="QGN1410" s="1"/>
      <c r="QGO1410" s="1"/>
      <c r="QGP1410" s="1"/>
      <c r="QGQ1410" s="1"/>
      <c r="QGR1410" s="1"/>
      <c r="QGS1410" s="1"/>
      <c r="QGT1410" s="1"/>
      <c r="QGU1410" s="1"/>
      <c r="QGV1410" s="1"/>
      <c r="QGW1410" s="1"/>
      <c r="QGX1410" s="1"/>
      <c r="QGY1410" s="1"/>
      <c r="QGZ1410" s="1"/>
      <c r="QHA1410" s="1"/>
      <c r="QHB1410" s="1"/>
      <c r="QHC1410" s="1"/>
      <c r="QHD1410" s="1"/>
      <c r="QHE1410" s="1"/>
      <c r="QHF1410" s="1"/>
      <c r="QHG1410" s="1"/>
      <c r="QHH1410" s="1"/>
      <c r="QHI1410" s="1"/>
      <c r="QHJ1410" s="1"/>
      <c r="QHK1410" s="1"/>
      <c r="QHL1410" s="1"/>
      <c r="QHM1410" s="1"/>
      <c r="QHN1410" s="1"/>
      <c r="QHO1410" s="1"/>
      <c r="QHP1410" s="1"/>
      <c r="QHQ1410" s="1"/>
      <c r="QHR1410" s="1"/>
      <c r="QHS1410" s="1"/>
      <c r="QHT1410" s="1"/>
      <c r="QHU1410" s="1"/>
      <c r="QHV1410" s="1"/>
      <c r="QHW1410" s="1"/>
      <c r="QHX1410" s="1"/>
      <c r="QHY1410" s="1"/>
      <c r="QHZ1410" s="1"/>
      <c r="QIA1410" s="1"/>
      <c r="QIB1410" s="1"/>
      <c r="QIC1410" s="1"/>
      <c r="QID1410" s="1"/>
      <c r="QIE1410" s="1"/>
      <c r="QIF1410" s="1"/>
      <c r="QIG1410" s="1"/>
      <c r="QIH1410" s="1"/>
      <c r="QII1410" s="1"/>
      <c r="QIJ1410" s="1"/>
      <c r="QIK1410" s="1"/>
      <c r="QIL1410" s="1"/>
      <c r="QIM1410" s="1"/>
      <c r="QIN1410" s="1"/>
      <c r="QIO1410" s="1"/>
      <c r="QIP1410" s="1"/>
      <c r="QIQ1410" s="1"/>
      <c r="QIR1410" s="1"/>
      <c r="QIS1410" s="1"/>
      <c r="QIT1410" s="1"/>
      <c r="QIU1410" s="1"/>
      <c r="QIV1410" s="1"/>
      <c r="QIW1410" s="1"/>
      <c r="QIX1410" s="1"/>
      <c r="QIY1410" s="1"/>
      <c r="QIZ1410" s="1"/>
      <c r="QJA1410" s="1"/>
      <c r="QJB1410" s="1"/>
      <c r="QJC1410" s="1"/>
      <c r="QJD1410" s="1"/>
      <c r="QJE1410" s="1"/>
      <c r="QJF1410" s="1"/>
      <c r="QJG1410" s="1"/>
      <c r="QJH1410" s="1"/>
      <c r="QJI1410" s="1"/>
      <c r="QJJ1410" s="1"/>
      <c r="QJK1410" s="1"/>
      <c r="QJL1410" s="1"/>
      <c r="QJM1410" s="1"/>
      <c r="QJN1410" s="1"/>
      <c r="QJO1410" s="1"/>
      <c r="QJP1410" s="1"/>
      <c r="QJQ1410" s="1"/>
      <c r="QJR1410" s="1"/>
      <c r="QJS1410" s="1"/>
      <c r="QJT1410" s="1"/>
      <c r="QJU1410" s="1"/>
      <c r="QJV1410" s="1"/>
      <c r="QJW1410" s="1"/>
      <c r="QJX1410" s="1"/>
      <c r="QJY1410" s="1"/>
      <c r="QJZ1410" s="1"/>
      <c r="QKA1410" s="1"/>
      <c r="QKB1410" s="1"/>
      <c r="QKC1410" s="1"/>
      <c r="QKD1410" s="1"/>
      <c r="QKE1410" s="1"/>
      <c r="QKF1410" s="1"/>
      <c r="QKG1410" s="1"/>
      <c r="QKH1410" s="1"/>
      <c r="QKI1410" s="1"/>
      <c r="QKJ1410" s="1"/>
      <c r="QKK1410" s="1"/>
      <c r="QKL1410" s="1"/>
      <c r="QKM1410" s="1"/>
      <c r="QKN1410" s="1"/>
      <c r="QKO1410" s="1"/>
      <c r="QKP1410" s="1"/>
      <c r="QKQ1410" s="1"/>
      <c r="QKR1410" s="1"/>
      <c r="QKS1410" s="1"/>
      <c r="QKT1410" s="1"/>
      <c r="QKU1410" s="1"/>
      <c r="QKV1410" s="1"/>
      <c r="QKW1410" s="1"/>
      <c r="QKX1410" s="1"/>
      <c r="QKY1410" s="1"/>
      <c r="QKZ1410" s="1"/>
      <c r="QLA1410" s="1"/>
      <c r="QLB1410" s="1"/>
      <c r="QLC1410" s="1"/>
      <c r="QLD1410" s="1"/>
      <c r="QLE1410" s="1"/>
      <c r="QLF1410" s="1"/>
      <c r="QLG1410" s="1"/>
      <c r="QLH1410" s="1"/>
      <c r="QLI1410" s="1"/>
      <c r="QLJ1410" s="1"/>
      <c r="QLK1410" s="1"/>
      <c r="QLL1410" s="1"/>
      <c r="QLM1410" s="1"/>
      <c r="QLN1410" s="1"/>
      <c r="QLO1410" s="1"/>
      <c r="QLP1410" s="1"/>
      <c r="QLQ1410" s="1"/>
      <c r="QLR1410" s="1"/>
      <c r="QLS1410" s="1"/>
      <c r="QLT1410" s="1"/>
      <c r="QLU1410" s="1"/>
      <c r="QLV1410" s="1"/>
      <c r="QLW1410" s="1"/>
      <c r="QLX1410" s="1"/>
      <c r="QLY1410" s="1"/>
      <c r="QLZ1410" s="1"/>
      <c r="QMA1410" s="1"/>
      <c r="QMB1410" s="1"/>
      <c r="QMC1410" s="1"/>
      <c r="QMD1410" s="1"/>
      <c r="QME1410" s="1"/>
      <c r="QMF1410" s="1"/>
      <c r="QMG1410" s="1"/>
      <c r="QMH1410" s="1"/>
      <c r="QMI1410" s="1"/>
      <c r="QMJ1410" s="1"/>
      <c r="QMK1410" s="1"/>
      <c r="QML1410" s="1"/>
      <c r="QMM1410" s="1"/>
      <c r="QMN1410" s="1"/>
      <c r="QMO1410" s="1"/>
      <c r="QMP1410" s="1"/>
      <c r="QMQ1410" s="1"/>
      <c r="QMR1410" s="1"/>
      <c r="QMS1410" s="1"/>
      <c r="QMT1410" s="1"/>
      <c r="QMU1410" s="1"/>
      <c r="QMV1410" s="1"/>
      <c r="QMW1410" s="1"/>
      <c r="QMX1410" s="1"/>
      <c r="QMY1410" s="1"/>
      <c r="QMZ1410" s="1"/>
      <c r="QNA1410" s="1"/>
      <c r="QNB1410" s="1"/>
      <c r="QNC1410" s="1"/>
      <c r="QND1410" s="1"/>
      <c r="QNE1410" s="1"/>
      <c r="QNF1410" s="1"/>
      <c r="QNG1410" s="1"/>
      <c r="QNH1410" s="1"/>
      <c r="QNI1410" s="1"/>
      <c r="QNJ1410" s="1"/>
      <c r="QNK1410" s="1"/>
      <c r="QNL1410" s="1"/>
      <c r="QNM1410" s="1"/>
      <c r="QNN1410" s="1"/>
      <c r="QNO1410" s="1"/>
      <c r="QNP1410" s="1"/>
      <c r="QNQ1410" s="1"/>
      <c r="QNR1410" s="1"/>
      <c r="QNS1410" s="1"/>
      <c r="QNT1410" s="1"/>
      <c r="QNU1410" s="1"/>
      <c r="QNV1410" s="1"/>
      <c r="QNW1410" s="1"/>
      <c r="QNX1410" s="1"/>
      <c r="QNY1410" s="1"/>
      <c r="QNZ1410" s="1"/>
      <c r="QOA1410" s="1"/>
      <c r="QOB1410" s="1"/>
      <c r="QOC1410" s="1"/>
      <c r="QOD1410" s="1"/>
      <c r="QOE1410" s="1"/>
      <c r="QOF1410" s="1"/>
      <c r="QOG1410" s="1"/>
      <c r="QOH1410" s="1"/>
      <c r="QOI1410" s="1"/>
      <c r="QOJ1410" s="1"/>
      <c r="QOK1410" s="1"/>
      <c r="QOL1410" s="1"/>
      <c r="QOM1410" s="1"/>
      <c r="QON1410" s="1"/>
      <c r="QOO1410" s="1"/>
      <c r="QOP1410" s="1"/>
      <c r="QOQ1410" s="1"/>
      <c r="QOR1410" s="1"/>
      <c r="QOS1410" s="1"/>
      <c r="QOT1410" s="1"/>
      <c r="QOU1410" s="1"/>
      <c r="QOV1410" s="1"/>
      <c r="QOW1410" s="1"/>
      <c r="QOX1410" s="1"/>
      <c r="QOY1410" s="1"/>
      <c r="QOZ1410" s="1"/>
      <c r="QPA1410" s="1"/>
      <c r="QPB1410" s="1"/>
      <c r="QPC1410" s="1"/>
      <c r="QPD1410" s="1"/>
      <c r="QPE1410" s="1"/>
      <c r="QPF1410" s="1"/>
      <c r="QPG1410" s="1"/>
      <c r="QPH1410" s="1"/>
      <c r="QPI1410" s="1"/>
      <c r="QPJ1410" s="1"/>
      <c r="QPK1410" s="1"/>
      <c r="QPL1410" s="1"/>
      <c r="QPM1410" s="1"/>
      <c r="QPN1410" s="1"/>
      <c r="QPO1410" s="1"/>
      <c r="QPP1410" s="1"/>
      <c r="QPQ1410" s="1"/>
      <c r="QPR1410" s="1"/>
      <c r="QPS1410" s="1"/>
      <c r="QPT1410" s="1"/>
      <c r="QPU1410" s="1"/>
      <c r="QPV1410" s="1"/>
      <c r="QPW1410" s="1"/>
      <c r="QPX1410" s="1"/>
      <c r="QPY1410" s="1"/>
      <c r="QPZ1410" s="1"/>
      <c r="QQA1410" s="1"/>
      <c r="QQB1410" s="1"/>
      <c r="QQC1410" s="1"/>
      <c r="QQD1410" s="1"/>
      <c r="QQE1410" s="1"/>
      <c r="QQF1410" s="1"/>
      <c r="QQG1410" s="1"/>
      <c r="QQH1410" s="1"/>
      <c r="QQI1410" s="1"/>
      <c r="QQJ1410" s="1"/>
      <c r="QQK1410" s="1"/>
      <c r="QQL1410" s="1"/>
      <c r="QQM1410" s="1"/>
      <c r="QQN1410" s="1"/>
      <c r="QQO1410" s="1"/>
      <c r="QQP1410" s="1"/>
      <c r="QQQ1410" s="1"/>
      <c r="QQR1410" s="1"/>
      <c r="QQS1410" s="1"/>
      <c r="QQT1410" s="1"/>
      <c r="QQU1410" s="1"/>
      <c r="QQV1410" s="1"/>
      <c r="QQW1410" s="1"/>
      <c r="QQX1410" s="1"/>
      <c r="QQY1410" s="1"/>
      <c r="QQZ1410" s="1"/>
      <c r="QRA1410" s="1"/>
      <c r="QRB1410" s="1"/>
      <c r="QRC1410" s="1"/>
      <c r="QRD1410" s="1"/>
      <c r="QRE1410" s="1"/>
      <c r="QRF1410" s="1"/>
      <c r="QRG1410" s="1"/>
      <c r="QRH1410" s="1"/>
      <c r="QRI1410" s="1"/>
      <c r="QRJ1410" s="1"/>
      <c r="QRK1410" s="1"/>
      <c r="QRL1410" s="1"/>
      <c r="QRM1410" s="1"/>
      <c r="QRN1410" s="1"/>
      <c r="QRO1410" s="1"/>
      <c r="QRP1410" s="1"/>
      <c r="QRQ1410" s="1"/>
      <c r="QRR1410" s="1"/>
      <c r="QRS1410" s="1"/>
      <c r="QRT1410" s="1"/>
      <c r="QRU1410" s="1"/>
      <c r="QRV1410" s="1"/>
      <c r="QRW1410" s="1"/>
      <c r="QRX1410" s="1"/>
      <c r="QRY1410" s="1"/>
      <c r="QRZ1410" s="1"/>
      <c r="QSA1410" s="1"/>
      <c r="QSB1410" s="1"/>
      <c r="QSC1410" s="1"/>
      <c r="QSD1410" s="1"/>
      <c r="QSE1410" s="1"/>
      <c r="QSF1410" s="1"/>
      <c r="QSG1410" s="1"/>
      <c r="QSH1410" s="1"/>
      <c r="QSI1410" s="1"/>
      <c r="QSJ1410" s="1"/>
      <c r="QSK1410" s="1"/>
      <c r="QSL1410" s="1"/>
      <c r="QSM1410" s="1"/>
      <c r="QSN1410" s="1"/>
      <c r="QSO1410" s="1"/>
      <c r="QSP1410" s="1"/>
      <c r="QSQ1410" s="1"/>
      <c r="QSR1410" s="1"/>
      <c r="QSS1410" s="1"/>
      <c r="QST1410" s="1"/>
      <c r="QSU1410" s="1"/>
      <c r="QSV1410" s="1"/>
      <c r="QSW1410" s="1"/>
      <c r="QSX1410" s="1"/>
      <c r="QSY1410" s="1"/>
      <c r="QSZ1410" s="1"/>
      <c r="QTA1410" s="1"/>
      <c r="QTB1410" s="1"/>
      <c r="QTC1410" s="1"/>
      <c r="QTD1410" s="1"/>
      <c r="QTE1410" s="1"/>
      <c r="QTF1410" s="1"/>
      <c r="QTG1410" s="1"/>
      <c r="QTH1410" s="1"/>
      <c r="QTI1410" s="1"/>
      <c r="QTJ1410" s="1"/>
      <c r="QTK1410" s="1"/>
      <c r="QTL1410" s="1"/>
      <c r="QTM1410" s="1"/>
      <c r="QTN1410" s="1"/>
      <c r="QTO1410" s="1"/>
      <c r="QTP1410" s="1"/>
      <c r="QTQ1410" s="1"/>
      <c r="QTR1410" s="1"/>
      <c r="QTS1410" s="1"/>
      <c r="QTT1410" s="1"/>
      <c r="QTU1410" s="1"/>
      <c r="QTV1410" s="1"/>
      <c r="QTW1410" s="1"/>
      <c r="QTX1410" s="1"/>
      <c r="QTY1410" s="1"/>
      <c r="QTZ1410" s="1"/>
      <c r="QUA1410" s="1"/>
      <c r="QUB1410" s="1"/>
      <c r="QUC1410" s="1"/>
      <c r="QUD1410" s="1"/>
      <c r="QUE1410" s="1"/>
      <c r="QUF1410" s="1"/>
      <c r="QUG1410" s="1"/>
      <c r="QUH1410" s="1"/>
      <c r="QUI1410" s="1"/>
      <c r="QUJ1410" s="1"/>
      <c r="QUK1410" s="1"/>
      <c r="QUL1410" s="1"/>
      <c r="QUM1410" s="1"/>
      <c r="QUN1410" s="1"/>
      <c r="QUO1410" s="1"/>
      <c r="QUP1410" s="1"/>
      <c r="QUQ1410" s="1"/>
      <c r="QUR1410" s="1"/>
      <c r="QUS1410" s="1"/>
      <c r="QUT1410" s="1"/>
      <c r="QUU1410" s="1"/>
      <c r="QUV1410" s="1"/>
      <c r="QUW1410" s="1"/>
      <c r="QUX1410" s="1"/>
      <c r="QUY1410" s="1"/>
      <c r="QUZ1410" s="1"/>
      <c r="QVA1410" s="1"/>
      <c r="QVB1410" s="1"/>
      <c r="QVC1410" s="1"/>
      <c r="QVD1410" s="1"/>
      <c r="QVE1410" s="1"/>
      <c r="QVF1410" s="1"/>
      <c r="QVG1410" s="1"/>
      <c r="QVH1410" s="1"/>
      <c r="QVI1410" s="1"/>
      <c r="QVJ1410" s="1"/>
      <c r="QVK1410" s="1"/>
      <c r="QVL1410" s="1"/>
      <c r="QVM1410" s="1"/>
      <c r="QVN1410" s="1"/>
      <c r="QVO1410" s="1"/>
      <c r="QVP1410" s="1"/>
      <c r="QVQ1410" s="1"/>
      <c r="QVR1410" s="1"/>
      <c r="QVS1410" s="1"/>
      <c r="QVT1410" s="1"/>
      <c r="QVU1410" s="1"/>
      <c r="QVV1410" s="1"/>
      <c r="QVW1410" s="1"/>
      <c r="QVX1410" s="1"/>
      <c r="QVY1410" s="1"/>
      <c r="QVZ1410" s="1"/>
      <c r="QWA1410" s="1"/>
      <c r="QWB1410" s="1"/>
      <c r="QWC1410" s="1"/>
      <c r="QWD1410" s="1"/>
      <c r="QWE1410" s="1"/>
      <c r="QWF1410" s="1"/>
      <c r="QWG1410" s="1"/>
      <c r="QWH1410" s="1"/>
      <c r="QWI1410" s="1"/>
      <c r="QWJ1410" s="1"/>
      <c r="QWK1410" s="1"/>
      <c r="QWL1410" s="1"/>
      <c r="QWM1410" s="1"/>
      <c r="QWN1410" s="1"/>
      <c r="QWO1410" s="1"/>
      <c r="QWP1410" s="1"/>
      <c r="QWQ1410" s="1"/>
      <c r="QWR1410" s="1"/>
      <c r="QWS1410" s="1"/>
      <c r="QWT1410" s="1"/>
      <c r="QWU1410" s="1"/>
      <c r="QWV1410" s="1"/>
      <c r="QWW1410" s="1"/>
      <c r="QWX1410" s="1"/>
      <c r="QWY1410" s="1"/>
      <c r="QWZ1410" s="1"/>
      <c r="QXA1410" s="1"/>
      <c r="QXB1410" s="1"/>
      <c r="QXC1410" s="1"/>
      <c r="QXD1410" s="1"/>
      <c r="QXE1410" s="1"/>
      <c r="QXF1410" s="1"/>
      <c r="QXG1410" s="1"/>
      <c r="QXH1410" s="1"/>
      <c r="QXI1410" s="1"/>
      <c r="QXJ1410" s="1"/>
      <c r="QXK1410" s="1"/>
      <c r="QXL1410" s="1"/>
      <c r="QXM1410" s="1"/>
      <c r="QXN1410" s="1"/>
      <c r="QXO1410" s="1"/>
      <c r="QXP1410" s="1"/>
      <c r="QXQ1410" s="1"/>
      <c r="QXR1410" s="1"/>
      <c r="QXS1410" s="1"/>
      <c r="QXT1410" s="1"/>
      <c r="QXU1410" s="1"/>
      <c r="QXV1410" s="1"/>
      <c r="QXW1410" s="1"/>
      <c r="QXX1410" s="1"/>
      <c r="QXY1410" s="1"/>
      <c r="QXZ1410" s="1"/>
      <c r="QYA1410" s="1"/>
      <c r="QYB1410" s="1"/>
      <c r="QYC1410" s="1"/>
      <c r="QYD1410" s="1"/>
      <c r="QYE1410" s="1"/>
      <c r="QYF1410" s="1"/>
      <c r="QYG1410" s="1"/>
      <c r="QYH1410" s="1"/>
      <c r="QYI1410" s="1"/>
      <c r="QYJ1410" s="1"/>
      <c r="QYK1410" s="1"/>
      <c r="QYL1410" s="1"/>
      <c r="QYM1410" s="1"/>
      <c r="QYN1410" s="1"/>
      <c r="QYO1410" s="1"/>
      <c r="QYP1410" s="1"/>
      <c r="QYQ1410" s="1"/>
      <c r="QYR1410" s="1"/>
      <c r="QYS1410" s="1"/>
      <c r="QYT1410" s="1"/>
      <c r="QYU1410" s="1"/>
      <c r="QYV1410" s="1"/>
      <c r="QYW1410" s="1"/>
      <c r="QYX1410" s="1"/>
      <c r="QYY1410" s="1"/>
      <c r="QYZ1410" s="1"/>
      <c r="QZA1410" s="1"/>
      <c r="QZB1410" s="1"/>
      <c r="QZC1410" s="1"/>
      <c r="QZD1410" s="1"/>
      <c r="QZE1410" s="1"/>
      <c r="QZF1410" s="1"/>
      <c r="QZG1410" s="1"/>
      <c r="QZH1410" s="1"/>
      <c r="QZI1410" s="1"/>
      <c r="QZJ1410" s="1"/>
      <c r="QZK1410" s="1"/>
      <c r="QZL1410" s="1"/>
      <c r="QZM1410" s="1"/>
      <c r="QZN1410" s="1"/>
      <c r="QZO1410" s="1"/>
      <c r="QZP1410" s="1"/>
      <c r="QZQ1410" s="1"/>
      <c r="QZR1410" s="1"/>
      <c r="QZS1410" s="1"/>
      <c r="QZT1410" s="1"/>
      <c r="QZU1410" s="1"/>
      <c r="QZV1410" s="1"/>
      <c r="QZW1410" s="1"/>
      <c r="QZX1410" s="1"/>
      <c r="QZY1410" s="1"/>
      <c r="QZZ1410" s="1"/>
      <c r="RAA1410" s="1"/>
      <c r="RAB1410" s="1"/>
      <c r="RAC1410" s="1"/>
      <c r="RAD1410" s="1"/>
      <c r="RAE1410" s="1"/>
      <c r="RAF1410" s="1"/>
      <c r="RAG1410" s="1"/>
      <c r="RAH1410" s="1"/>
      <c r="RAI1410" s="1"/>
      <c r="RAJ1410" s="1"/>
      <c r="RAK1410" s="1"/>
      <c r="RAL1410" s="1"/>
      <c r="RAM1410" s="1"/>
      <c r="RAN1410" s="1"/>
      <c r="RAO1410" s="1"/>
      <c r="RAP1410" s="1"/>
      <c r="RAQ1410" s="1"/>
      <c r="RAR1410" s="1"/>
      <c r="RAS1410" s="1"/>
      <c r="RAT1410" s="1"/>
      <c r="RAU1410" s="1"/>
      <c r="RAV1410" s="1"/>
      <c r="RAW1410" s="1"/>
      <c r="RAX1410" s="1"/>
      <c r="RAY1410" s="1"/>
      <c r="RAZ1410" s="1"/>
      <c r="RBA1410" s="1"/>
      <c r="RBB1410" s="1"/>
      <c r="RBC1410" s="1"/>
      <c r="RBD1410" s="1"/>
      <c r="RBE1410" s="1"/>
      <c r="RBF1410" s="1"/>
      <c r="RBG1410" s="1"/>
      <c r="RBH1410" s="1"/>
      <c r="RBI1410" s="1"/>
      <c r="RBJ1410" s="1"/>
      <c r="RBK1410" s="1"/>
      <c r="RBL1410" s="1"/>
      <c r="RBM1410" s="1"/>
      <c r="RBN1410" s="1"/>
      <c r="RBO1410" s="1"/>
      <c r="RBP1410" s="1"/>
      <c r="RBQ1410" s="1"/>
      <c r="RBR1410" s="1"/>
      <c r="RBS1410" s="1"/>
      <c r="RBT1410" s="1"/>
      <c r="RBU1410" s="1"/>
      <c r="RBV1410" s="1"/>
      <c r="RBW1410" s="1"/>
      <c r="RBX1410" s="1"/>
      <c r="RBY1410" s="1"/>
      <c r="RBZ1410" s="1"/>
      <c r="RCA1410" s="1"/>
      <c r="RCB1410" s="1"/>
      <c r="RCC1410" s="1"/>
      <c r="RCD1410" s="1"/>
      <c r="RCE1410" s="1"/>
      <c r="RCF1410" s="1"/>
      <c r="RCG1410" s="1"/>
      <c r="RCH1410" s="1"/>
      <c r="RCI1410" s="1"/>
      <c r="RCJ1410" s="1"/>
      <c r="RCK1410" s="1"/>
      <c r="RCL1410" s="1"/>
      <c r="RCM1410" s="1"/>
      <c r="RCN1410" s="1"/>
      <c r="RCO1410" s="1"/>
      <c r="RCP1410" s="1"/>
      <c r="RCQ1410" s="1"/>
      <c r="RCR1410" s="1"/>
      <c r="RCS1410" s="1"/>
      <c r="RCT1410" s="1"/>
      <c r="RCU1410" s="1"/>
      <c r="RCV1410" s="1"/>
      <c r="RCW1410" s="1"/>
      <c r="RCX1410" s="1"/>
      <c r="RCY1410" s="1"/>
      <c r="RCZ1410" s="1"/>
      <c r="RDA1410" s="1"/>
      <c r="RDB1410" s="1"/>
      <c r="RDC1410" s="1"/>
      <c r="RDD1410" s="1"/>
      <c r="RDE1410" s="1"/>
      <c r="RDF1410" s="1"/>
      <c r="RDG1410" s="1"/>
      <c r="RDH1410" s="1"/>
      <c r="RDI1410" s="1"/>
      <c r="RDJ1410" s="1"/>
      <c r="RDK1410" s="1"/>
      <c r="RDL1410" s="1"/>
      <c r="RDM1410" s="1"/>
      <c r="RDN1410" s="1"/>
      <c r="RDO1410" s="1"/>
      <c r="RDP1410" s="1"/>
      <c r="RDQ1410" s="1"/>
      <c r="RDR1410" s="1"/>
      <c r="RDS1410" s="1"/>
      <c r="RDT1410" s="1"/>
      <c r="RDU1410" s="1"/>
      <c r="RDV1410" s="1"/>
      <c r="RDW1410" s="1"/>
      <c r="RDX1410" s="1"/>
      <c r="RDY1410" s="1"/>
      <c r="RDZ1410" s="1"/>
      <c r="REA1410" s="1"/>
      <c r="REB1410" s="1"/>
      <c r="REC1410" s="1"/>
      <c r="RED1410" s="1"/>
      <c r="REE1410" s="1"/>
      <c r="REF1410" s="1"/>
      <c r="REG1410" s="1"/>
      <c r="REH1410" s="1"/>
      <c r="REI1410" s="1"/>
      <c r="REJ1410" s="1"/>
      <c r="REK1410" s="1"/>
      <c r="REL1410" s="1"/>
      <c r="REM1410" s="1"/>
      <c r="REN1410" s="1"/>
      <c r="REO1410" s="1"/>
      <c r="REP1410" s="1"/>
      <c r="REQ1410" s="1"/>
      <c r="RER1410" s="1"/>
      <c r="RES1410" s="1"/>
      <c r="RET1410" s="1"/>
      <c r="REU1410" s="1"/>
      <c r="REV1410" s="1"/>
      <c r="REW1410" s="1"/>
      <c r="REX1410" s="1"/>
      <c r="REY1410" s="1"/>
      <c r="REZ1410" s="1"/>
      <c r="RFA1410" s="1"/>
      <c r="RFB1410" s="1"/>
      <c r="RFC1410" s="1"/>
      <c r="RFD1410" s="1"/>
      <c r="RFE1410" s="1"/>
      <c r="RFF1410" s="1"/>
      <c r="RFG1410" s="1"/>
      <c r="RFH1410" s="1"/>
      <c r="RFI1410" s="1"/>
      <c r="RFJ1410" s="1"/>
      <c r="RFK1410" s="1"/>
      <c r="RFL1410" s="1"/>
      <c r="RFM1410" s="1"/>
      <c r="RFN1410" s="1"/>
      <c r="RFO1410" s="1"/>
      <c r="RFP1410" s="1"/>
      <c r="RFQ1410" s="1"/>
      <c r="RFR1410" s="1"/>
      <c r="RFS1410" s="1"/>
      <c r="RFT1410" s="1"/>
      <c r="RFU1410" s="1"/>
      <c r="RFV1410" s="1"/>
      <c r="RFW1410" s="1"/>
      <c r="RFX1410" s="1"/>
      <c r="RFY1410" s="1"/>
      <c r="RFZ1410" s="1"/>
      <c r="RGA1410" s="1"/>
      <c r="RGB1410" s="1"/>
      <c r="RGC1410" s="1"/>
      <c r="RGD1410" s="1"/>
      <c r="RGE1410" s="1"/>
      <c r="RGF1410" s="1"/>
      <c r="RGG1410" s="1"/>
      <c r="RGH1410" s="1"/>
      <c r="RGI1410" s="1"/>
      <c r="RGJ1410" s="1"/>
      <c r="RGK1410" s="1"/>
      <c r="RGL1410" s="1"/>
      <c r="RGM1410" s="1"/>
      <c r="RGN1410" s="1"/>
      <c r="RGO1410" s="1"/>
      <c r="RGP1410" s="1"/>
      <c r="RGQ1410" s="1"/>
      <c r="RGR1410" s="1"/>
      <c r="RGS1410" s="1"/>
      <c r="RGT1410" s="1"/>
      <c r="RGU1410" s="1"/>
      <c r="RGV1410" s="1"/>
      <c r="RGW1410" s="1"/>
      <c r="RGX1410" s="1"/>
      <c r="RGY1410" s="1"/>
      <c r="RGZ1410" s="1"/>
      <c r="RHA1410" s="1"/>
      <c r="RHB1410" s="1"/>
      <c r="RHC1410" s="1"/>
      <c r="RHD1410" s="1"/>
      <c r="RHE1410" s="1"/>
      <c r="RHF1410" s="1"/>
      <c r="RHG1410" s="1"/>
      <c r="RHH1410" s="1"/>
      <c r="RHI1410" s="1"/>
      <c r="RHJ1410" s="1"/>
      <c r="RHK1410" s="1"/>
      <c r="RHL1410" s="1"/>
      <c r="RHM1410" s="1"/>
      <c r="RHN1410" s="1"/>
      <c r="RHO1410" s="1"/>
      <c r="RHP1410" s="1"/>
      <c r="RHQ1410" s="1"/>
      <c r="RHR1410" s="1"/>
      <c r="RHS1410" s="1"/>
      <c r="RHT1410" s="1"/>
      <c r="RHU1410" s="1"/>
      <c r="RHV1410" s="1"/>
      <c r="RHW1410" s="1"/>
      <c r="RHX1410" s="1"/>
      <c r="RHY1410" s="1"/>
      <c r="RHZ1410" s="1"/>
      <c r="RIA1410" s="1"/>
      <c r="RIB1410" s="1"/>
      <c r="RIC1410" s="1"/>
      <c r="RID1410" s="1"/>
      <c r="RIE1410" s="1"/>
      <c r="RIF1410" s="1"/>
      <c r="RIG1410" s="1"/>
      <c r="RIH1410" s="1"/>
      <c r="RII1410" s="1"/>
      <c r="RIJ1410" s="1"/>
      <c r="RIK1410" s="1"/>
      <c r="RIL1410" s="1"/>
      <c r="RIM1410" s="1"/>
      <c r="RIN1410" s="1"/>
      <c r="RIO1410" s="1"/>
      <c r="RIP1410" s="1"/>
      <c r="RIQ1410" s="1"/>
      <c r="RIR1410" s="1"/>
      <c r="RIS1410" s="1"/>
      <c r="RIT1410" s="1"/>
      <c r="RIU1410" s="1"/>
      <c r="RIV1410" s="1"/>
      <c r="RIW1410" s="1"/>
      <c r="RIX1410" s="1"/>
      <c r="RIY1410" s="1"/>
      <c r="RIZ1410" s="1"/>
      <c r="RJA1410" s="1"/>
      <c r="RJB1410" s="1"/>
      <c r="RJC1410" s="1"/>
      <c r="RJD1410" s="1"/>
      <c r="RJE1410" s="1"/>
      <c r="RJF1410" s="1"/>
      <c r="RJG1410" s="1"/>
      <c r="RJH1410" s="1"/>
      <c r="RJI1410" s="1"/>
      <c r="RJJ1410" s="1"/>
      <c r="RJK1410" s="1"/>
      <c r="RJL1410" s="1"/>
      <c r="RJM1410" s="1"/>
      <c r="RJN1410" s="1"/>
      <c r="RJO1410" s="1"/>
      <c r="RJP1410" s="1"/>
      <c r="RJQ1410" s="1"/>
      <c r="RJR1410" s="1"/>
      <c r="RJS1410" s="1"/>
      <c r="RJT1410" s="1"/>
      <c r="RJU1410" s="1"/>
      <c r="RJV1410" s="1"/>
      <c r="RJW1410" s="1"/>
      <c r="RJX1410" s="1"/>
      <c r="RJY1410" s="1"/>
      <c r="RJZ1410" s="1"/>
      <c r="RKA1410" s="1"/>
      <c r="RKB1410" s="1"/>
      <c r="RKC1410" s="1"/>
      <c r="RKD1410" s="1"/>
      <c r="RKE1410" s="1"/>
      <c r="RKF1410" s="1"/>
      <c r="RKG1410" s="1"/>
      <c r="RKH1410" s="1"/>
      <c r="RKI1410" s="1"/>
      <c r="RKJ1410" s="1"/>
      <c r="RKK1410" s="1"/>
      <c r="RKL1410" s="1"/>
      <c r="RKM1410" s="1"/>
      <c r="RKN1410" s="1"/>
      <c r="RKO1410" s="1"/>
      <c r="RKP1410" s="1"/>
      <c r="RKQ1410" s="1"/>
      <c r="RKR1410" s="1"/>
      <c r="RKS1410" s="1"/>
      <c r="RKT1410" s="1"/>
      <c r="RKU1410" s="1"/>
      <c r="RKV1410" s="1"/>
      <c r="RKW1410" s="1"/>
      <c r="RKX1410" s="1"/>
      <c r="RKY1410" s="1"/>
      <c r="RKZ1410" s="1"/>
      <c r="RLA1410" s="1"/>
      <c r="RLB1410" s="1"/>
      <c r="RLC1410" s="1"/>
      <c r="RLD1410" s="1"/>
      <c r="RLE1410" s="1"/>
      <c r="RLF1410" s="1"/>
      <c r="RLG1410" s="1"/>
      <c r="RLH1410" s="1"/>
      <c r="RLI1410" s="1"/>
      <c r="RLJ1410" s="1"/>
      <c r="RLK1410" s="1"/>
      <c r="RLL1410" s="1"/>
      <c r="RLM1410" s="1"/>
      <c r="RLN1410" s="1"/>
      <c r="RLO1410" s="1"/>
      <c r="RLP1410" s="1"/>
      <c r="RLQ1410" s="1"/>
      <c r="RLR1410" s="1"/>
      <c r="RLS1410" s="1"/>
      <c r="RLT1410" s="1"/>
      <c r="RLU1410" s="1"/>
      <c r="RLV1410" s="1"/>
      <c r="RLW1410" s="1"/>
      <c r="RLX1410" s="1"/>
      <c r="RLY1410" s="1"/>
      <c r="RLZ1410" s="1"/>
      <c r="RMA1410" s="1"/>
      <c r="RMB1410" s="1"/>
      <c r="RMC1410" s="1"/>
      <c r="RMD1410" s="1"/>
      <c r="RME1410" s="1"/>
      <c r="RMF1410" s="1"/>
      <c r="RMG1410" s="1"/>
      <c r="RMH1410" s="1"/>
      <c r="RMI1410" s="1"/>
      <c r="RMJ1410" s="1"/>
      <c r="RMK1410" s="1"/>
      <c r="RML1410" s="1"/>
      <c r="RMM1410" s="1"/>
      <c r="RMN1410" s="1"/>
      <c r="RMO1410" s="1"/>
      <c r="RMP1410" s="1"/>
      <c r="RMQ1410" s="1"/>
      <c r="RMR1410" s="1"/>
      <c r="RMS1410" s="1"/>
      <c r="RMT1410" s="1"/>
      <c r="RMU1410" s="1"/>
      <c r="RMV1410" s="1"/>
      <c r="RMW1410" s="1"/>
      <c r="RMX1410" s="1"/>
      <c r="RMY1410" s="1"/>
      <c r="RMZ1410" s="1"/>
      <c r="RNA1410" s="1"/>
      <c r="RNB1410" s="1"/>
      <c r="RNC1410" s="1"/>
      <c r="RND1410" s="1"/>
      <c r="RNE1410" s="1"/>
      <c r="RNF1410" s="1"/>
      <c r="RNG1410" s="1"/>
      <c r="RNH1410" s="1"/>
      <c r="RNI1410" s="1"/>
      <c r="RNJ1410" s="1"/>
      <c r="RNK1410" s="1"/>
      <c r="RNL1410" s="1"/>
      <c r="RNM1410" s="1"/>
      <c r="RNN1410" s="1"/>
      <c r="RNO1410" s="1"/>
      <c r="RNP1410" s="1"/>
      <c r="RNQ1410" s="1"/>
      <c r="RNR1410" s="1"/>
      <c r="RNS1410" s="1"/>
      <c r="RNT1410" s="1"/>
      <c r="RNU1410" s="1"/>
      <c r="RNV1410" s="1"/>
      <c r="RNW1410" s="1"/>
      <c r="RNX1410" s="1"/>
      <c r="RNY1410" s="1"/>
      <c r="RNZ1410" s="1"/>
      <c r="ROA1410" s="1"/>
      <c r="ROB1410" s="1"/>
      <c r="ROC1410" s="1"/>
      <c r="ROD1410" s="1"/>
      <c r="ROE1410" s="1"/>
      <c r="ROF1410" s="1"/>
      <c r="ROG1410" s="1"/>
      <c r="ROH1410" s="1"/>
      <c r="ROI1410" s="1"/>
      <c r="ROJ1410" s="1"/>
      <c r="ROK1410" s="1"/>
      <c r="ROL1410" s="1"/>
      <c r="ROM1410" s="1"/>
      <c r="RON1410" s="1"/>
      <c r="ROO1410" s="1"/>
      <c r="ROP1410" s="1"/>
      <c r="ROQ1410" s="1"/>
      <c r="ROR1410" s="1"/>
      <c r="ROS1410" s="1"/>
      <c r="ROT1410" s="1"/>
      <c r="ROU1410" s="1"/>
      <c r="ROV1410" s="1"/>
      <c r="ROW1410" s="1"/>
      <c r="ROX1410" s="1"/>
      <c r="ROY1410" s="1"/>
      <c r="ROZ1410" s="1"/>
      <c r="RPA1410" s="1"/>
      <c r="RPB1410" s="1"/>
      <c r="RPC1410" s="1"/>
      <c r="RPD1410" s="1"/>
      <c r="RPE1410" s="1"/>
      <c r="RPF1410" s="1"/>
      <c r="RPG1410" s="1"/>
      <c r="RPH1410" s="1"/>
      <c r="RPI1410" s="1"/>
      <c r="RPJ1410" s="1"/>
      <c r="RPK1410" s="1"/>
      <c r="RPL1410" s="1"/>
      <c r="RPM1410" s="1"/>
      <c r="RPN1410" s="1"/>
      <c r="RPO1410" s="1"/>
      <c r="RPP1410" s="1"/>
      <c r="RPQ1410" s="1"/>
      <c r="RPR1410" s="1"/>
      <c r="RPS1410" s="1"/>
      <c r="RPT1410" s="1"/>
      <c r="RPU1410" s="1"/>
      <c r="RPV1410" s="1"/>
      <c r="RPW1410" s="1"/>
      <c r="RPX1410" s="1"/>
      <c r="RPY1410" s="1"/>
      <c r="RPZ1410" s="1"/>
      <c r="RQA1410" s="1"/>
      <c r="RQB1410" s="1"/>
      <c r="RQC1410" s="1"/>
      <c r="RQD1410" s="1"/>
      <c r="RQE1410" s="1"/>
      <c r="RQF1410" s="1"/>
      <c r="RQG1410" s="1"/>
      <c r="RQH1410" s="1"/>
      <c r="RQI1410" s="1"/>
      <c r="RQJ1410" s="1"/>
      <c r="RQK1410" s="1"/>
      <c r="RQL1410" s="1"/>
      <c r="RQM1410" s="1"/>
      <c r="RQN1410" s="1"/>
      <c r="RQO1410" s="1"/>
      <c r="RQP1410" s="1"/>
      <c r="RQQ1410" s="1"/>
      <c r="RQR1410" s="1"/>
      <c r="RQS1410" s="1"/>
      <c r="RQT1410" s="1"/>
      <c r="RQU1410" s="1"/>
      <c r="RQV1410" s="1"/>
      <c r="RQW1410" s="1"/>
      <c r="RQX1410" s="1"/>
      <c r="RQY1410" s="1"/>
      <c r="RQZ1410" s="1"/>
      <c r="RRA1410" s="1"/>
      <c r="RRB1410" s="1"/>
      <c r="RRC1410" s="1"/>
      <c r="RRD1410" s="1"/>
      <c r="RRE1410" s="1"/>
      <c r="RRF1410" s="1"/>
      <c r="RRG1410" s="1"/>
      <c r="RRH1410" s="1"/>
      <c r="RRI1410" s="1"/>
      <c r="RRJ1410" s="1"/>
      <c r="RRK1410" s="1"/>
      <c r="RRL1410" s="1"/>
      <c r="RRM1410" s="1"/>
      <c r="RRN1410" s="1"/>
      <c r="RRO1410" s="1"/>
      <c r="RRP1410" s="1"/>
      <c r="RRQ1410" s="1"/>
      <c r="RRR1410" s="1"/>
      <c r="RRS1410" s="1"/>
      <c r="RRT1410" s="1"/>
      <c r="RRU1410" s="1"/>
      <c r="RRV1410" s="1"/>
      <c r="RRW1410" s="1"/>
      <c r="RRX1410" s="1"/>
      <c r="RRY1410" s="1"/>
      <c r="RRZ1410" s="1"/>
      <c r="RSA1410" s="1"/>
      <c r="RSB1410" s="1"/>
      <c r="RSC1410" s="1"/>
      <c r="RSD1410" s="1"/>
      <c r="RSE1410" s="1"/>
      <c r="RSF1410" s="1"/>
      <c r="RSG1410" s="1"/>
      <c r="RSH1410" s="1"/>
      <c r="RSI1410" s="1"/>
      <c r="RSJ1410" s="1"/>
      <c r="RSK1410" s="1"/>
      <c r="RSL1410" s="1"/>
      <c r="RSM1410" s="1"/>
      <c r="RSN1410" s="1"/>
      <c r="RSO1410" s="1"/>
      <c r="RSP1410" s="1"/>
      <c r="RSQ1410" s="1"/>
      <c r="RSR1410" s="1"/>
      <c r="RSS1410" s="1"/>
      <c r="RST1410" s="1"/>
      <c r="RSU1410" s="1"/>
      <c r="RSV1410" s="1"/>
      <c r="RSW1410" s="1"/>
      <c r="RSX1410" s="1"/>
      <c r="RSY1410" s="1"/>
      <c r="RSZ1410" s="1"/>
      <c r="RTA1410" s="1"/>
      <c r="RTB1410" s="1"/>
      <c r="RTC1410" s="1"/>
      <c r="RTD1410" s="1"/>
      <c r="RTE1410" s="1"/>
      <c r="RTF1410" s="1"/>
      <c r="RTG1410" s="1"/>
      <c r="RTH1410" s="1"/>
      <c r="RTI1410" s="1"/>
      <c r="RTJ1410" s="1"/>
      <c r="RTK1410" s="1"/>
      <c r="RTL1410" s="1"/>
      <c r="RTM1410" s="1"/>
      <c r="RTN1410" s="1"/>
      <c r="RTO1410" s="1"/>
      <c r="RTP1410" s="1"/>
      <c r="RTQ1410" s="1"/>
      <c r="RTR1410" s="1"/>
      <c r="RTS1410" s="1"/>
      <c r="RTT1410" s="1"/>
      <c r="RTU1410" s="1"/>
      <c r="RTV1410" s="1"/>
      <c r="RTW1410" s="1"/>
      <c r="RTX1410" s="1"/>
      <c r="RTY1410" s="1"/>
      <c r="RTZ1410" s="1"/>
      <c r="RUA1410" s="1"/>
      <c r="RUB1410" s="1"/>
      <c r="RUC1410" s="1"/>
      <c r="RUD1410" s="1"/>
      <c r="RUE1410" s="1"/>
      <c r="RUF1410" s="1"/>
      <c r="RUG1410" s="1"/>
      <c r="RUH1410" s="1"/>
      <c r="RUI1410" s="1"/>
      <c r="RUJ1410" s="1"/>
      <c r="RUK1410" s="1"/>
      <c r="RUL1410" s="1"/>
      <c r="RUM1410" s="1"/>
      <c r="RUN1410" s="1"/>
      <c r="RUO1410" s="1"/>
      <c r="RUP1410" s="1"/>
      <c r="RUQ1410" s="1"/>
      <c r="RUR1410" s="1"/>
      <c r="RUS1410" s="1"/>
      <c r="RUT1410" s="1"/>
      <c r="RUU1410" s="1"/>
      <c r="RUV1410" s="1"/>
      <c r="RUW1410" s="1"/>
      <c r="RUX1410" s="1"/>
      <c r="RUY1410" s="1"/>
      <c r="RUZ1410" s="1"/>
      <c r="RVA1410" s="1"/>
      <c r="RVB1410" s="1"/>
      <c r="RVC1410" s="1"/>
      <c r="RVD1410" s="1"/>
      <c r="RVE1410" s="1"/>
      <c r="RVF1410" s="1"/>
      <c r="RVG1410" s="1"/>
      <c r="RVH1410" s="1"/>
      <c r="RVI1410" s="1"/>
      <c r="RVJ1410" s="1"/>
      <c r="RVK1410" s="1"/>
      <c r="RVL1410" s="1"/>
      <c r="RVM1410" s="1"/>
      <c r="RVN1410" s="1"/>
      <c r="RVO1410" s="1"/>
      <c r="RVP1410" s="1"/>
      <c r="RVQ1410" s="1"/>
      <c r="RVR1410" s="1"/>
      <c r="RVS1410" s="1"/>
      <c r="RVT1410" s="1"/>
      <c r="RVU1410" s="1"/>
      <c r="RVV1410" s="1"/>
      <c r="RVW1410" s="1"/>
      <c r="RVX1410" s="1"/>
      <c r="RVY1410" s="1"/>
      <c r="RVZ1410" s="1"/>
      <c r="RWA1410" s="1"/>
      <c r="RWB1410" s="1"/>
      <c r="RWC1410" s="1"/>
      <c r="RWD1410" s="1"/>
      <c r="RWE1410" s="1"/>
      <c r="RWF1410" s="1"/>
      <c r="RWG1410" s="1"/>
      <c r="RWH1410" s="1"/>
      <c r="RWI1410" s="1"/>
      <c r="RWJ1410" s="1"/>
      <c r="RWK1410" s="1"/>
      <c r="RWL1410" s="1"/>
      <c r="RWM1410" s="1"/>
      <c r="RWN1410" s="1"/>
      <c r="RWO1410" s="1"/>
      <c r="RWP1410" s="1"/>
      <c r="RWQ1410" s="1"/>
      <c r="RWR1410" s="1"/>
      <c r="RWS1410" s="1"/>
      <c r="RWT1410" s="1"/>
      <c r="RWU1410" s="1"/>
      <c r="RWV1410" s="1"/>
      <c r="RWW1410" s="1"/>
      <c r="RWX1410" s="1"/>
      <c r="RWY1410" s="1"/>
      <c r="RWZ1410" s="1"/>
      <c r="RXA1410" s="1"/>
      <c r="RXB1410" s="1"/>
      <c r="RXC1410" s="1"/>
      <c r="RXD1410" s="1"/>
      <c r="RXE1410" s="1"/>
      <c r="RXF1410" s="1"/>
      <c r="RXG1410" s="1"/>
      <c r="RXH1410" s="1"/>
      <c r="RXI1410" s="1"/>
      <c r="RXJ1410" s="1"/>
      <c r="RXK1410" s="1"/>
      <c r="RXL1410" s="1"/>
      <c r="RXM1410" s="1"/>
      <c r="RXN1410" s="1"/>
      <c r="RXO1410" s="1"/>
      <c r="RXP1410" s="1"/>
      <c r="RXQ1410" s="1"/>
      <c r="RXR1410" s="1"/>
      <c r="RXS1410" s="1"/>
      <c r="RXT1410" s="1"/>
      <c r="RXU1410" s="1"/>
      <c r="RXV1410" s="1"/>
      <c r="RXW1410" s="1"/>
      <c r="RXX1410" s="1"/>
      <c r="RXY1410" s="1"/>
      <c r="RXZ1410" s="1"/>
      <c r="RYA1410" s="1"/>
      <c r="RYB1410" s="1"/>
      <c r="RYC1410" s="1"/>
      <c r="RYD1410" s="1"/>
      <c r="RYE1410" s="1"/>
      <c r="RYF1410" s="1"/>
      <c r="RYG1410" s="1"/>
      <c r="RYH1410" s="1"/>
      <c r="RYI1410" s="1"/>
      <c r="RYJ1410" s="1"/>
      <c r="RYK1410" s="1"/>
      <c r="RYL1410" s="1"/>
      <c r="RYM1410" s="1"/>
      <c r="RYN1410" s="1"/>
      <c r="RYO1410" s="1"/>
      <c r="RYP1410" s="1"/>
      <c r="RYQ1410" s="1"/>
      <c r="RYR1410" s="1"/>
      <c r="RYS1410" s="1"/>
      <c r="RYT1410" s="1"/>
      <c r="RYU1410" s="1"/>
      <c r="RYV1410" s="1"/>
      <c r="RYW1410" s="1"/>
      <c r="RYX1410" s="1"/>
      <c r="RYY1410" s="1"/>
      <c r="RYZ1410" s="1"/>
      <c r="RZA1410" s="1"/>
      <c r="RZB1410" s="1"/>
      <c r="RZC1410" s="1"/>
      <c r="RZD1410" s="1"/>
      <c r="RZE1410" s="1"/>
      <c r="RZF1410" s="1"/>
      <c r="RZG1410" s="1"/>
      <c r="RZH1410" s="1"/>
      <c r="RZI1410" s="1"/>
      <c r="RZJ1410" s="1"/>
      <c r="RZK1410" s="1"/>
      <c r="RZL1410" s="1"/>
      <c r="RZM1410" s="1"/>
      <c r="RZN1410" s="1"/>
      <c r="RZO1410" s="1"/>
      <c r="RZP1410" s="1"/>
      <c r="RZQ1410" s="1"/>
      <c r="RZR1410" s="1"/>
      <c r="RZS1410" s="1"/>
      <c r="RZT1410" s="1"/>
      <c r="RZU1410" s="1"/>
      <c r="RZV1410" s="1"/>
      <c r="RZW1410" s="1"/>
      <c r="RZX1410" s="1"/>
      <c r="RZY1410" s="1"/>
      <c r="RZZ1410" s="1"/>
      <c r="SAA1410" s="1"/>
      <c r="SAB1410" s="1"/>
      <c r="SAC1410" s="1"/>
      <c r="SAD1410" s="1"/>
      <c r="SAE1410" s="1"/>
      <c r="SAF1410" s="1"/>
      <c r="SAG1410" s="1"/>
      <c r="SAH1410" s="1"/>
      <c r="SAI1410" s="1"/>
      <c r="SAJ1410" s="1"/>
      <c r="SAK1410" s="1"/>
      <c r="SAL1410" s="1"/>
      <c r="SAM1410" s="1"/>
      <c r="SAN1410" s="1"/>
      <c r="SAO1410" s="1"/>
      <c r="SAP1410" s="1"/>
      <c r="SAQ1410" s="1"/>
      <c r="SAR1410" s="1"/>
      <c r="SAS1410" s="1"/>
      <c r="SAT1410" s="1"/>
      <c r="SAU1410" s="1"/>
      <c r="SAV1410" s="1"/>
      <c r="SAW1410" s="1"/>
      <c r="SAX1410" s="1"/>
      <c r="SAY1410" s="1"/>
      <c r="SAZ1410" s="1"/>
      <c r="SBA1410" s="1"/>
      <c r="SBB1410" s="1"/>
      <c r="SBC1410" s="1"/>
      <c r="SBD1410" s="1"/>
      <c r="SBE1410" s="1"/>
      <c r="SBF1410" s="1"/>
      <c r="SBG1410" s="1"/>
      <c r="SBH1410" s="1"/>
      <c r="SBI1410" s="1"/>
      <c r="SBJ1410" s="1"/>
      <c r="SBK1410" s="1"/>
      <c r="SBL1410" s="1"/>
      <c r="SBM1410" s="1"/>
      <c r="SBN1410" s="1"/>
      <c r="SBO1410" s="1"/>
      <c r="SBP1410" s="1"/>
      <c r="SBQ1410" s="1"/>
      <c r="SBR1410" s="1"/>
      <c r="SBS1410" s="1"/>
      <c r="SBT1410" s="1"/>
      <c r="SBU1410" s="1"/>
      <c r="SBV1410" s="1"/>
      <c r="SBW1410" s="1"/>
      <c r="SBX1410" s="1"/>
      <c r="SBY1410" s="1"/>
      <c r="SBZ1410" s="1"/>
      <c r="SCA1410" s="1"/>
      <c r="SCB1410" s="1"/>
      <c r="SCC1410" s="1"/>
      <c r="SCD1410" s="1"/>
      <c r="SCE1410" s="1"/>
      <c r="SCF1410" s="1"/>
      <c r="SCG1410" s="1"/>
      <c r="SCH1410" s="1"/>
      <c r="SCI1410" s="1"/>
      <c r="SCJ1410" s="1"/>
      <c r="SCK1410" s="1"/>
      <c r="SCL1410" s="1"/>
      <c r="SCM1410" s="1"/>
      <c r="SCN1410" s="1"/>
      <c r="SCO1410" s="1"/>
      <c r="SCP1410" s="1"/>
      <c r="SCQ1410" s="1"/>
      <c r="SCR1410" s="1"/>
      <c r="SCS1410" s="1"/>
      <c r="SCT1410" s="1"/>
      <c r="SCU1410" s="1"/>
      <c r="SCV1410" s="1"/>
      <c r="SCW1410" s="1"/>
      <c r="SCX1410" s="1"/>
      <c r="SCY1410" s="1"/>
      <c r="SCZ1410" s="1"/>
      <c r="SDA1410" s="1"/>
      <c r="SDB1410" s="1"/>
      <c r="SDC1410" s="1"/>
      <c r="SDD1410" s="1"/>
      <c r="SDE1410" s="1"/>
      <c r="SDF1410" s="1"/>
      <c r="SDG1410" s="1"/>
      <c r="SDH1410" s="1"/>
      <c r="SDI1410" s="1"/>
      <c r="SDJ1410" s="1"/>
      <c r="SDK1410" s="1"/>
      <c r="SDL1410" s="1"/>
      <c r="SDM1410" s="1"/>
      <c r="SDN1410" s="1"/>
      <c r="SDO1410" s="1"/>
      <c r="SDP1410" s="1"/>
      <c r="SDQ1410" s="1"/>
      <c r="SDR1410" s="1"/>
      <c r="SDS1410" s="1"/>
      <c r="SDT1410" s="1"/>
      <c r="SDU1410" s="1"/>
      <c r="SDV1410" s="1"/>
      <c r="SDW1410" s="1"/>
      <c r="SDX1410" s="1"/>
      <c r="SDY1410" s="1"/>
      <c r="SDZ1410" s="1"/>
      <c r="SEA1410" s="1"/>
      <c r="SEB1410" s="1"/>
      <c r="SEC1410" s="1"/>
      <c r="SED1410" s="1"/>
      <c r="SEE1410" s="1"/>
      <c r="SEF1410" s="1"/>
      <c r="SEG1410" s="1"/>
      <c r="SEH1410" s="1"/>
      <c r="SEI1410" s="1"/>
      <c r="SEJ1410" s="1"/>
      <c r="SEK1410" s="1"/>
      <c r="SEL1410" s="1"/>
      <c r="SEM1410" s="1"/>
      <c r="SEN1410" s="1"/>
      <c r="SEO1410" s="1"/>
      <c r="SEP1410" s="1"/>
      <c r="SEQ1410" s="1"/>
      <c r="SER1410" s="1"/>
      <c r="SES1410" s="1"/>
      <c r="SET1410" s="1"/>
      <c r="SEU1410" s="1"/>
      <c r="SEV1410" s="1"/>
      <c r="SEW1410" s="1"/>
      <c r="SEX1410" s="1"/>
      <c r="SEY1410" s="1"/>
      <c r="SEZ1410" s="1"/>
      <c r="SFA1410" s="1"/>
      <c r="SFB1410" s="1"/>
      <c r="SFC1410" s="1"/>
      <c r="SFD1410" s="1"/>
      <c r="SFE1410" s="1"/>
      <c r="SFF1410" s="1"/>
      <c r="SFG1410" s="1"/>
      <c r="SFH1410" s="1"/>
      <c r="SFI1410" s="1"/>
      <c r="SFJ1410" s="1"/>
      <c r="SFK1410" s="1"/>
      <c r="SFL1410" s="1"/>
      <c r="SFM1410" s="1"/>
      <c r="SFN1410" s="1"/>
      <c r="SFO1410" s="1"/>
      <c r="SFP1410" s="1"/>
      <c r="SFQ1410" s="1"/>
      <c r="SFR1410" s="1"/>
      <c r="SFS1410" s="1"/>
      <c r="SFT1410" s="1"/>
      <c r="SFU1410" s="1"/>
      <c r="SFV1410" s="1"/>
      <c r="SFW1410" s="1"/>
      <c r="SFX1410" s="1"/>
      <c r="SFY1410" s="1"/>
      <c r="SFZ1410" s="1"/>
      <c r="SGA1410" s="1"/>
      <c r="SGB1410" s="1"/>
      <c r="SGC1410" s="1"/>
      <c r="SGD1410" s="1"/>
      <c r="SGE1410" s="1"/>
      <c r="SGF1410" s="1"/>
      <c r="SGG1410" s="1"/>
      <c r="SGH1410" s="1"/>
      <c r="SGI1410" s="1"/>
      <c r="SGJ1410" s="1"/>
      <c r="SGK1410" s="1"/>
      <c r="SGL1410" s="1"/>
      <c r="SGM1410" s="1"/>
      <c r="SGN1410" s="1"/>
      <c r="SGO1410" s="1"/>
      <c r="SGP1410" s="1"/>
      <c r="SGQ1410" s="1"/>
      <c r="SGR1410" s="1"/>
      <c r="SGS1410" s="1"/>
      <c r="SGT1410" s="1"/>
      <c r="SGU1410" s="1"/>
      <c r="SGV1410" s="1"/>
      <c r="SGW1410" s="1"/>
      <c r="SGX1410" s="1"/>
      <c r="SGY1410" s="1"/>
      <c r="SGZ1410" s="1"/>
      <c r="SHA1410" s="1"/>
      <c r="SHB1410" s="1"/>
      <c r="SHC1410" s="1"/>
      <c r="SHD1410" s="1"/>
      <c r="SHE1410" s="1"/>
      <c r="SHF1410" s="1"/>
      <c r="SHG1410" s="1"/>
      <c r="SHH1410" s="1"/>
      <c r="SHI1410" s="1"/>
      <c r="SHJ1410" s="1"/>
      <c r="SHK1410" s="1"/>
      <c r="SHL1410" s="1"/>
      <c r="SHM1410" s="1"/>
      <c r="SHN1410" s="1"/>
      <c r="SHO1410" s="1"/>
      <c r="SHP1410" s="1"/>
      <c r="SHQ1410" s="1"/>
      <c r="SHR1410" s="1"/>
      <c r="SHS1410" s="1"/>
      <c r="SHT1410" s="1"/>
      <c r="SHU1410" s="1"/>
      <c r="SHV1410" s="1"/>
      <c r="SHW1410" s="1"/>
      <c r="SHX1410" s="1"/>
      <c r="SHY1410" s="1"/>
      <c r="SHZ1410" s="1"/>
      <c r="SIA1410" s="1"/>
      <c r="SIB1410" s="1"/>
      <c r="SIC1410" s="1"/>
      <c r="SID1410" s="1"/>
      <c r="SIE1410" s="1"/>
      <c r="SIF1410" s="1"/>
      <c r="SIG1410" s="1"/>
      <c r="SIH1410" s="1"/>
      <c r="SII1410" s="1"/>
      <c r="SIJ1410" s="1"/>
      <c r="SIK1410" s="1"/>
      <c r="SIL1410" s="1"/>
      <c r="SIM1410" s="1"/>
      <c r="SIN1410" s="1"/>
      <c r="SIO1410" s="1"/>
      <c r="SIP1410" s="1"/>
      <c r="SIQ1410" s="1"/>
      <c r="SIR1410" s="1"/>
      <c r="SIS1410" s="1"/>
      <c r="SIT1410" s="1"/>
      <c r="SIU1410" s="1"/>
      <c r="SIV1410" s="1"/>
      <c r="SIW1410" s="1"/>
      <c r="SIX1410" s="1"/>
      <c r="SIY1410" s="1"/>
      <c r="SIZ1410" s="1"/>
      <c r="SJA1410" s="1"/>
      <c r="SJB1410" s="1"/>
      <c r="SJC1410" s="1"/>
      <c r="SJD1410" s="1"/>
      <c r="SJE1410" s="1"/>
      <c r="SJF1410" s="1"/>
      <c r="SJG1410" s="1"/>
      <c r="SJH1410" s="1"/>
      <c r="SJI1410" s="1"/>
      <c r="SJJ1410" s="1"/>
      <c r="SJK1410" s="1"/>
      <c r="SJL1410" s="1"/>
      <c r="SJM1410" s="1"/>
      <c r="SJN1410" s="1"/>
      <c r="SJO1410" s="1"/>
      <c r="SJP1410" s="1"/>
      <c r="SJQ1410" s="1"/>
      <c r="SJR1410" s="1"/>
      <c r="SJS1410" s="1"/>
      <c r="SJT1410" s="1"/>
      <c r="SJU1410" s="1"/>
      <c r="SJV1410" s="1"/>
      <c r="SJW1410" s="1"/>
      <c r="SJX1410" s="1"/>
      <c r="SJY1410" s="1"/>
      <c r="SJZ1410" s="1"/>
      <c r="SKA1410" s="1"/>
      <c r="SKB1410" s="1"/>
      <c r="SKC1410" s="1"/>
      <c r="SKD1410" s="1"/>
      <c r="SKE1410" s="1"/>
      <c r="SKF1410" s="1"/>
      <c r="SKG1410" s="1"/>
      <c r="SKH1410" s="1"/>
      <c r="SKI1410" s="1"/>
      <c r="SKJ1410" s="1"/>
      <c r="SKK1410" s="1"/>
      <c r="SKL1410" s="1"/>
      <c r="SKM1410" s="1"/>
      <c r="SKN1410" s="1"/>
      <c r="SKO1410" s="1"/>
      <c r="SKP1410" s="1"/>
      <c r="SKQ1410" s="1"/>
      <c r="SKR1410" s="1"/>
      <c r="SKS1410" s="1"/>
      <c r="SKT1410" s="1"/>
      <c r="SKU1410" s="1"/>
      <c r="SKV1410" s="1"/>
      <c r="SKW1410" s="1"/>
      <c r="SKX1410" s="1"/>
      <c r="SKY1410" s="1"/>
      <c r="SKZ1410" s="1"/>
      <c r="SLA1410" s="1"/>
      <c r="SLB1410" s="1"/>
      <c r="SLC1410" s="1"/>
      <c r="SLD1410" s="1"/>
      <c r="SLE1410" s="1"/>
      <c r="SLF1410" s="1"/>
      <c r="SLG1410" s="1"/>
      <c r="SLH1410" s="1"/>
      <c r="SLI1410" s="1"/>
      <c r="SLJ1410" s="1"/>
      <c r="SLK1410" s="1"/>
      <c r="SLL1410" s="1"/>
      <c r="SLM1410" s="1"/>
      <c r="SLN1410" s="1"/>
      <c r="SLO1410" s="1"/>
      <c r="SLP1410" s="1"/>
      <c r="SLQ1410" s="1"/>
      <c r="SLR1410" s="1"/>
      <c r="SLS1410" s="1"/>
      <c r="SLT1410" s="1"/>
      <c r="SLU1410" s="1"/>
      <c r="SLV1410" s="1"/>
      <c r="SLW1410" s="1"/>
      <c r="SLX1410" s="1"/>
      <c r="SLY1410" s="1"/>
      <c r="SLZ1410" s="1"/>
      <c r="SMA1410" s="1"/>
      <c r="SMB1410" s="1"/>
      <c r="SMC1410" s="1"/>
      <c r="SMD1410" s="1"/>
      <c r="SME1410" s="1"/>
      <c r="SMF1410" s="1"/>
      <c r="SMG1410" s="1"/>
      <c r="SMH1410" s="1"/>
      <c r="SMI1410" s="1"/>
      <c r="SMJ1410" s="1"/>
      <c r="SMK1410" s="1"/>
      <c r="SML1410" s="1"/>
      <c r="SMM1410" s="1"/>
      <c r="SMN1410" s="1"/>
      <c r="SMO1410" s="1"/>
      <c r="SMP1410" s="1"/>
      <c r="SMQ1410" s="1"/>
      <c r="SMR1410" s="1"/>
      <c r="SMS1410" s="1"/>
      <c r="SMT1410" s="1"/>
      <c r="SMU1410" s="1"/>
      <c r="SMV1410" s="1"/>
      <c r="SMW1410" s="1"/>
      <c r="SMX1410" s="1"/>
      <c r="SMY1410" s="1"/>
      <c r="SMZ1410" s="1"/>
      <c r="SNA1410" s="1"/>
      <c r="SNB1410" s="1"/>
      <c r="SNC1410" s="1"/>
      <c r="SND1410" s="1"/>
      <c r="SNE1410" s="1"/>
      <c r="SNF1410" s="1"/>
      <c r="SNG1410" s="1"/>
      <c r="SNH1410" s="1"/>
      <c r="SNI1410" s="1"/>
      <c r="SNJ1410" s="1"/>
      <c r="SNK1410" s="1"/>
      <c r="SNL1410" s="1"/>
      <c r="SNM1410" s="1"/>
      <c r="SNN1410" s="1"/>
      <c r="SNO1410" s="1"/>
      <c r="SNP1410" s="1"/>
      <c r="SNQ1410" s="1"/>
      <c r="SNR1410" s="1"/>
      <c r="SNS1410" s="1"/>
      <c r="SNT1410" s="1"/>
      <c r="SNU1410" s="1"/>
      <c r="SNV1410" s="1"/>
      <c r="SNW1410" s="1"/>
      <c r="SNX1410" s="1"/>
      <c r="SNY1410" s="1"/>
      <c r="SNZ1410" s="1"/>
      <c r="SOA1410" s="1"/>
      <c r="SOB1410" s="1"/>
      <c r="SOC1410" s="1"/>
      <c r="SOD1410" s="1"/>
      <c r="SOE1410" s="1"/>
      <c r="SOF1410" s="1"/>
      <c r="SOG1410" s="1"/>
      <c r="SOH1410" s="1"/>
      <c r="SOI1410" s="1"/>
      <c r="SOJ1410" s="1"/>
      <c r="SOK1410" s="1"/>
      <c r="SOL1410" s="1"/>
      <c r="SOM1410" s="1"/>
      <c r="SON1410" s="1"/>
      <c r="SOO1410" s="1"/>
      <c r="SOP1410" s="1"/>
      <c r="SOQ1410" s="1"/>
      <c r="SOR1410" s="1"/>
      <c r="SOS1410" s="1"/>
      <c r="SOT1410" s="1"/>
      <c r="SOU1410" s="1"/>
      <c r="SOV1410" s="1"/>
      <c r="SOW1410" s="1"/>
      <c r="SOX1410" s="1"/>
      <c r="SOY1410" s="1"/>
      <c r="SOZ1410" s="1"/>
      <c r="SPA1410" s="1"/>
      <c r="SPB1410" s="1"/>
      <c r="SPC1410" s="1"/>
      <c r="SPD1410" s="1"/>
      <c r="SPE1410" s="1"/>
      <c r="SPF1410" s="1"/>
      <c r="SPG1410" s="1"/>
      <c r="SPH1410" s="1"/>
      <c r="SPI1410" s="1"/>
      <c r="SPJ1410" s="1"/>
      <c r="SPK1410" s="1"/>
      <c r="SPL1410" s="1"/>
      <c r="SPM1410" s="1"/>
      <c r="SPN1410" s="1"/>
      <c r="SPO1410" s="1"/>
      <c r="SPP1410" s="1"/>
      <c r="SPQ1410" s="1"/>
      <c r="SPR1410" s="1"/>
      <c r="SPS1410" s="1"/>
      <c r="SPT1410" s="1"/>
      <c r="SPU1410" s="1"/>
      <c r="SPV1410" s="1"/>
      <c r="SPW1410" s="1"/>
      <c r="SPX1410" s="1"/>
      <c r="SPY1410" s="1"/>
      <c r="SPZ1410" s="1"/>
      <c r="SQA1410" s="1"/>
      <c r="SQB1410" s="1"/>
      <c r="SQC1410" s="1"/>
      <c r="SQD1410" s="1"/>
      <c r="SQE1410" s="1"/>
      <c r="SQF1410" s="1"/>
      <c r="SQG1410" s="1"/>
      <c r="SQH1410" s="1"/>
      <c r="SQI1410" s="1"/>
      <c r="SQJ1410" s="1"/>
      <c r="SQK1410" s="1"/>
      <c r="SQL1410" s="1"/>
      <c r="SQM1410" s="1"/>
      <c r="SQN1410" s="1"/>
      <c r="SQO1410" s="1"/>
      <c r="SQP1410" s="1"/>
      <c r="SQQ1410" s="1"/>
      <c r="SQR1410" s="1"/>
      <c r="SQS1410" s="1"/>
      <c r="SQT1410" s="1"/>
      <c r="SQU1410" s="1"/>
      <c r="SQV1410" s="1"/>
      <c r="SQW1410" s="1"/>
      <c r="SQX1410" s="1"/>
      <c r="SQY1410" s="1"/>
      <c r="SQZ1410" s="1"/>
      <c r="SRA1410" s="1"/>
      <c r="SRB1410" s="1"/>
      <c r="SRC1410" s="1"/>
      <c r="SRD1410" s="1"/>
      <c r="SRE1410" s="1"/>
      <c r="SRF1410" s="1"/>
      <c r="SRG1410" s="1"/>
      <c r="SRH1410" s="1"/>
      <c r="SRI1410" s="1"/>
      <c r="SRJ1410" s="1"/>
      <c r="SRK1410" s="1"/>
      <c r="SRL1410" s="1"/>
      <c r="SRM1410" s="1"/>
      <c r="SRN1410" s="1"/>
      <c r="SRO1410" s="1"/>
      <c r="SRP1410" s="1"/>
      <c r="SRQ1410" s="1"/>
      <c r="SRR1410" s="1"/>
      <c r="SRS1410" s="1"/>
      <c r="SRT1410" s="1"/>
      <c r="SRU1410" s="1"/>
      <c r="SRV1410" s="1"/>
      <c r="SRW1410" s="1"/>
      <c r="SRX1410" s="1"/>
      <c r="SRY1410" s="1"/>
      <c r="SRZ1410" s="1"/>
      <c r="SSA1410" s="1"/>
      <c r="SSB1410" s="1"/>
      <c r="SSC1410" s="1"/>
      <c r="SSD1410" s="1"/>
      <c r="SSE1410" s="1"/>
      <c r="SSF1410" s="1"/>
      <c r="SSG1410" s="1"/>
      <c r="SSH1410" s="1"/>
      <c r="SSI1410" s="1"/>
      <c r="SSJ1410" s="1"/>
      <c r="SSK1410" s="1"/>
      <c r="SSL1410" s="1"/>
      <c r="SSM1410" s="1"/>
      <c r="SSN1410" s="1"/>
      <c r="SSO1410" s="1"/>
      <c r="SSP1410" s="1"/>
      <c r="SSQ1410" s="1"/>
      <c r="SSR1410" s="1"/>
      <c r="SSS1410" s="1"/>
      <c r="SST1410" s="1"/>
      <c r="SSU1410" s="1"/>
      <c r="SSV1410" s="1"/>
      <c r="SSW1410" s="1"/>
      <c r="SSX1410" s="1"/>
      <c r="SSY1410" s="1"/>
      <c r="SSZ1410" s="1"/>
      <c r="STA1410" s="1"/>
      <c r="STB1410" s="1"/>
      <c r="STC1410" s="1"/>
      <c r="STD1410" s="1"/>
      <c r="STE1410" s="1"/>
      <c r="STF1410" s="1"/>
      <c r="STG1410" s="1"/>
      <c r="STH1410" s="1"/>
      <c r="STI1410" s="1"/>
      <c r="STJ1410" s="1"/>
      <c r="STK1410" s="1"/>
      <c r="STL1410" s="1"/>
      <c r="STM1410" s="1"/>
      <c r="STN1410" s="1"/>
      <c r="STO1410" s="1"/>
      <c r="STP1410" s="1"/>
      <c r="STQ1410" s="1"/>
      <c r="STR1410" s="1"/>
      <c r="STS1410" s="1"/>
      <c r="STT1410" s="1"/>
      <c r="STU1410" s="1"/>
      <c r="STV1410" s="1"/>
      <c r="STW1410" s="1"/>
      <c r="STX1410" s="1"/>
      <c r="STY1410" s="1"/>
      <c r="STZ1410" s="1"/>
      <c r="SUA1410" s="1"/>
      <c r="SUB1410" s="1"/>
      <c r="SUC1410" s="1"/>
      <c r="SUD1410" s="1"/>
      <c r="SUE1410" s="1"/>
      <c r="SUF1410" s="1"/>
      <c r="SUG1410" s="1"/>
      <c r="SUH1410" s="1"/>
      <c r="SUI1410" s="1"/>
      <c r="SUJ1410" s="1"/>
      <c r="SUK1410" s="1"/>
      <c r="SUL1410" s="1"/>
      <c r="SUM1410" s="1"/>
      <c r="SUN1410" s="1"/>
      <c r="SUO1410" s="1"/>
      <c r="SUP1410" s="1"/>
      <c r="SUQ1410" s="1"/>
      <c r="SUR1410" s="1"/>
      <c r="SUS1410" s="1"/>
      <c r="SUT1410" s="1"/>
      <c r="SUU1410" s="1"/>
      <c r="SUV1410" s="1"/>
      <c r="SUW1410" s="1"/>
      <c r="SUX1410" s="1"/>
      <c r="SUY1410" s="1"/>
      <c r="SUZ1410" s="1"/>
      <c r="SVA1410" s="1"/>
      <c r="SVB1410" s="1"/>
      <c r="SVC1410" s="1"/>
      <c r="SVD1410" s="1"/>
      <c r="SVE1410" s="1"/>
      <c r="SVF1410" s="1"/>
      <c r="SVG1410" s="1"/>
      <c r="SVH1410" s="1"/>
      <c r="SVI1410" s="1"/>
      <c r="SVJ1410" s="1"/>
      <c r="SVK1410" s="1"/>
      <c r="SVL1410" s="1"/>
      <c r="SVM1410" s="1"/>
      <c r="SVN1410" s="1"/>
      <c r="SVO1410" s="1"/>
      <c r="SVP1410" s="1"/>
      <c r="SVQ1410" s="1"/>
      <c r="SVR1410" s="1"/>
      <c r="SVS1410" s="1"/>
      <c r="SVT1410" s="1"/>
      <c r="SVU1410" s="1"/>
      <c r="SVV1410" s="1"/>
      <c r="SVW1410" s="1"/>
      <c r="SVX1410" s="1"/>
      <c r="SVY1410" s="1"/>
      <c r="SVZ1410" s="1"/>
      <c r="SWA1410" s="1"/>
      <c r="SWB1410" s="1"/>
      <c r="SWC1410" s="1"/>
      <c r="SWD1410" s="1"/>
      <c r="SWE1410" s="1"/>
      <c r="SWF1410" s="1"/>
      <c r="SWG1410" s="1"/>
      <c r="SWH1410" s="1"/>
      <c r="SWI1410" s="1"/>
      <c r="SWJ1410" s="1"/>
      <c r="SWK1410" s="1"/>
      <c r="SWL1410" s="1"/>
      <c r="SWM1410" s="1"/>
      <c r="SWN1410" s="1"/>
      <c r="SWO1410" s="1"/>
      <c r="SWP1410" s="1"/>
      <c r="SWQ1410" s="1"/>
      <c r="SWR1410" s="1"/>
      <c r="SWS1410" s="1"/>
      <c r="SWT1410" s="1"/>
      <c r="SWU1410" s="1"/>
      <c r="SWV1410" s="1"/>
      <c r="SWW1410" s="1"/>
      <c r="SWX1410" s="1"/>
      <c r="SWY1410" s="1"/>
      <c r="SWZ1410" s="1"/>
      <c r="SXA1410" s="1"/>
      <c r="SXB1410" s="1"/>
      <c r="SXC1410" s="1"/>
      <c r="SXD1410" s="1"/>
      <c r="SXE1410" s="1"/>
      <c r="SXF1410" s="1"/>
      <c r="SXG1410" s="1"/>
      <c r="SXH1410" s="1"/>
      <c r="SXI1410" s="1"/>
      <c r="SXJ1410" s="1"/>
      <c r="SXK1410" s="1"/>
      <c r="SXL1410" s="1"/>
      <c r="SXM1410" s="1"/>
      <c r="SXN1410" s="1"/>
      <c r="SXO1410" s="1"/>
      <c r="SXP1410" s="1"/>
      <c r="SXQ1410" s="1"/>
      <c r="SXR1410" s="1"/>
      <c r="SXS1410" s="1"/>
      <c r="SXT1410" s="1"/>
      <c r="SXU1410" s="1"/>
      <c r="SXV1410" s="1"/>
      <c r="SXW1410" s="1"/>
      <c r="SXX1410" s="1"/>
      <c r="SXY1410" s="1"/>
      <c r="SXZ1410" s="1"/>
      <c r="SYA1410" s="1"/>
      <c r="SYB1410" s="1"/>
      <c r="SYC1410" s="1"/>
      <c r="SYD1410" s="1"/>
      <c r="SYE1410" s="1"/>
      <c r="SYF1410" s="1"/>
      <c r="SYG1410" s="1"/>
      <c r="SYH1410" s="1"/>
      <c r="SYI1410" s="1"/>
      <c r="SYJ1410" s="1"/>
      <c r="SYK1410" s="1"/>
      <c r="SYL1410" s="1"/>
      <c r="SYM1410" s="1"/>
      <c r="SYN1410" s="1"/>
      <c r="SYO1410" s="1"/>
      <c r="SYP1410" s="1"/>
      <c r="SYQ1410" s="1"/>
      <c r="SYR1410" s="1"/>
      <c r="SYS1410" s="1"/>
      <c r="SYT1410" s="1"/>
      <c r="SYU1410" s="1"/>
      <c r="SYV1410" s="1"/>
      <c r="SYW1410" s="1"/>
      <c r="SYX1410" s="1"/>
      <c r="SYY1410" s="1"/>
      <c r="SYZ1410" s="1"/>
      <c r="SZA1410" s="1"/>
      <c r="SZB1410" s="1"/>
      <c r="SZC1410" s="1"/>
      <c r="SZD1410" s="1"/>
      <c r="SZE1410" s="1"/>
      <c r="SZF1410" s="1"/>
      <c r="SZG1410" s="1"/>
      <c r="SZH1410" s="1"/>
      <c r="SZI1410" s="1"/>
      <c r="SZJ1410" s="1"/>
      <c r="SZK1410" s="1"/>
      <c r="SZL1410" s="1"/>
      <c r="SZM1410" s="1"/>
      <c r="SZN1410" s="1"/>
      <c r="SZO1410" s="1"/>
      <c r="SZP1410" s="1"/>
      <c r="SZQ1410" s="1"/>
      <c r="SZR1410" s="1"/>
      <c r="SZS1410" s="1"/>
      <c r="SZT1410" s="1"/>
      <c r="SZU1410" s="1"/>
      <c r="SZV1410" s="1"/>
      <c r="SZW1410" s="1"/>
      <c r="SZX1410" s="1"/>
      <c r="SZY1410" s="1"/>
      <c r="SZZ1410" s="1"/>
      <c r="TAA1410" s="1"/>
      <c r="TAB1410" s="1"/>
      <c r="TAC1410" s="1"/>
      <c r="TAD1410" s="1"/>
      <c r="TAE1410" s="1"/>
      <c r="TAF1410" s="1"/>
      <c r="TAG1410" s="1"/>
      <c r="TAH1410" s="1"/>
      <c r="TAI1410" s="1"/>
      <c r="TAJ1410" s="1"/>
      <c r="TAK1410" s="1"/>
      <c r="TAL1410" s="1"/>
      <c r="TAM1410" s="1"/>
      <c r="TAN1410" s="1"/>
      <c r="TAO1410" s="1"/>
      <c r="TAP1410" s="1"/>
      <c r="TAQ1410" s="1"/>
      <c r="TAR1410" s="1"/>
      <c r="TAS1410" s="1"/>
      <c r="TAT1410" s="1"/>
      <c r="TAU1410" s="1"/>
      <c r="TAV1410" s="1"/>
      <c r="TAW1410" s="1"/>
      <c r="TAX1410" s="1"/>
      <c r="TAY1410" s="1"/>
      <c r="TAZ1410" s="1"/>
      <c r="TBA1410" s="1"/>
      <c r="TBB1410" s="1"/>
      <c r="TBC1410" s="1"/>
      <c r="TBD1410" s="1"/>
      <c r="TBE1410" s="1"/>
      <c r="TBF1410" s="1"/>
      <c r="TBG1410" s="1"/>
      <c r="TBH1410" s="1"/>
      <c r="TBI1410" s="1"/>
      <c r="TBJ1410" s="1"/>
      <c r="TBK1410" s="1"/>
      <c r="TBL1410" s="1"/>
      <c r="TBM1410" s="1"/>
      <c r="TBN1410" s="1"/>
      <c r="TBO1410" s="1"/>
      <c r="TBP1410" s="1"/>
      <c r="TBQ1410" s="1"/>
      <c r="TBR1410" s="1"/>
      <c r="TBS1410" s="1"/>
      <c r="TBT1410" s="1"/>
      <c r="TBU1410" s="1"/>
      <c r="TBV1410" s="1"/>
      <c r="TBW1410" s="1"/>
      <c r="TBX1410" s="1"/>
      <c r="TBY1410" s="1"/>
      <c r="TBZ1410" s="1"/>
      <c r="TCA1410" s="1"/>
      <c r="TCB1410" s="1"/>
      <c r="TCC1410" s="1"/>
      <c r="TCD1410" s="1"/>
      <c r="TCE1410" s="1"/>
      <c r="TCF1410" s="1"/>
      <c r="TCG1410" s="1"/>
      <c r="TCH1410" s="1"/>
      <c r="TCI1410" s="1"/>
      <c r="TCJ1410" s="1"/>
      <c r="TCK1410" s="1"/>
      <c r="TCL1410" s="1"/>
      <c r="TCM1410" s="1"/>
      <c r="TCN1410" s="1"/>
      <c r="TCO1410" s="1"/>
      <c r="TCP1410" s="1"/>
      <c r="TCQ1410" s="1"/>
      <c r="TCR1410" s="1"/>
      <c r="TCS1410" s="1"/>
      <c r="TCT1410" s="1"/>
      <c r="TCU1410" s="1"/>
      <c r="TCV1410" s="1"/>
      <c r="TCW1410" s="1"/>
      <c r="TCX1410" s="1"/>
      <c r="TCY1410" s="1"/>
      <c r="TCZ1410" s="1"/>
      <c r="TDA1410" s="1"/>
      <c r="TDB1410" s="1"/>
      <c r="TDC1410" s="1"/>
      <c r="TDD1410" s="1"/>
      <c r="TDE1410" s="1"/>
      <c r="TDF1410" s="1"/>
      <c r="TDG1410" s="1"/>
      <c r="TDH1410" s="1"/>
      <c r="TDI1410" s="1"/>
      <c r="TDJ1410" s="1"/>
      <c r="TDK1410" s="1"/>
      <c r="TDL1410" s="1"/>
      <c r="TDM1410" s="1"/>
      <c r="TDN1410" s="1"/>
      <c r="TDO1410" s="1"/>
      <c r="TDP1410" s="1"/>
      <c r="TDQ1410" s="1"/>
      <c r="TDR1410" s="1"/>
      <c r="TDS1410" s="1"/>
      <c r="TDT1410" s="1"/>
      <c r="TDU1410" s="1"/>
      <c r="TDV1410" s="1"/>
      <c r="TDW1410" s="1"/>
      <c r="TDX1410" s="1"/>
      <c r="TDY1410" s="1"/>
      <c r="TDZ1410" s="1"/>
      <c r="TEA1410" s="1"/>
      <c r="TEB1410" s="1"/>
      <c r="TEC1410" s="1"/>
      <c r="TED1410" s="1"/>
      <c r="TEE1410" s="1"/>
      <c r="TEF1410" s="1"/>
      <c r="TEG1410" s="1"/>
      <c r="TEH1410" s="1"/>
      <c r="TEI1410" s="1"/>
      <c r="TEJ1410" s="1"/>
      <c r="TEK1410" s="1"/>
      <c r="TEL1410" s="1"/>
      <c r="TEM1410" s="1"/>
      <c r="TEN1410" s="1"/>
      <c r="TEO1410" s="1"/>
      <c r="TEP1410" s="1"/>
      <c r="TEQ1410" s="1"/>
      <c r="TER1410" s="1"/>
      <c r="TES1410" s="1"/>
      <c r="TET1410" s="1"/>
      <c r="TEU1410" s="1"/>
      <c r="TEV1410" s="1"/>
      <c r="TEW1410" s="1"/>
      <c r="TEX1410" s="1"/>
      <c r="TEY1410" s="1"/>
      <c r="TEZ1410" s="1"/>
      <c r="TFA1410" s="1"/>
      <c r="TFB1410" s="1"/>
      <c r="TFC1410" s="1"/>
      <c r="TFD1410" s="1"/>
      <c r="TFE1410" s="1"/>
      <c r="TFF1410" s="1"/>
      <c r="TFG1410" s="1"/>
      <c r="TFH1410" s="1"/>
      <c r="TFI1410" s="1"/>
      <c r="TFJ1410" s="1"/>
      <c r="TFK1410" s="1"/>
      <c r="TFL1410" s="1"/>
      <c r="TFM1410" s="1"/>
      <c r="TFN1410" s="1"/>
      <c r="TFO1410" s="1"/>
      <c r="TFP1410" s="1"/>
      <c r="TFQ1410" s="1"/>
      <c r="TFR1410" s="1"/>
      <c r="TFS1410" s="1"/>
      <c r="TFT1410" s="1"/>
      <c r="TFU1410" s="1"/>
      <c r="TFV1410" s="1"/>
      <c r="TFW1410" s="1"/>
      <c r="TFX1410" s="1"/>
      <c r="TFY1410" s="1"/>
      <c r="TFZ1410" s="1"/>
      <c r="TGA1410" s="1"/>
      <c r="TGB1410" s="1"/>
      <c r="TGC1410" s="1"/>
      <c r="TGD1410" s="1"/>
      <c r="TGE1410" s="1"/>
      <c r="TGF1410" s="1"/>
      <c r="TGG1410" s="1"/>
      <c r="TGH1410" s="1"/>
      <c r="TGI1410" s="1"/>
      <c r="TGJ1410" s="1"/>
      <c r="TGK1410" s="1"/>
      <c r="TGL1410" s="1"/>
      <c r="TGM1410" s="1"/>
      <c r="TGN1410" s="1"/>
      <c r="TGO1410" s="1"/>
      <c r="TGP1410" s="1"/>
      <c r="TGQ1410" s="1"/>
      <c r="TGR1410" s="1"/>
      <c r="TGS1410" s="1"/>
      <c r="TGT1410" s="1"/>
      <c r="TGU1410" s="1"/>
      <c r="TGV1410" s="1"/>
      <c r="TGW1410" s="1"/>
      <c r="TGX1410" s="1"/>
      <c r="TGY1410" s="1"/>
      <c r="TGZ1410" s="1"/>
      <c r="THA1410" s="1"/>
      <c r="THB1410" s="1"/>
      <c r="THC1410" s="1"/>
      <c r="THD1410" s="1"/>
      <c r="THE1410" s="1"/>
      <c r="THF1410" s="1"/>
      <c r="THG1410" s="1"/>
      <c r="THH1410" s="1"/>
      <c r="THI1410" s="1"/>
      <c r="THJ1410" s="1"/>
      <c r="THK1410" s="1"/>
      <c r="THL1410" s="1"/>
      <c r="THM1410" s="1"/>
      <c r="THN1410" s="1"/>
      <c r="THO1410" s="1"/>
      <c r="THP1410" s="1"/>
      <c r="THQ1410" s="1"/>
      <c r="THR1410" s="1"/>
      <c r="THS1410" s="1"/>
      <c r="THT1410" s="1"/>
      <c r="THU1410" s="1"/>
      <c r="THV1410" s="1"/>
      <c r="THW1410" s="1"/>
      <c r="THX1410" s="1"/>
      <c r="THY1410" s="1"/>
      <c r="THZ1410" s="1"/>
      <c r="TIA1410" s="1"/>
      <c r="TIB1410" s="1"/>
      <c r="TIC1410" s="1"/>
      <c r="TID1410" s="1"/>
      <c r="TIE1410" s="1"/>
      <c r="TIF1410" s="1"/>
      <c r="TIG1410" s="1"/>
      <c r="TIH1410" s="1"/>
      <c r="TII1410" s="1"/>
      <c r="TIJ1410" s="1"/>
      <c r="TIK1410" s="1"/>
      <c r="TIL1410" s="1"/>
      <c r="TIM1410" s="1"/>
      <c r="TIN1410" s="1"/>
      <c r="TIO1410" s="1"/>
      <c r="TIP1410" s="1"/>
      <c r="TIQ1410" s="1"/>
      <c r="TIR1410" s="1"/>
      <c r="TIS1410" s="1"/>
      <c r="TIT1410" s="1"/>
      <c r="TIU1410" s="1"/>
      <c r="TIV1410" s="1"/>
      <c r="TIW1410" s="1"/>
      <c r="TIX1410" s="1"/>
      <c r="TIY1410" s="1"/>
      <c r="TIZ1410" s="1"/>
      <c r="TJA1410" s="1"/>
      <c r="TJB1410" s="1"/>
      <c r="TJC1410" s="1"/>
      <c r="TJD1410" s="1"/>
      <c r="TJE1410" s="1"/>
      <c r="TJF1410" s="1"/>
      <c r="TJG1410" s="1"/>
      <c r="TJH1410" s="1"/>
      <c r="TJI1410" s="1"/>
      <c r="TJJ1410" s="1"/>
      <c r="TJK1410" s="1"/>
      <c r="TJL1410" s="1"/>
      <c r="TJM1410" s="1"/>
      <c r="TJN1410" s="1"/>
      <c r="TJO1410" s="1"/>
      <c r="TJP1410" s="1"/>
      <c r="TJQ1410" s="1"/>
      <c r="TJR1410" s="1"/>
      <c r="TJS1410" s="1"/>
      <c r="TJT1410" s="1"/>
      <c r="TJU1410" s="1"/>
      <c r="TJV1410" s="1"/>
      <c r="TJW1410" s="1"/>
      <c r="TJX1410" s="1"/>
      <c r="TJY1410" s="1"/>
      <c r="TJZ1410" s="1"/>
      <c r="TKA1410" s="1"/>
      <c r="TKB1410" s="1"/>
      <c r="TKC1410" s="1"/>
      <c r="TKD1410" s="1"/>
      <c r="TKE1410" s="1"/>
      <c r="TKF1410" s="1"/>
      <c r="TKG1410" s="1"/>
      <c r="TKH1410" s="1"/>
      <c r="TKI1410" s="1"/>
      <c r="TKJ1410" s="1"/>
      <c r="TKK1410" s="1"/>
      <c r="TKL1410" s="1"/>
      <c r="TKM1410" s="1"/>
      <c r="TKN1410" s="1"/>
      <c r="TKO1410" s="1"/>
      <c r="TKP1410" s="1"/>
      <c r="TKQ1410" s="1"/>
      <c r="TKR1410" s="1"/>
      <c r="TKS1410" s="1"/>
      <c r="TKT1410" s="1"/>
      <c r="TKU1410" s="1"/>
      <c r="TKV1410" s="1"/>
      <c r="TKW1410" s="1"/>
      <c r="TKX1410" s="1"/>
      <c r="TKY1410" s="1"/>
      <c r="TKZ1410" s="1"/>
      <c r="TLA1410" s="1"/>
      <c r="TLB1410" s="1"/>
      <c r="TLC1410" s="1"/>
      <c r="TLD1410" s="1"/>
      <c r="TLE1410" s="1"/>
      <c r="TLF1410" s="1"/>
      <c r="TLG1410" s="1"/>
      <c r="TLH1410" s="1"/>
      <c r="TLI1410" s="1"/>
      <c r="TLJ1410" s="1"/>
      <c r="TLK1410" s="1"/>
      <c r="TLL1410" s="1"/>
      <c r="TLM1410" s="1"/>
      <c r="TLN1410" s="1"/>
      <c r="TLO1410" s="1"/>
      <c r="TLP1410" s="1"/>
      <c r="TLQ1410" s="1"/>
      <c r="TLR1410" s="1"/>
      <c r="TLS1410" s="1"/>
      <c r="TLT1410" s="1"/>
      <c r="TLU1410" s="1"/>
      <c r="TLV1410" s="1"/>
      <c r="TLW1410" s="1"/>
      <c r="TLX1410" s="1"/>
      <c r="TLY1410" s="1"/>
      <c r="TLZ1410" s="1"/>
      <c r="TMA1410" s="1"/>
      <c r="TMB1410" s="1"/>
      <c r="TMC1410" s="1"/>
      <c r="TMD1410" s="1"/>
      <c r="TME1410" s="1"/>
      <c r="TMF1410" s="1"/>
      <c r="TMG1410" s="1"/>
      <c r="TMH1410" s="1"/>
      <c r="TMI1410" s="1"/>
      <c r="TMJ1410" s="1"/>
      <c r="TMK1410" s="1"/>
      <c r="TML1410" s="1"/>
      <c r="TMM1410" s="1"/>
      <c r="TMN1410" s="1"/>
      <c r="TMO1410" s="1"/>
      <c r="TMP1410" s="1"/>
      <c r="TMQ1410" s="1"/>
      <c r="TMR1410" s="1"/>
      <c r="TMS1410" s="1"/>
      <c r="TMT1410" s="1"/>
      <c r="TMU1410" s="1"/>
      <c r="TMV1410" s="1"/>
      <c r="TMW1410" s="1"/>
      <c r="TMX1410" s="1"/>
      <c r="TMY1410" s="1"/>
      <c r="TMZ1410" s="1"/>
      <c r="TNA1410" s="1"/>
      <c r="TNB1410" s="1"/>
      <c r="TNC1410" s="1"/>
      <c r="TND1410" s="1"/>
      <c r="TNE1410" s="1"/>
      <c r="TNF1410" s="1"/>
      <c r="TNG1410" s="1"/>
      <c r="TNH1410" s="1"/>
      <c r="TNI1410" s="1"/>
      <c r="TNJ1410" s="1"/>
      <c r="TNK1410" s="1"/>
      <c r="TNL1410" s="1"/>
      <c r="TNM1410" s="1"/>
      <c r="TNN1410" s="1"/>
      <c r="TNO1410" s="1"/>
      <c r="TNP1410" s="1"/>
      <c r="TNQ1410" s="1"/>
      <c r="TNR1410" s="1"/>
      <c r="TNS1410" s="1"/>
      <c r="TNT1410" s="1"/>
      <c r="TNU1410" s="1"/>
      <c r="TNV1410" s="1"/>
      <c r="TNW1410" s="1"/>
      <c r="TNX1410" s="1"/>
      <c r="TNY1410" s="1"/>
      <c r="TNZ1410" s="1"/>
      <c r="TOA1410" s="1"/>
      <c r="TOB1410" s="1"/>
      <c r="TOC1410" s="1"/>
      <c r="TOD1410" s="1"/>
      <c r="TOE1410" s="1"/>
      <c r="TOF1410" s="1"/>
      <c r="TOG1410" s="1"/>
      <c r="TOH1410" s="1"/>
      <c r="TOI1410" s="1"/>
      <c r="TOJ1410" s="1"/>
      <c r="TOK1410" s="1"/>
      <c r="TOL1410" s="1"/>
      <c r="TOM1410" s="1"/>
      <c r="TON1410" s="1"/>
      <c r="TOO1410" s="1"/>
      <c r="TOP1410" s="1"/>
      <c r="TOQ1410" s="1"/>
      <c r="TOR1410" s="1"/>
      <c r="TOS1410" s="1"/>
      <c r="TOT1410" s="1"/>
      <c r="TOU1410" s="1"/>
      <c r="TOV1410" s="1"/>
      <c r="TOW1410" s="1"/>
      <c r="TOX1410" s="1"/>
      <c r="TOY1410" s="1"/>
      <c r="TOZ1410" s="1"/>
      <c r="TPA1410" s="1"/>
      <c r="TPB1410" s="1"/>
      <c r="TPC1410" s="1"/>
      <c r="TPD1410" s="1"/>
      <c r="TPE1410" s="1"/>
      <c r="TPF1410" s="1"/>
      <c r="TPG1410" s="1"/>
      <c r="TPH1410" s="1"/>
      <c r="TPI1410" s="1"/>
      <c r="TPJ1410" s="1"/>
      <c r="TPK1410" s="1"/>
      <c r="TPL1410" s="1"/>
      <c r="TPM1410" s="1"/>
      <c r="TPN1410" s="1"/>
      <c r="TPO1410" s="1"/>
      <c r="TPP1410" s="1"/>
      <c r="TPQ1410" s="1"/>
      <c r="TPR1410" s="1"/>
      <c r="TPS1410" s="1"/>
      <c r="TPT1410" s="1"/>
      <c r="TPU1410" s="1"/>
      <c r="TPV1410" s="1"/>
      <c r="TPW1410" s="1"/>
      <c r="TPX1410" s="1"/>
      <c r="TPY1410" s="1"/>
      <c r="TPZ1410" s="1"/>
      <c r="TQA1410" s="1"/>
      <c r="TQB1410" s="1"/>
      <c r="TQC1410" s="1"/>
      <c r="TQD1410" s="1"/>
      <c r="TQE1410" s="1"/>
      <c r="TQF1410" s="1"/>
      <c r="TQG1410" s="1"/>
      <c r="TQH1410" s="1"/>
      <c r="TQI1410" s="1"/>
      <c r="TQJ1410" s="1"/>
      <c r="TQK1410" s="1"/>
      <c r="TQL1410" s="1"/>
      <c r="TQM1410" s="1"/>
      <c r="TQN1410" s="1"/>
      <c r="TQO1410" s="1"/>
      <c r="TQP1410" s="1"/>
      <c r="TQQ1410" s="1"/>
      <c r="TQR1410" s="1"/>
      <c r="TQS1410" s="1"/>
      <c r="TQT1410" s="1"/>
      <c r="TQU1410" s="1"/>
      <c r="TQV1410" s="1"/>
      <c r="TQW1410" s="1"/>
      <c r="TQX1410" s="1"/>
      <c r="TQY1410" s="1"/>
      <c r="TQZ1410" s="1"/>
      <c r="TRA1410" s="1"/>
      <c r="TRB1410" s="1"/>
      <c r="TRC1410" s="1"/>
      <c r="TRD1410" s="1"/>
      <c r="TRE1410" s="1"/>
      <c r="TRF1410" s="1"/>
      <c r="TRG1410" s="1"/>
      <c r="TRH1410" s="1"/>
      <c r="TRI1410" s="1"/>
      <c r="TRJ1410" s="1"/>
      <c r="TRK1410" s="1"/>
      <c r="TRL1410" s="1"/>
      <c r="TRM1410" s="1"/>
      <c r="TRN1410" s="1"/>
      <c r="TRO1410" s="1"/>
      <c r="TRP1410" s="1"/>
      <c r="TRQ1410" s="1"/>
      <c r="TRR1410" s="1"/>
      <c r="TRS1410" s="1"/>
      <c r="TRT1410" s="1"/>
      <c r="TRU1410" s="1"/>
      <c r="TRV1410" s="1"/>
      <c r="TRW1410" s="1"/>
      <c r="TRX1410" s="1"/>
      <c r="TRY1410" s="1"/>
      <c r="TRZ1410" s="1"/>
      <c r="TSA1410" s="1"/>
      <c r="TSB1410" s="1"/>
      <c r="TSC1410" s="1"/>
      <c r="TSD1410" s="1"/>
      <c r="TSE1410" s="1"/>
      <c r="TSF1410" s="1"/>
      <c r="TSG1410" s="1"/>
      <c r="TSH1410" s="1"/>
      <c r="TSI1410" s="1"/>
      <c r="TSJ1410" s="1"/>
      <c r="TSK1410" s="1"/>
      <c r="TSL1410" s="1"/>
      <c r="TSM1410" s="1"/>
      <c r="TSN1410" s="1"/>
      <c r="TSO1410" s="1"/>
      <c r="TSP1410" s="1"/>
      <c r="TSQ1410" s="1"/>
      <c r="TSR1410" s="1"/>
      <c r="TSS1410" s="1"/>
      <c r="TST1410" s="1"/>
      <c r="TSU1410" s="1"/>
      <c r="TSV1410" s="1"/>
      <c r="TSW1410" s="1"/>
      <c r="TSX1410" s="1"/>
      <c r="TSY1410" s="1"/>
      <c r="TSZ1410" s="1"/>
      <c r="TTA1410" s="1"/>
      <c r="TTB1410" s="1"/>
      <c r="TTC1410" s="1"/>
      <c r="TTD1410" s="1"/>
      <c r="TTE1410" s="1"/>
      <c r="TTF1410" s="1"/>
      <c r="TTG1410" s="1"/>
      <c r="TTH1410" s="1"/>
      <c r="TTI1410" s="1"/>
      <c r="TTJ1410" s="1"/>
      <c r="TTK1410" s="1"/>
      <c r="TTL1410" s="1"/>
      <c r="TTM1410" s="1"/>
      <c r="TTN1410" s="1"/>
      <c r="TTO1410" s="1"/>
      <c r="TTP1410" s="1"/>
      <c r="TTQ1410" s="1"/>
      <c r="TTR1410" s="1"/>
      <c r="TTS1410" s="1"/>
      <c r="TTT1410" s="1"/>
      <c r="TTU1410" s="1"/>
      <c r="TTV1410" s="1"/>
      <c r="TTW1410" s="1"/>
      <c r="TTX1410" s="1"/>
      <c r="TTY1410" s="1"/>
      <c r="TTZ1410" s="1"/>
      <c r="TUA1410" s="1"/>
      <c r="TUB1410" s="1"/>
      <c r="TUC1410" s="1"/>
      <c r="TUD1410" s="1"/>
      <c r="TUE1410" s="1"/>
      <c r="TUF1410" s="1"/>
      <c r="TUG1410" s="1"/>
      <c r="TUH1410" s="1"/>
      <c r="TUI1410" s="1"/>
      <c r="TUJ1410" s="1"/>
      <c r="TUK1410" s="1"/>
      <c r="TUL1410" s="1"/>
      <c r="TUM1410" s="1"/>
      <c r="TUN1410" s="1"/>
      <c r="TUO1410" s="1"/>
      <c r="TUP1410" s="1"/>
      <c r="TUQ1410" s="1"/>
      <c r="TUR1410" s="1"/>
      <c r="TUS1410" s="1"/>
      <c r="TUT1410" s="1"/>
      <c r="TUU1410" s="1"/>
      <c r="TUV1410" s="1"/>
      <c r="TUW1410" s="1"/>
      <c r="TUX1410" s="1"/>
      <c r="TUY1410" s="1"/>
      <c r="TUZ1410" s="1"/>
      <c r="TVA1410" s="1"/>
      <c r="TVB1410" s="1"/>
      <c r="TVC1410" s="1"/>
      <c r="TVD1410" s="1"/>
      <c r="TVE1410" s="1"/>
      <c r="TVF1410" s="1"/>
      <c r="TVG1410" s="1"/>
      <c r="TVH1410" s="1"/>
      <c r="TVI1410" s="1"/>
      <c r="TVJ1410" s="1"/>
      <c r="TVK1410" s="1"/>
      <c r="TVL1410" s="1"/>
      <c r="TVM1410" s="1"/>
      <c r="TVN1410" s="1"/>
      <c r="TVO1410" s="1"/>
      <c r="TVP1410" s="1"/>
      <c r="TVQ1410" s="1"/>
      <c r="TVR1410" s="1"/>
      <c r="TVS1410" s="1"/>
      <c r="TVT1410" s="1"/>
      <c r="TVU1410" s="1"/>
      <c r="TVV1410" s="1"/>
      <c r="TVW1410" s="1"/>
      <c r="TVX1410" s="1"/>
      <c r="TVY1410" s="1"/>
      <c r="TVZ1410" s="1"/>
      <c r="TWA1410" s="1"/>
      <c r="TWB1410" s="1"/>
      <c r="TWC1410" s="1"/>
      <c r="TWD1410" s="1"/>
      <c r="TWE1410" s="1"/>
      <c r="TWF1410" s="1"/>
      <c r="TWG1410" s="1"/>
      <c r="TWH1410" s="1"/>
      <c r="TWI1410" s="1"/>
      <c r="TWJ1410" s="1"/>
      <c r="TWK1410" s="1"/>
      <c r="TWL1410" s="1"/>
      <c r="TWM1410" s="1"/>
      <c r="TWN1410" s="1"/>
      <c r="TWO1410" s="1"/>
      <c r="TWP1410" s="1"/>
      <c r="TWQ1410" s="1"/>
      <c r="TWR1410" s="1"/>
      <c r="TWS1410" s="1"/>
      <c r="TWT1410" s="1"/>
      <c r="TWU1410" s="1"/>
      <c r="TWV1410" s="1"/>
      <c r="TWW1410" s="1"/>
      <c r="TWX1410" s="1"/>
      <c r="TWY1410" s="1"/>
      <c r="TWZ1410" s="1"/>
      <c r="TXA1410" s="1"/>
      <c r="TXB1410" s="1"/>
      <c r="TXC1410" s="1"/>
      <c r="TXD1410" s="1"/>
      <c r="TXE1410" s="1"/>
      <c r="TXF1410" s="1"/>
      <c r="TXG1410" s="1"/>
      <c r="TXH1410" s="1"/>
      <c r="TXI1410" s="1"/>
      <c r="TXJ1410" s="1"/>
      <c r="TXK1410" s="1"/>
      <c r="TXL1410" s="1"/>
      <c r="TXM1410" s="1"/>
      <c r="TXN1410" s="1"/>
      <c r="TXO1410" s="1"/>
      <c r="TXP1410" s="1"/>
      <c r="TXQ1410" s="1"/>
      <c r="TXR1410" s="1"/>
      <c r="TXS1410" s="1"/>
      <c r="TXT1410" s="1"/>
      <c r="TXU1410" s="1"/>
      <c r="TXV1410" s="1"/>
      <c r="TXW1410" s="1"/>
      <c r="TXX1410" s="1"/>
      <c r="TXY1410" s="1"/>
      <c r="TXZ1410" s="1"/>
      <c r="TYA1410" s="1"/>
      <c r="TYB1410" s="1"/>
      <c r="TYC1410" s="1"/>
      <c r="TYD1410" s="1"/>
      <c r="TYE1410" s="1"/>
      <c r="TYF1410" s="1"/>
      <c r="TYG1410" s="1"/>
      <c r="TYH1410" s="1"/>
      <c r="TYI1410" s="1"/>
      <c r="TYJ1410" s="1"/>
      <c r="TYK1410" s="1"/>
      <c r="TYL1410" s="1"/>
      <c r="TYM1410" s="1"/>
      <c r="TYN1410" s="1"/>
      <c r="TYO1410" s="1"/>
      <c r="TYP1410" s="1"/>
      <c r="TYQ1410" s="1"/>
      <c r="TYR1410" s="1"/>
      <c r="TYS1410" s="1"/>
      <c r="TYT1410" s="1"/>
      <c r="TYU1410" s="1"/>
      <c r="TYV1410" s="1"/>
      <c r="TYW1410" s="1"/>
      <c r="TYX1410" s="1"/>
      <c r="TYY1410" s="1"/>
      <c r="TYZ1410" s="1"/>
      <c r="TZA1410" s="1"/>
      <c r="TZB1410" s="1"/>
      <c r="TZC1410" s="1"/>
      <c r="TZD1410" s="1"/>
      <c r="TZE1410" s="1"/>
      <c r="TZF1410" s="1"/>
      <c r="TZG1410" s="1"/>
      <c r="TZH1410" s="1"/>
      <c r="TZI1410" s="1"/>
      <c r="TZJ1410" s="1"/>
      <c r="TZK1410" s="1"/>
      <c r="TZL1410" s="1"/>
      <c r="TZM1410" s="1"/>
      <c r="TZN1410" s="1"/>
      <c r="TZO1410" s="1"/>
      <c r="TZP1410" s="1"/>
      <c r="TZQ1410" s="1"/>
      <c r="TZR1410" s="1"/>
      <c r="TZS1410" s="1"/>
      <c r="TZT1410" s="1"/>
      <c r="TZU1410" s="1"/>
      <c r="TZV1410" s="1"/>
      <c r="TZW1410" s="1"/>
      <c r="TZX1410" s="1"/>
      <c r="TZY1410" s="1"/>
      <c r="TZZ1410" s="1"/>
      <c r="UAA1410" s="1"/>
      <c r="UAB1410" s="1"/>
      <c r="UAC1410" s="1"/>
      <c r="UAD1410" s="1"/>
      <c r="UAE1410" s="1"/>
      <c r="UAF1410" s="1"/>
      <c r="UAG1410" s="1"/>
      <c r="UAH1410" s="1"/>
      <c r="UAI1410" s="1"/>
      <c r="UAJ1410" s="1"/>
      <c r="UAK1410" s="1"/>
      <c r="UAL1410" s="1"/>
      <c r="UAM1410" s="1"/>
      <c r="UAN1410" s="1"/>
      <c r="UAO1410" s="1"/>
      <c r="UAP1410" s="1"/>
      <c r="UAQ1410" s="1"/>
      <c r="UAR1410" s="1"/>
      <c r="UAS1410" s="1"/>
      <c r="UAT1410" s="1"/>
      <c r="UAU1410" s="1"/>
      <c r="UAV1410" s="1"/>
      <c r="UAW1410" s="1"/>
      <c r="UAX1410" s="1"/>
      <c r="UAY1410" s="1"/>
      <c r="UAZ1410" s="1"/>
      <c r="UBA1410" s="1"/>
      <c r="UBB1410" s="1"/>
      <c r="UBC1410" s="1"/>
      <c r="UBD1410" s="1"/>
      <c r="UBE1410" s="1"/>
      <c r="UBF1410" s="1"/>
      <c r="UBG1410" s="1"/>
      <c r="UBH1410" s="1"/>
      <c r="UBI1410" s="1"/>
      <c r="UBJ1410" s="1"/>
      <c r="UBK1410" s="1"/>
      <c r="UBL1410" s="1"/>
      <c r="UBM1410" s="1"/>
      <c r="UBN1410" s="1"/>
      <c r="UBO1410" s="1"/>
      <c r="UBP1410" s="1"/>
      <c r="UBQ1410" s="1"/>
      <c r="UBR1410" s="1"/>
      <c r="UBS1410" s="1"/>
      <c r="UBT1410" s="1"/>
      <c r="UBU1410" s="1"/>
      <c r="UBV1410" s="1"/>
      <c r="UBW1410" s="1"/>
      <c r="UBX1410" s="1"/>
      <c r="UBY1410" s="1"/>
      <c r="UBZ1410" s="1"/>
      <c r="UCA1410" s="1"/>
      <c r="UCB1410" s="1"/>
      <c r="UCC1410" s="1"/>
      <c r="UCD1410" s="1"/>
      <c r="UCE1410" s="1"/>
      <c r="UCF1410" s="1"/>
      <c r="UCG1410" s="1"/>
      <c r="UCH1410" s="1"/>
      <c r="UCI1410" s="1"/>
      <c r="UCJ1410" s="1"/>
      <c r="UCK1410" s="1"/>
      <c r="UCL1410" s="1"/>
      <c r="UCM1410" s="1"/>
      <c r="UCN1410" s="1"/>
      <c r="UCO1410" s="1"/>
      <c r="UCP1410" s="1"/>
      <c r="UCQ1410" s="1"/>
      <c r="UCR1410" s="1"/>
      <c r="UCS1410" s="1"/>
      <c r="UCT1410" s="1"/>
      <c r="UCU1410" s="1"/>
      <c r="UCV1410" s="1"/>
      <c r="UCW1410" s="1"/>
      <c r="UCX1410" s="1"/>
      <c r="UCY1410" s="1"/>
      <c r="UCZ1410" s="1"/>
      <c r="UDA1410" s="1"/>
      <c r="UDB1410" s="1"/>
      <c r="UDC1410" s="1"/>
      <c r="UDD1410" s="1"/>
      <c r="UDE1410" s="1"/>
      <c r="UDF1410" s="1"/>
      <c r="UDG1410" s="1"/>
      <c r="UDH1410" s="1"/>
      <c r="UDI1410" s="1"/>
      <c r="UDJ1410" s="1"/>
      <c r="UDK1410" s="1"/>
      <c r="UDL1410" s="1"/>
      <c r="UDM1410" s="1"/>
      <c r="UDN1410" s="1"/>
      <c r="UDO1410" s="1"/>
      <c r="UDP1410" s="1"/>
      <c r="UDQ1410" s="1"/>
      <c r="UDR1410" s="1"/>
      <c r="UDS1410" s="1"/>
      <c r="UDT1410" s="1"/>
      <c r="UDU1410" s="1"/>
      <c r="UDV1410" s="1"/>
      <c r="UDW1410" s="1"/>
      <c r="UDX1410" s="1"/>
      <c r="UDY1410" s="1"/>
      <c r="UDZ1410" s="1"/>
      <c r="UEA1410" s="1"/>
      <c r="UEB1410" s="1"/>
      <c r="UEC1410" s="1"/>
      <c r="UED1410" s="1"/>
      <c r="UEE1410" s="1"/>
      <c r="UEF1410" s="1"/>
      <c r="UEG1410" s="1"/>
      <c r="UEH1410" s="1"/>
      <c r="UEI1410" s="1"/>
      <c r="UEJ1410" s="1"/>
      <c r="UEK1410" s="1"/>
      <c r="UEL1410" s="1"/>
      <c r="UEM1410" s="1"/>
      <c r="UEN1410" s="1"/>
      <c r="UEO1410" s="1"/>
      <c r="UEP1410" s="1"/>
      <c r="UEQ1410" s="1"/>
      <c r="UER1410" s="1"/>
      <c r="UES1410" s="1"/>
      <c r="UET1410" s="1"/>
      <c r="UEU1410" s="1"/>
      <c r="UEV1410" s="1"/>
      <c r="UEW1410" s="1"/>
      <c r="UEX1410" s="1"/>
      <c r="UEY1410" s="1"/>
      <c r="UEZ1410" s="1"/>
      <c r="UFA1410" s="1"/>
      <c r="UFB1410" s="1"/>
      <c r="UFC1410" s="1"/>
      <c r="UFD1410" s="1"/>
      <c r="UFE1410" s="1"/>
      <c r="UFF1410" s="1"/>
      <c r="UFG1410" s="1"/>
      <c r="UFH1410" s="1"/>
      <c r="UFI1410" s="1"/>
      <c r="UFJ1410" s="1"/>
      <c r="UFK1410" s="1"/>
      <c r="UFL1410" s="1"/>
      <c r="UFM1410" s="1"/>
      <c r="UFN1410" s="1"/>
      <c r="UFO1410" s="1"/>
      <c r="UFP1410" s="1"/>
      <c r="UFQ1410" s="1"/>
      <c r="UFR1410" s="1"/>
      <c r="UFS1410" s="1"/>
      <c r="UFT1410" s="1"/>
      <c r="UFU1410" s="1"/>
      <c r="UFV1410" s="1"/>
      <c r="UFW1410" s="1"/>
      <c r="UFX1410" s="1"/>
      <c r="UFY1410" s="1"/>
      <c r="UFZ1410" s="1"/>
      <c r="UGA1410" s="1"/>
      <c r="UGB1410" s="1"/>
      <c r="UGC1410" s="1"/>
      <c r="UGD1410" s="1"/>
      <c r="UGE1410" s="1"/>
      <c r="UGF1410" s="1"/>
      <c r="UGG1410" s="1"/>
      <c r="UGH1410" s="1"/>
      <c r="UGI1410" s="1"/>
      <c r="UGJ1410" s="1"/>
      <c r="UGK1410" s="1"/>
      <c r="UGL1410" s="1"/>
      <c r="UGM1410" s="1"/>
      <c r="UGN1410" s="1"/>
      <c r="UGO1410" s="1"/>
      <c r="UGP1410" s="1"/>
      <c r="UGQ1410" s="1"/>
      <c r="UGR1410" s="1"/>
      <c r="UGS1410" s="1"/>
      <c r="UGT1410" s="1"/>
      <c r="UGU1410" s="1"/>
      <c r="UGV1410" s="1"/>
      <c r="UGW1410" s="1"/>
      <c r="UGX1410" s="1"/>
      <c r="UGY1410" s="1"/>
      <c r="UGZ1410" s="1"/>
      <c r="UHA1410" s="1"/>
      <c r="UHB1410" s="1"/>
      <c r="UHC1410" s="1"/>
      <c r="UHD1410" s="1"/>
      <c r="UHE1410" s="1"/>
      <c r="UHF1410" s="1"/>
      <c r="UHG1410" s="1"/>
      <c r="UHH1410" s="1"/>
      <c r="UHI1410" s="1"/>
      <c r="UHJ1410" s="1"/>
      <c r="UHK1410" s="1"/>
      <c r="UHL1410" s="1"/>
      <c r="UHM1410" s="1"/>
      <c r="UHN1410" s="1"/>
      <c r="UHO1410" s="1"/>
      <c r="UHP1410" s="1"/>
      <c r="UHQ1410" s="1"/>
      <c r="UHR1410" s="1"/>
      <c r="UHS1410" s="1"/>
      <c r="UHT1410" s="1"/>
      <c r="UHU1410" s="1"/>
      <c r="UHV1410" s="1"/>
      <c r="UHW1410" s="1"/>
      <c r="UHX1410" s="1"/>
      <c r="UHY1410" s="1"/>
      <c r="UHZ1410" s="1"/>
      <c r="UIA1410" s="1"/>
      <c r="UIB1410" s="1"/>
      <c r="UIC1410" s="1"/>
      <c r="UID1410" s="1"/>
      <c r="UIE1410" s="1"/>
      <c r="UIF1410" s="1"/>
      <c r="UIG1410" s="1"/>
      <c r="UIH1410" s="1"/>
      <c r="UII1410" s="1"/>
      <c r="UIJ1410" s="1"/>
      <c r="UIK1410" s="1"/>
      <c r="UIL1410" s="1"/>
      <c r="UIM1410" s="1"/>
      <c r="UIN1410" s="1"/>
      <c r="UIO1410" s="1"/>
      <c r="UIP1410" s="1"/>
      <c r="UIQ1410" s="1"/>
      <c r="UIR1410" s="1"/>
      <c r="UIS1410" s="1"/>
      <c r="UIT1410" s="1"/>
      <c r="UIU1410" s="1"/>
      <c r="UIV1410" s="1"/>
      <c r="UIW1410" s="1"/>
      <c r="UIX1410" s="1"/>
      <c r="UIY1410" s="1"/>
      <c r="UIZ1410" s="1"/>
      <c r="UJA1410" s="1"/>
      <c r="UJB1410" s="1"/>
      <c r="UJC1410" s="1"/>
      <c r="UJD1410" s="1"/>
      <c r="UJE1410" s="1"/>
      <c r="UJF1410" s="1"/>
      <c r="UJG1410" s="1"/>
      <c r="UJH1410" s="1"/>
      <c r="UJI1410" s="1"/>
      <c r="UJJ1410" s="1"/>
      <c r="UJK1410" s="1"/>
      <c r="UJL1410" s="1"/>
      <c r="UJM1410" s="1"/>
      <c r="UJN1410" s="1"/>
      <c r="UJO1410" s="1"/>
      <c r="UJP1410" s="1"/>
      <c r="UJQ1410" s="1"/>
      <c r="UJR1410" s="1"/>
      <c r="UJS1410" s="1"/>
      <c r="UJT1410" s="1"/>
      <c r="UJU1410" s="1"/>
      <c r="UJV1410" s="1"/>
      <c r="UJW1410" s="1"/>
      <c r="UJX1410" s="1"/>
      <c r="UJY1410" s="1"/>
      <c r="UJZ1410" s="1"/>
      <c r="UKA1410" s="1"/>
      <c r="UKB1410" s="1"/>
      <c r="UKC1410" s="1"/>
      <c r="UKD1410" s="1"/>
      <c r="UKE1410" s="1"/>
      <c r="UKF1410" s="1"/>
      <c r="UKG1410" s="1"/>
      <c r="UKH1410" s="1"/>
      <c r="UKI1410" s="1"/>
      <c r="UKJ1410" s="1"/>
      <c r="UKK1410" s="1"/>
      <c r="UKL1410" s="1"/>
      <c r="UKM1410" s="1"/>
      <c r="UKN1410" s="1"/>
      <c r="UKO1410" s="1"/>
      <c r="UKP1410" s="1"/>
      <c r="UKQ1410" s="1"/>
      <c r="UKR1410" s="1"/>
      <c r="UKS1410" s="1"/>
      <c r="UKT1410" s="1"/>
      <c r="UKU1410" s="1"/>
      <c r="UKV1410" s="1"/>
      <c r="UKW1410" s="1"/>
      <c r="UKX1410" s="1"/>
      <c r="UKY1410" s="1"/>
      <c r="UKZ1410" s="1"/>
      <c r="ULA1410" s="1"/>
      <c r="ULB1410" s="1"/>
      <c r="ULC1410" s="1"/>
      <c r="ULD1410" s="1"/>
      <c r="ULE1410" s="1"/>
      <c r="ULF1410" s="1"/>
      <c r="ULG1410" s="1"/>
      <c r="ULH1410" s="1"/>
      <c r="ULI1410" s="1"/>
      <c r="ULJ1410" s="1"/>
      <c r="ULK1410" s="1"/>
      <c r="ULL1410" s="1"/>
      <c r="ULM1410" s="1"/>
      <c r="ULN1410" s="1"/>
      <c r="ULO1410" s="1"/>
      <c r="ULP1410" s="1"/>
      <c r="ULQ1410" s="1"/>
      <c r="ULR1410" s="1"/>
      <c r="ULS1410" s="1"/>
      <c r="ULT1410" s="1"/>
      <c r="ULU1410" s="1"/>
      <c r="ULV1410" s="1"/>
      <c r="ULW1410" s="1"/>
      <c r="ULX1410" s="1"/>
      <c r="ULY1410" s="1"/>
      <c r="ULZ1410" s="1"/>
      <c r="UMA1410" s="1"/>
      <c r="UMB1410" s="1"/>
      <c r="UMC1410" s="1"/>
      <c r="UMD1410" s="1"/>
      <c r="UME1410" s="1"/>
      <c r="UMF1410" s="1"/>
      <c r="UMG1410" s="1"/>
      <c r="UMH1410" s="1"/>
      <c r="UMI1410" s="1"/>
      <c r="UMJ1410" s="1"/>
      <c r="UMK1410" s="1"/>
      <c r="UML1410" s="1"/>
      <c r="UMM1410" s="1"/>
      <c r="UMN1410" s="1"/>
      <c r="UMO1410" s="1"/>
      <c r="UMP1410" s="1"/>
      <c r="UMQ1410" s="1"/>
      <c r="UMR1410" s="1"/>
      <c r="UMS1410" s="1"/>
      <c r="UMT1410" s="1"/>
      <c r="UMU1410" s="1"/>
      <c r="UMV1410" s="1"/>
      <c r="UMW1410" s="1"/>
      <c r="UMX1410" s="1"/>
      <c r="UMY1410" s="1"/>
      <c r="UMZ1410" s="1"/>
      <c r="UNA1410" s="1"/>
      <c r="UNB1410" s="1"/>
      <c r="UNC1410" s="1"/>
      <c r="UND1410" s="1"/>
      <c r="UNE1410" s="1"/>
      <c r="UNF1410" s="1"/>
      <c r="UNG1410" s="1"/>
      <c r="UNH1410" s="1"/>
      <c r="UNI1410" s="1"/>
      <c r="UNJ1410" s="1"/>
      <c r="UNK1410" s="1"/>
      <c r="UNL1410" s="1"/>
      <c r="UNM1410" s="1"/>
      <c r="UNN1410" s="1"/>
      <c r="UNO1410" s="1"/>
      <c r="UNP1410" s="1"/>
      <c r="UNQ1410" s="1"/>
      <c r="UNR1410" s="1"/>
      <c r="UNS1410" s="1"/>
      <c r="UNT1410" s="1"/>
      <c r="UNU1410" s="1"/>
      <c r="UNV1410" s="1"/>
      <c r="UNW1410" s="1"/>
      <c r="UNX1410" s="1"/>
      <c r="UNY1410" s="1"/>
      <c r="UNZ1410" s="1"/>
      <c r="UOA1410" s="1"/>
      <c r="UOB1410" s="1"/>
      <c r="UOC1410" s="1"/>
      <c r="UOD1410" s="1"/>
      <c r="UOE1410" s="1"/>
      <c r="UOF1410" s="1"/>
      <c r="UOG1410" s="1"/>
      <c r="UOH1410" s="1"/>
      <c r="UOI1410" s="1"/>
      <c r="UOJ1410" s="1"/>
      <c r="UOK1410" s="1"/>
      <c r="UOL1410" s="1"/>
      <c r="UOM1410" s="1"/>
      <c r="UON1410" s="1"/>
      <c r="UOO1410" s="1"/>
      <c r="UOP1410" s="1"/>
      <c r="UOQ1410" s="1"/>
      <c r="UOR1410" s="1"/>
      <c r="UOS1410" s="1"/>
      <c r="UOT1410" s="1"/>
      <c r="UOU1410" s="1"/>
      <c r="UOV1410" s="1"/>
      <c r="UOW1410" s="1"/>
      <c r="UOX1410" s="1"/>
      <c r="UOY1410" s="1"/>
      <c r="UOZ1410" s="1"/>
      <c r="UPA1410" s="1"/>
      <c r="UPB1410" s="1"/>
      <c r="UPC1410" s="1"/>
      <c r="UPD1410" s="1"/>
      <c r="UPE1410" s="1"/>
      <c r="UPF1410" s="1"/>
      <c r="UPG1410" s="1"/>
      <c r="UPH1410" s="1"/>
      <c r="UPI1410" s="1"/>
      <c r="UPJ1410" s="1"/>
      <c r="UPK1410" s="1"/>
      <c r="UPL1410" s="1"/>
      <c r="UPM1410" s="1"/>
      <c r="UPN1410" s="1"/>
      <c r="UPO1410" s="1"/>
      <c r="UPP1410" s="1"/>
      <c r="UPQ1410" s="1"/>
      <c r="UPR1410" s="1"/>
      <c r="UPS1410" s="1"/>
      <c r="UPT1410" s="1"/>
      <c r="UPU1410" s="1"/>
      <c r="UPV1410" s="1"/>
      <c r="UPW1410" s="1"/>
      <c r="UPX1410" s="1"/>
      <c r="UPY1410" s="1"/>
      <c r="UPZ1410" s="1"/>
      <c r="UQA1410" s="1"/>
      <c r="UQB1410" s="1"/>
      <c r="UQC1410" s="1"/>
      <c r="UQD1410" s="1"/>
      <c r="UQE1410" s="1"/>
      <c r="UQF1410" s="1"/>
      <c r="UQG1410" s="1"/>
      <c r="UQH1410" s="1"/>
      <c r="UQI1410" s="1"/>
      <c r="UQJ1410" s="1"/>
      <c r="UQK1410" s="1"/>
      <c r="UQL1410" s="1"/>
      <c r="UQM1410" s="1"/>
      <c r="UQN1410" s="1"/>
      <c r="UQO1410" s="1"/>
      <c r="UQP1410" s="1"/>
      <c r="UQQ1410" s="1"/>
      <c r="UQR1410" s="1"/>
      <c r="UQS1410" s="1"/>
      <c r="UQT1410" s="1"/>
      <c r="UQU1410" s="1"/>
      <c r="UQV1410" s="1"/>
      <c r="UQW1410" s="1"/>
      <c r="UQX1410" s="1"/>
      <c r="UQY1410" s="1"/>
      <c r="UQZ1410" s="1"/>
      <c r="URA1410" s="1"/>
      <c r="URB1410" s="1"/>
      <c r="URC1410" s="1"/>
      <c r="URD1410" s="1"/>
      <c r="URE1410" s="1"/>
      <c r="URF1410" s="1"/>
      <c r="URG1410" s="1"/>
      <c r="URH1410" s="1"/>
      <c r="URI1410" s="1"/>
      <c r="URJ1410" s="1"/>
      <c r="URK1410" s="1"/>
      <c r="URL1410" s="1"/>
      <c r="URM1410" s="1"/>
      <c r="URN1410" s="1"/>
      <c r="URO1410" s="1"/>
      <c r="URP1410" s="1"/>
      <c r="URQ1410" s="1"/>
      <c r="URR1410" s="1"/>
      <c r="URS1410" s="1"/>
      <c r="URT1410" s="1"/>
      <c r="URU1410" s="1"/>
      <c r="URV1410" s="1"/>
      <c r="URW1410" s="1"/>
      <c r="URX1410" s="1"/>
      <c r="URY1410" s="1"/>
      <c r="URZ1410" s="1"/>
      <c r="USA1410" s="1"/>
      <c r="USB1410" s="1"/>
      <c r="USC1410" s="1"/>
      <c r="USD1410" s="1"/>
      <c r="USE1410" s="1"/>
      <c r="USF1410" s="1"/>
      <c r="USG1410" s="1"/>
      <c r="USH1410" s="1"/>
      <c r="USI1410" s="1"/>
      <c r="USJ1410" s="1"/>
      <c r="USK1410" s="1"/>
      <c r="USL1410" s="1"/>
      <c r="USM1410" s="1"/>
      <c r="USN1410" s="1"/>
      <c r="USO1410" s="1"/>
      <c r="USP1410" s="1"/>
      <c r="USQ1410" s="1"/>
      <c r="USR1410" s="1"/>
      <c r="USS1410" s="1"/>
      <c r="UST1410" s="1"/>
      <c r="USU1410" s="1"/>
      <c r="USV1410" s="1"/>
      <c r="USW1410" s="1"/>
      <c r="USX1410" s="1"/>
      <c r="USY1410" s="1"/>
      <c r="USZ1410" s="1"/>
      <c r="UTA1410" s="1"/>
      <c r="UTB1410" s="1"/>
      <c r="UTC1410" s="1"/>
      <c r="UTD1410" s="1"/>
      <c r="UTE1410" s="1"/>
      <c r="UTF1410" s="1"/>
      <c r="UTG1410" s="1"/>
      <c r="UTH1410" s="1"/>
      <c r="UTI1410" s="1"/>
      <c r="UTJ1410" s="1"/>
      <c r="UTK1410" s="1"/>
      <c r="UTL1410" s="1"/>
      <c r="UTM1410" s="1"/>
      <c r="UTN1410" s="1"/>
      <c r="UTO1410" s="1"/>
      <c r="UTP1410" s="1"/>
      <c r="UTQ1410" s="1"/>
      <c r="UTR1410" s="1"/>
      <c r="UTS1410" s="1"/>
      <c r="UTT1410" s="1"/>
      <c r="UTU1410" s="1"/>
      <c r="UTV1410" s="1"/>
      <c r="UTW1410" s="1"/>
      <c r="UTX1410" s="1"/>
      <c r="UTY1410" s="1"/>
      <c r="UTZ1410" s="1"/>
      <c r="UUA1410" s="1"/>
      <c r="UUB1410" s="1"/>
      <c r="UUC1410" s="1"/>
      <c r="UUD1410" s="1"/>
      <c r="UUE1410" s="1"/>
      <c r="UUF1410" s="1"/>
      <c r="UUG1410" s="1"/>
      <c r="UUH1410" s="1"/>
      <c r="UUI1410" s="1"/>
      <c r="UUJ1410" s="1"/>
      <c r="UUK1410" s="1"/>
      <c r="UUL1410" s="1"/>
      <c r="UUM1410" s="1"/>
      <c r="UUN1410" s="1"/>
      <c r="UUO1410" s="1"/>
      <c r="UUP1410" s="1"/>
      <c r="UUQ1410" s="1"/>
      <c r="UUR1410" s="1"/>
      <c r="UUS1410" s="1"/>
      <c r="UUT1410" s="1"/>
      <c r="UUU1410" s="1"/>
      <c r="UUV1410" s="1"/>
      <c r="UUW1410" s="1"/>
      <c r="UUX1410" s="1"/>
      <c r="UUY1410" s="1"/>
      <c r="UUZ1410" s="1"/>
      <c r="UVA1410" s="1"/>
      <c r="UVB1410" s="1"/>
      <c r="UVC1410" s="1"/>
      <c r="UVD1410" s="1"/>
      <c r="UVE1410" s="1"/>
      <c r="UVF1410" s="1"/>
      <c r="UVG1410" s="1"/>
      <c r="UVH1410" s="1"/>
      <c r="UVI1410" s="1"/>
      <c r="UVJ1410" s="1"/>
      <c r="UVK1410" s="1"/>
      <c r="UVL1410" s="1"/>
      <c r="UVM1410" s="1"/>
      <c r="UVN1410" s="1"/>
      <c r="UVO1410" s="1"/>
      <c r="UVP1410" s="1"/>
      <c r="UVQ1410" s="1"/>
      <c r="UVR1410" s="1"/>
      <c r="UVS1410" s="1"/>
      <c r="UVT1410" s="1"/>
      <c r="UVU1410" s="1"/>
      <c r="UVV1410" s="1"/>
      <c r="UVW1410" s="1"/>
      <c r="UVX1410" s="1"/>
      <c r="UVY1410" s="1"/>
      <c r="UVZ1410" s="1"/>
      <c r="UWA1410" s="1"/>
      <c r="UWB1410" s="1"/>
      <c r="UWC1410" s="1"/>
      <c r="UWD1410" s="1"/>
      <c r="UWE1410" s="1"/>
      <c r="UWF1410" s="1"/>
      <c r="UWG1410" s="1"/>
      <c r="UWH1410" s="1"/>
      <c r="UWI1410" s="1"/>
      <c r="UWJ1410" s="1"/>
      <c r="UWK1410" s="1"/>
      <c r="UWL1410" s="1"/>
      <c r="UWM1410" s="1"/>
      <c r="UWN1410" s="1"/>
      <c r="UWO1410" s="1"/>
      <c r="UWP1410" s="1"/>
      <c r="UWQ1410" s="1"/>
      <c r="UWR1410" s="1"/>
      <c r="UWS1410" s="1"/>
      <c r="UWT1410" s="1"/>
      <c r="UWU1410" s="1"/>
      <c r="UWV1410" s="1"/>
      <c r="UWW1410" s="1"/>
      <c r="UWX1410" s="1"/>
      <c r="UWY1410" s="1"/>
      <c r="UWZ1410" s="1"/>
      <c r="UXA1410" s="1"/>
      <c r="UXB1410" s="1"/>
      <c r="UXC1410" s="1"/>
      <c r="UXD1410" s="1"/>
      <c r="UXE1410" s="1"/>
      <c r="UXF1410" s="1"/>
      <c r="UXG1410" s="1"/>
      <c r="UXH1410" s="1"/>
      <c r="UXI1410" s="1"/>
      <c r="UXJ1410" s="1"/>
      <c r="UXK1410" s="1"/>
      <c r="UXL1410" s="1"/>
      <c r="UXM1410" s="1"/>
      <c r="UXN1410" s="1"/>
      <c r="UXO1410" s="1"/>
      <c r="UXP1410" s="1"/>
      <c r="UXQ1410" s="1"/>
      <c r="UXR1410" s="1"/>
      <c r="UXS1410" s="1"/>
      <c r="UXT1410" s="1"/>
      <c r="UXU1410" s="1"/>
      <c r="UXV1410" s="1"/>
      <c r="UXW1410" s="1"/>
      <c r="UXX1410" s="1"/>
      <c r="UXY1410" s="1"/>
      <c r="UXZ1410" s="1"/>
      <c r="UYA1410" s="1"/>
      <c r="UYB1410" s="1"/>
      <c r="UYC1410" s="1"/>
      <c r="UYD1410" s="1"/>
      <c r="UYE1410" s="1"/>
      <c r="UYF1410" s="1"/>
      <c r="UYG1410" s="1"/>
      <c r="UYH1410" s="1"/>
      <c r="UYI1410" s="1"/>
      <c r="UYJ1410" s="1"/>
      <c r="UYK1410" s="1"/>
      <c r="UYL1410" s="1"/>
      <c r="UYM1410" s="1"/>
      <c r="UYN1410" s="1"/>
      <c r="UYO1410" s="1"/>
      <c r="UYP1410" s="1"/>
      <c r="UYQ1410" s="1"/>
      <c r="UYR1410" s="1"/>
      <c r="UYS1410" s="1"/>
      <c r="UYT1410" s="1"/>
      <c r="UYU1410" s="1"/>
      <c r="UYV1410" s="1"/>
      <c r="UYW1410" s="1"/>
      <c r="UYX1410" s="1"/>
      <c r="UYY1410" s="1"/>
      <c r="UYZ1410" s="1"/>
      <c r="UZA1410" s="1"/>
      <c r="UZB1410" s="1"/>
      <c r="UZC1410" s="1"/>
      <c r="UZD1410" s="1"/>
      <c r="UZE1410" s="1"/>
      <c r="UZF1410" s="1"/>
      <c r="UZG1410" s="1"/>
      <c r="UZH1410" s="1"/>
      <c r="UZI1410" s="1"/>
      <c r="UZJ1410" s="1"/>
      <c r="UZK1410" s="1"/>
      <c r="UZL1410" s="1"/>
      <c r="UZM1410" s="1"/>
      <c r="UZN1410" s="1"/>
      <c r="UZO1410" s="1"/>
      <c r="UZP1410" s="1"/>
      <c r="UZQ1410" s="1"/>
      <c r="UZR1410" s="1"/>
      <c r="UZS1410" s="1"/>
      <c r="UZT1410" s="1"/>
      <c r="UZU1410" s="1"/>
      <c r="UZV1410" s="1"/>
      <c r="UZW1410" s="1"/>
      <c r="UZX1410" s="1"/>
      <c r="UZY1410" s="1"/>
      <c r="UZZ1410" s="1"/>
      <c r="VAA1410" s="1"/>
      <c r="VAB1410" s="1"/>
      <c r="VAC1410" s="1"/>
      <c r="VAD1410" s="1"/>
      <c r="VAE1410" s="1"/>
      <c r="VAF1410" s="1"/>
      <c r="VAG1410" s="1"/>
      <c r="VAH1410" s="1"/>
      <c r="VAI1410" s="1"/>
      <c r="VAJ1410" s="1"/>
      <c r="VAK1410" s="1"/>
      <c r="VAL1410" s="1"/>
      <c r="VAM1410" s="1"/>
      <c r="VAN1410" s="1"/>
      <c r="VAO1410" s="1"/>
      <c r="VAP1410" s="1"/>
      <c r="VAQ1410" s="1"/>
      <c r="VAR1410" s="1"/>
      <c r="VAS1410" s="1"/>
      <c r="VAT1410" s="1"/>
      <c r="VAU1410" s="1"/>
      <c r="VAV1410" s="1"/>
      <c r="VAW1410" s="1"/>
      <c r="VAX1410" s="1"/>
      <c r="VAY1410" s="1"/>
      <c r="VAZ1410" s="1"/>
      <c r="VBA1410" s="1"/>
      <c r="VBB1410" s="1"/>
      <c r="VBC1410" s="1"/>
      <c r="VBD1410" s="1"/>
      <c r="VBE1410" s="1"/>
      <c r="VBF1410" s="1"/>
      <c r="VBG1410" s="1"/>
      <c r="VBH1410" s="1"/>
      <c r="VBI1410" s="1"/>
      <c r="VBJ1410" s="1"/>
      <c r="VBK1410" s="1"/>
      <c r="VBL1410" s="1"/>
      <c r="VBM1410" s="1"/>
      <c r="VBN1410" s="1"/>
      <c r="VBO1410" s="1"/>
      <c r="VBP1410" s="1"/>
      <c r="VBQ1410" s="1"/>
      <c r="VBR1410" s="1"/>
      <c r="VBS1410" s="1"/>
      <c r="VBT1410" s="1"/>
      <c r="VBU1410" s="1"/>
      <c r="VBV1410" s="1"/>
      <c r="VBW1410" s="1"/>
      <c r="VBX1410" s="1"/>
      <c r="VBY1410" s="1"/>
      <c r="VBZ1410" s="1"/>
      <c r="VCA1410" s="1"/>
      <c r="VCB1410" s="1"/>
      <c r="VCC1410" s="1"/>
      <c r="VCD1410" s="1"/>
      <c r="VCE1410" s="1"/>
      <c r="VCF1410" s="1"/>
      <c r="VCG1410" s="1"/>
      <c r="VCH1410" s="1"/>
      <c r="VCI1410" s="1"/>
      <c r="VCJ1410" s="1"/>
      <c r="VCK1410" s="1"/>
      <c r="VCL1410" s="1"/>
      <c r="VCM1410" s="1"/>
      <c r="VCN1410" s="1"/>
      <c r="VCO1410" s="1"/>
      <c r="VCP1410" s="1"/>
      <c r="VCQ1410" s="1"/>
      <c r="VCR1410" s="1"/>
      <c r="VCS1410" s="1"/>
      <c r="VCT1410" s="1"/>
      <c r="VCU1410" s="1"/>
      <c r="VCV1410" s="1"/>
      <c r="VCW1410" s="1"/>
      <c r="VCX1410" s="1"/>
      <c r="VCY1410" s="1"/>
      <c r="VCZ1410" s="1"/>
      <c r="VDA1410" s="1"/>
      <c r="VDB1410" s="1"/>
      <c r="VDC1410" s="1"/>
      <c r="VDD1410" s="1"/>
      <c r="VDE1410" s="1"/>
      <c r="VDF1410" s="1"/>
      <c r="VDG1410" s="1"/>
      <c r="VDH1410" s="1"/>
      <c r="VDI1410" s="1"/>
      <c r="VDJ1410" s="1"/>
      <c r="VDK1410" s="1"/>
      <c r="VDL1410" s="1"/>
      <c r="VDM1410" s="1"/>
      <c r="VDN1410" s="1"/>
      <c r="VDO1410" s="1"/>
      <c r="VDP1410" s="1"/>
      <c r="VDQ1410" s="1"/>
      <c r="VDR1410" s="1"/>
      <c r="VDS1410" s="1"/>
      <c r="VDT1410" s="1"/>
      <c r="VDU1410" s="1"/>
      <c r="VDV1410" s="1"/>
      <c r="VDW1410" s="1"/>
      <c r="VDX1410" s="1"/>
      <c r="VDY1410" s="1"/>
      <c r="VDZ1410" s="1"/>
      <c r="VEA1410" s="1"/>
      <c r="VEB1410" s="1"/>
      <c r="VEC1410" s="1"/>
      <c r="VED1410" s="1"/>
      <c r="VEE1410" s="1"/>
      <c r="VEF1410" s="1"/>
      <c r="VEG1410" s="1"/>
      <c r="VEH1410" s="1"/>
      <c r="VEI1410" s="1"/>
      <c r="VEJ1410" s="1"/>
      <c r="VEK1410" s="1"/>
      <c r="VEL1410" s="1"/>
      <c r="VEM1410" s="1"/>
      <c r="VEN1410" s="1"/>
      <c r="VEO1410" s="1"/>
      <c r="VEP1410" s="1"/>
      <c r="VEQ1410" s="1"/>
      <c r="VER1410" s="1"/>
      <c r="VES1410" s="1"/>
      <c r="VET1410" s="1"/>
      <c r="VEU1410" s="1"/>
      <c r="VEV1410" s="1"/>
      <c r="VEW1410" s="1"/>
      <c r="VEX1410" s="1"/>
      <c r="VEY1410" s="1"/>
      <c r="VEZ1410" s="1"/>
      <c r="VFA1410" s="1"/>
      <c r="VFB1410" s="1"/>
      <c r="VFC1410" s="1"/>
      <c r="VFD1410" s="1"/>
      <c r="VFE1410" s="1"/>
      <c r="VFF1410" s="1"/>
      <c r="VFG1410" s="1"/>
      <c r="VFH1410" s="1"/>
      <c r="VFI1410" s="1"/>
      <c r="VFJ1410" s="1"/>
      <c r="VFK1410" s="1"/>
      <c r="VFL1410" s="1"/>
      <c r="VFM1410" s="1"/>
      <c r="VFN1410" s="1"/>
      <c r="VFO1410" s="1"/>
      <c r="VFP1410" s="1"/>
      <c r="VFQ1410" s="1"/>
      <c r="VFR1410" s="1"/>
      <c r="VFS1410" s="1"/>
      <c r="VFT1410" s="1"/>
      <c r="VFU1410" s="1"/>
      <c r="VFV1410" s="1"/>
      <c r="VFW1410" s="1"/>
      <c r="VFX1410" s="1"/>
      <c r="VFY1410" s="1"/>
      <c r="VFZ1410" s="1"/>
      <c r="VGA1410" s="1"/>
      <c r="VGB1410" s="1"/>
      <c r="VGC1410" s="1"/>
      <c r="VGD1410" s="1"/>
      <c r="VGE1410" s="1"/>
      <c r="VGF1410" s="1"/>
      <c r="VGG1410" s="1"/>
      <c r="VGH1410" s="1"/>
      <c r="VGI1410" s="1"/>
      <c r="VGJ1410" s="1"/>
      <c r="VGK1410" s="1"/>
      <c r="VGL1410" s="1"/>
      <c r="VGM1410" s="1"/>
      <c r="VGN1410" s="1"/>
      <c r="VGO1410" s="1"/>
      <c r="VGP1410" s="1"/>
      <c r="VGQ1410" s="1"/>
      <c r="VGR1410" s="1"/>
      <c r="VGS1410" s="1"/>
      <c r="VGT1410" s="1"/>
      <c r="VGU1410" s="1"/>
      <c r="VGV1410" s="1"/>
      <c r="VGW1410" s="1"/>
      <c r="VGX1410" s="1"/>
      <c r="VGY1410" s="1"/>
      <c r="VGZ1410" s="1"/>
      <c r="VHA1410" s="1"/>
      <c r="VHB1410" s="1"/>
      <c r="VHC1410" s="1"/>
      <c r="VHD1410" s="1"/>
      <c r="VHE1410" s="1"/>
      <c r="VHF1410" s="1"/>
      <c r="VHG1410" s="1"/>
      <c r="VHH1410" s="1"/>
      <c r="VHI1410" s="1"/>
      <c r="VHJ1410" s="1"/>
      <c r="VHK1410" s="1"/>
      <c r="VHL1410" s="1"/>
      <c r="VHM1410" s="1"/>
      <c r="VHN1410" s="1"/>
      <c r="VHO1410" s="1"/>
      <c r="VHP1410" s="1"/>
      <c r="VHQ1410" s="1"/>
      <c r="VHR1410" s="1"/>
      <c r="VHS1410" s="1"/>
      <c r="VHT1410" s="1"/>
      <c r="VHU1410" s="1"/>
      <c r="VHV1410" s="1"/>
      <c r="VHW1410" s="1"/>
      <c r="VHX1410" s="1"/>
      <c r="VHY1410" s="1"/>
      <c r="VHZ1410" s="1"/>
      <c r="VIA1410" s="1"/>
      <c r="VIB1410" s="1"/>
      <c r="VIC1410" s="1"/>
      <c r="VID1410" s="1"/>
      <c r="VIE1410" s="1"/>
      <c r="VIF1410" s="1"/>
      <c r="VIG1410" s="1"/>
      <c r="VIH1410" s="1"/>
      <c r="VII1410" s="1"/>
      <c r="VIJ1410" s="1"/>
      <c r="VIK1410" s="1"/>
      <c r="VIL1410" s="1"/>
      <c r="VIM1410" s="1"/>
      <c r="VIN1410" s="1"/>
      <c r="VIO1410" s="1"/>
      <c r="VIP1410" s="1"/>
      <c r="VIQ1410" s="1"/>
      <c r="VIR1410" s="1"/>
      <c r="VIS1410" s="1"/>
      <c r="VIT1410" s="1"/>
      <c r="VIU1410" s="1"/>
      <c r="VIV1410" s="1"/>
      <c r="VIW1410" s="1"/>
      <c r="VIX1410" s="1"/>
      <c r="VIY1410" s="1"/>
      <c r="VIZ1410" s="1"/>
      <c r="VJA1410" s="1"/>
      <c r="VJB1410" s="1"/>
      <c r="VJC1410" s="1"/>
      <c r="VJD1410" s="1"/>
      <c r="VJE1410" s="1"/>
      <c r="VJF1410" s="1"/>
      <c r="VJG1410" s="1"/>
      <c r="VJH1410" s="1"/>
      <c r="VJI1410" s="1"/>
      <c r="VJJ1410" s="1"/>
      <c r="VJK1410" s="1"/>
      <c r="VJL1410" s="1"/>
      <c r="VJM1410" s="1"/>
      <c r="VJN1410" s="1"/>
      <c r="VJO1410" s="1"/>
      <c r="VJP1410" s="1"/>
      <c r="VJQ1410" s="1"/>
      <c r="VJR1410" s="1"/>
      <c r="VJS1410" s="1"/>
      <c r="VJT1410" s="1"/>
      <c r="VJU1410" s="1"/>
      <c r="VJV1410" s="1"/>
      <c r="VJW1410" s="1"/>
      <c r="VJX1410" s="1"/>
      <c r="VJY1410" s="1"/>
      <c r="VJZ1410" s="1"/>
      <c r="VKA1410" s="1"/>
      <c r="VKB1410" s="1"/>
      <c r="VKC1410" s="1"/>
      <c r="VKD1410" s="1"/>
      <c r="VKE1410" s="1"/>
      <c r="VKF1410" s="1"/>
      <c r="VKG1410" s="1"/>
      <c r="VKH1410" s="1"/>
      <c r="VKI1410" s="1"/>
      <c r="VKJ1410" s="1"/>
      <c r="VKK1410" s="1"/>
      <c r="VKL1410" s="1"/>
      <c r="VKM1410" s="1"/>
      <c r="VKN1410" s="1"/>
      <c r="VKO1410" s="1"/>
      <c r="VKP1410" s="1"/>
      <c r="VKQ1410" s="1"/>
      <c r="VKR1410" s="1"/>
      <c r="VKS1410" s="1"/>
      <c r="VKT1410" s="1"/>
      <c r="VKU1410" s="1"/>
      <c r="VKV1410" s="1"/>
      <c r="VKW1410" s="1"/>
      <c r="VKX1410" s="1"/>
      <c r="VKY1410" s="1"/>
      <c r="VKZ1410" s="1"/>
      <c r="VLA1410" s="1"/>
      <c r="VLB1410" s="1"/>
      <c r="VLC1410" s="1"/>
      <c r="VLD1410" s="1"/>
      <c r="VLE1410" s="1"/>
      <c r="VLF1410" s="1"/>
      <c r="VLG1410" s="1"/>
      <c r="VLH1410" s="1"/>
      <c r="VLI1410" s="1"/>
      <c r="VLJ1410" s="1"/>
      <c r="VLK1410" s="1"/>
      <c r="VLL1410" s="1"/>
      <c r="VLM1410" s="1"/>
      <c r="VLN1410" s="1"/>
      <c r="VLO1410" s="1"/>
      <c r="VLP1410" s="1"/>
      <c r="VLQ1410" s="1"/>
      <c r="VLR1410" s="1"/>
      <c r="VLS1410" s="1"/>
      <c r="VLT1410" s="1"/>
      <c r="VLU1410" s="1"/>
      <c r="VLV1410" s="1"/>
      <c r="VLW1410" s="1"/>
      <c r="VLX1410" s="1"/>
      <c r="VLY1410" s="1"/>
      <c r="VLZ1410" s="1"/>
      <c r="VMA1410" s="1"/>
      <c r="VMB1410" s="1"/>
      <c r="VMC1410" s="1"/>
      <c r="VMD1410" s="1"/>
      <c r="VME1410" s="1"/>
      <c r="VMF1410" s="1"/>
      <c r="VMG1410" s="1"/>
      <c r="VMH1410" s="1"/>
      <c r="VMI1410" s="1"/>
      <c r="VMJ1410" s="1"/>
      <c r="VMK1410" s="1"/>
      <c r="VML1410" s="1"/>
      <c r="VMM1410" s="1"/>
      <c r="VMN1410" s="1"/>
      <c r="VMO1410" s="1"/>
      <c r="VMP1410" s="1"/>
      <c r="VMQ1410" s="1"/>
      <c r="VMR1410" s="1"/>
      <c r="VMS1410" s="1"/>
      <c r="VMT1410" s="1"/>
      <c r="VMU1410" s="1"/>
      <c r="VMV1410" s="1"/>
      <c r="VMW1410" s="1"/>
      <c r="VMX1410" s="1"/>
      <c r="VMY1410" s="1"/>
      <c r="VMZ1410" s="1"/>
      <c r="VNA1410" s="1"/>
      <c r="VNB1410" s="1"/>
      <c r="VNC1410" s="1"/>
      <c r="VND1410" s="1"/>
      <c r="VNE1410" s="1"/>
      <c r="VNF1410" s="1"/>
      <c r="VNG1410" s="1"/>
      <c r="VNH1410" s="1"/>
      <c r="VNI1410" s="1"/>
      <c r="VNJ1410" s="1"/>
      <c r="VNK1410" s="1"/>
      <c r="VNL1410" s="1"/>
      <c r="VNM1410" s="1"/>
      <c r="VNN1410" s="1"/>
      <c r="VNO1410" s="1"/>
      <c r="VNP1410" s="1"/>
      <c r="VNQ1410" s="1"/>
      <c r="VNR1410" s="1"/>
      <c r="VNS1410" s="1"/>
      <c r="VNT1410" s="1"/>
      <c r="VNU1410" s="1"/>
      <c r="VNV1410" s="1"/>
      <c r="VNW1410" s="1"/>
      <c r="VNX1410" s="1"/>
      <c r="VNY1410" s="1"/>
      <c r="VNZ1410" s="1"/>
      <c r="VOA1410" s="1"/>
      <c r="VOB1410" s="1"/>
      <c r="VOC1410" s="1"/>
      <c r="VOD1410" s="1"/>
      <c r="VOE1410" s="1"/>
      <c r="VOF1410" s="1"/>
      <c r="VOG1410" s="1"/>
      <c r="VOH1410" s="1"/>
      <c r="VOI1410" s="1"/>
      <c r="VOJ1410" s="1"/>
      <c r="VOK1410" s="1"/>
      <c r="VOL1410" s="1"/>
      <c r="VOM1410" s="1"/>
      <c r="VON1410" s="1"/>
      <c r="VOO1410" s="1"/>
      <c r="VOP1410" s="1"/>
      <c r="VOQ1410" s="1"/>
      <c r="VOR1410" s="1"/>
      <c r="VOS1410" s="1"/>
      <c r="VOT1410" s="1"/>
      <c r="VOU1410" s="1"/>
      <c r="VOV1410" s="1"/>
      <c r="VOW1410" s="1"/>
      <c r="VOX1410" s="1"/>
      <c r="VOY1410" s="1"/>
      <c r="VOZ1410" s="1"/>
      <c r="VPA1410" s="1"/>
      <c r="VPB1410" s="1"/>
      <c r="VPC1410" s="1"/>
      <c r="VPD1410" s="1"/>
      <c r="VPE1410" s="1"/>
      <c r="VPF1410" s="1"/>
      <c r="VPG1410" s="1"/>
      <c r="VPH1410" s="1"/>
      <c r="VPI1410" s="1"/>
      <c r="VPJ1410" s="1"/>
      <c r="VPK1410" s="1"/>
      <c r="VPL1410" s="1"/>
      <c r="VPM1410" s="1"/>
      <c r="VPN1410" s="1"/>
      <c r="VPO1410" s="1"/>
      <c r="VPP1410" s="1"/>
      <c r="VPQ1410" s="1"/>
      <c r="VPR1410" s="1"/>
      <c r="VPS1410" s="1"/>
      <c r="VPT1410" s="1"/>
      <c r="VPU1410" s="1"/>
      <c r="VPV1410" s="1"/>
      <c r="VPW1410" s="1"/>
      <c r="VPX1410" s="1"/>
      <c r="VPY1410" s="1"/>
      <c r="VPZ1410" s="1"/>
      <c r="VQA1410" s="1"/>
      <c r="VQB1410" s="1"/>
      <c r="VQC1410" s="1"/>
      <c r="VQD1410" s="1"/>
      <c r="VQE1410" s="1"/>
      <c r="VQF1410" s="1"/>
      <c r="VQG1410" s="1"/>
      <c r="VQH1410" s="1"/>
      <c r="VQI1410" s="1"/>
      <c r="VQJ1410" s="1"/>
      <c r="VQK1410" s="1"/>
      <c r="VQL1410" s="1"/>
      <c r="VQM1410" s="1"/>
      <c r="VQN1410" s="1"/>
      <c r="VQO1410" s="1"/>
      <c r="VQP1410" s="1"/>
      <c r="VQQ1410" s="1"/>
      <c r="VQR1410" s="1"/>
      <c r="VQS1410" s="1"/>
      <c r="VQT1410" s="1"/>
      <c r="VQU1410" s="1"/>
      <c r="VQV1410" s="1"/>
      <c r="VQW1410" s="1"/>
      <c r="VQX1410" s="1"/>
      <c r="VQY1410" s="1"/>
      <c r="VQZ1410" s="1"/>
      <c r="VRA1410" s="1"/>
      <c r="VRB1410" s="1"/>
      <c r="VRC1410" s="1"/>
      <c r="VRD1410" s="1"/>
      <c r="VRE1410" s="1"/>
      <c r="VRF1410" s="1"/>
      <c r="VRG1410" s="1"/>
      <c r="VRH1410" s="1"/>
      <c r="VRI1410" s="1"/>
      <c r="VRJ1410" s="1"/>
      <c r="VRK1410" s="1"/>
      <c r="VRL1410" s="1"/>
      <c r="VRM1410" s="1"/>
      <c r="VRN1410" s="1"/>
      <c r="VRO1410" s="1"/>
      <c r="VRP1410" s="1"/>
      <c r="VRQ1410" s="1"/>
      <c r="VRR1410" s="1"/>
      <c r="VRS1410" s="1"/>
      <c r="VRT1410" s="1"/>
      <c r="VRU1410" s="1"/>
      <c r="VRV1410" s="1"/>
      <c r="VRW1410" s="1"/>
      <c r="VRX1410" s="1"/>
      <c r="VRY1410" s="1"/>
      <c r="VRZ1410" s="1"/>
      <c r="VSA1410" s="1"/>
      <c r="VSB1410" s="1"/>
      <c r="VSC1410" s="1"/>
      <c r="VSD1410" s="1"/>
      <c r="VSE1410" s="1"/>
      <c r="VSF1410" s="1"/>
      <c r="VSG1410" s="1"/>
      <c r="VSH1410" s="1"/>
      <c r="VSI1410" s="1"/>
      <c r="VSJ1410" s="1"/>
      <c r="VSK1410" s="1"/>
      <c r="VSL1410" s="1"/>
      <c r="VSM1410" s="1"/>
      <c r="VSN1410" s="1"/>
      <c r="VSO1410" s="1"/>
      <c r="VSP1410" s="1"/>
      <c r="VSQ1410" s="1"/>
      <c r="VSR1410" s="1"/>
      <c r="VSS1410" s="1"/>
      <c r="VST1410" s="1"/>
      <c r="VSU1410" s="1"/>
      <c r="VSV1410" s="1"/>
      <c r="VSW1410" s="1"/>
      <c r="VSX1410" s="1"/>
      <c r="VSY1410" s="1"/>
      <c r="VSZ1410" s="1"/>
      <c r="VTA1410" s="1"/>
      <c r="VTB1410" s="1"/>
      <c r="VTC1410" s="1"/>
      <c r="VTD1410" s="1"/>
      <c r="VTE1410" s="1"/>
      <c r="VTF1410" s="1"/>
      <c r="VTG1410" s="1"/>
      <c r="VTH1410" s="1"/>
      <c r="VTI1410" s="1"/>
      <c r="VTJ1410" s="1"/>
      <c r="VTK1410" s="1"/>
      <c r="VTL1410" s="1"/>
      <c r="VTM1410" s="1"/>
      <c r="VTN1410" s="1"/>
      <c r="VTO1410" s="1"/>
      <c r="VTP1410" s="1"/>
      <c r="VTQ1410" s="1"/>
      <c r="VTR1410" s="1"/>
      <c r="VTS1410" s="1"/>
      <c r="VTT1410" s="1"/>
      <c r="VTU1410" s="1"/>
      <c r="VTV1410" s="1"/>
      <c r="VTW1410" s="1"/>
      <c r="VTX1410" s="1"/>
      <c r="VTY1410" s="1"/>
      <c r="VTZ1410" s="1"/>
      <c r="VUA1410" s="1"/>
      <c r="VUB1410" s="1"/>
      <c r="VUC1410" s="1"/>
      <c r="VUD1410" s="1"/>
      <c r="VUE1410" s="1"/>
      <c r="VUF1410" s="1"/>
      <c r="VUG1410" s="1"/>
      <c r="VUH1410" s="1"/>
      <c r="VUI1410" s="1"/>
      <c r="VUJ1410" s="1"/>
      <c r="VUK1410" s="1"/>
      <c r="VUL1410" s="1"/>
      <c r="VUM1410" s="1"/>
      <c r="VUN1410" s="1"/>
      <c r="VUO1410" s="1"/>
      <c r="VUP1410" s="1"/>
      <c r="VUQ1410" s="1"/>
      <c r="VUR1410" s="1"/>
      <c r="VUS1410" s="1"/>
      <c r="VUT1410" s="1"/>
      <c r="VUU1410" s="1"/>
      <c r="VUV1410" s="1"/>
      <c r="VUW1410" s="1"/>
      <c r="VUX1410" s="1"/>
      <c r="VUY1410" s="1"/>
      <c r="VUZ1410" s="1"/>
      <c r="VVA1410" s="1"/>
      <c r="VVB1410" s="1"/>
      <c r="VVC1410" s="1"/>
      <c r="VVD1410" s="1"/>
      <c r="VVE1410" s="1"/>
      <c r="VVF1410" s="1"/>
      <c r="VVG1410" s="1"/>
      <c r="VVH1410" s="1"/>
      <c r="VVI1410" s="1"/>
      <c r="VVJ1410" s="1"/>
      <c r="VVK1410" s="1"/>
      <c r="VVL1410" s="1"/>
      <c r="VVM1410" s="1"/>
      <c r="VVN1410" s="1"/>
      <c r="VVO1410" s="1"/>
      <c r="VVP1410" s="1"/>
      <c r="VVQ1410" s="1"/>
      <c r="VVR1410" s="1"/>
      <c r="VVS1410" s="1"/>
      <c r="VVT1410" s="1"/>
      <c r="VVU1410" s="1"/>
      <c r="VVV1410" s="1"/>
      <c r="VVW1410" s="1"/>
      <c r="VVX1410" s="1"/>
      <c r="VVY1410" s="1"/>
      <c r="VVZ1410" s="1"/>
      <c r="VWA1410" s="1"/>
      <c r="VWB1410" s="1"/>
      <c r="VWC1410" s="1"/>
      <c r="VWD1410" s="1"/>
      <c r="VWE1410" s="1"/>
      <c r="VWF1410" s="1"/>
      <c r="VWG1410" s="1"/>
      <c r="VWH1410" s="1"/>
      <c r="VWI1410" s="1"/>
      <c r="VWJ1410" s="1"/>
      <c r="VWK1410" s="1"/>
      <c r="VWL1410" s="1"/>
      <c r="VWM1410" s="1"/>
      <c r="VWN1410" s="1"/>
      <c r="VWO1410" s="1"/>
      <c r="VWP1410" s="1"/>
      <c r="VWQ1410" s="1"/>
      <c r="VWR1410" s="1"/>
      <c r="VWS1410" s="1"/>
      <c r="VWT1410" s="1"/>
      <c r="VWU1410" s="1"/>
      <c r="VWV1410" s="1"/>
      <c r="VWW1410" s="1"/>
      <c r="VWX1410" s="1"/>
      <c r="VWY1410" s="1"/>
      <c r="VWZ1410" s="1"/>
      <c r="VXA1410" s="1"/>
      <c r="VXB1410" s="1"/>
      <c r="VXC1410" s="1"/>
      <c r="VXD1410" s="1"/>
      <c r="VXE1410" s="1"/>
      <c r="VXF1410" s="1"/>
      <c r="VXG1410" s="1"/>
      <c r="VXH1410" s="1"/>
      <c r="VXI1410" s="1"/>
      <c r="VXJ1410" s="1"/>
      <c r="VXK1410" s="1"/>
      <c r="VXL1410" s="1"/>
      <c r="VXM1410" s="1"/>
      <c r="VXN1410" s="1"/>
      <c r="VXO1410" s="1"/>
      <c r="VXP1410" s="1"/>
      <c r="VXQ1410" s="1"/>
      <c r="VXR1410" s="1"/>
      <c r="VXS1410" s="1"/>
      <c r="VXT1410" s="1"/>
      <c r="VXU1410" s="1"/>
      <c r="VXV1410" s="1"/>
      <c r="VXW1410" s="1"/>
      <c r="VXX1410" s="1"/>
      <c r="VXY1410" s="1"/>
      <c r="VXZ1410" s="1"/>
      <c r="VYA1410" s="1"/>
      <c r="VYB1410" s="1"/>
      <c r="VYC1410" s="1"/>
      <c r="VYD1410" s="1"/>
      <c r="VYE1410" s="1"/>
      <c r="VYF1410" s="1"/>
      <c r="VYG1410" s="1"/>
      <c r="VYH1410" s="1"/>
      <c r="VYI1410" s="1"/>
      <c r="VYJ1410" s="1"/>
      <c r="VYK1410" s="1"/>
      <c r="VYL1410" s="1"/>
      <c r="VYM1410" s="1"/>
      <c r="VYN1410" s="1"/>
      <c r="VYO1410" s="1"/>
      <c r="VYP1410" s="1"/>
      <c r="VYQ1410" s="1"/>
      <c r="VYR1410" s="1"/>
      <c r="VYS1410" s="1"/>
      <c r="VYT1410" s="1"/>
      <c r="VYU1410" s="1"/>
      <c r="VYV1410" s="1"/>
      <c r="VYW1410" s="1"/>
      <c r="VYX1410" s="1"/>
      <c r="VYY1410" s="1"/>
      <c r="VYZ1410" s="1"/>
      <c r="VZA1410" s="1"/>
      <c r="VZB1410" s="1"/>
      <c r="VZC1410" s="1"/>
      <c r="VZD1410" s="1"/>
      <c r="VZE1410" s="1"/>
      <c r="VZF1410" s="1"/>
      <c r="VZG1410" s="1"/>
      <c r="VZH1410" s="1"/>
      <c r="VZI1410" s="1"/>
      <c r="VZJ1410" s="1"/>
      <c r="VZK1410" s="1"/>
      <c r="VZL1410" s="1"/>
      <c r="VZM1410" s="1"/>
      <c r="VZN1410" s="1"/>
      <c r="VZO1410" s="1"/>
      <c r="VZP1410" s="1"/>
      <c r="VZQ1410" s="1"/>
      <c r="VZR1410" s="1"/>
      <c r="VZS1410" s="1"/>
      <c r="VZT1410" s="1"/>
      <c r="VZU1410" s="1"/>
      <c r="VZV1410" s="1"/>
      <c r="VZW1410" s="1"/>
      <c r="VZX1410" s="1"/>
      <c r="VZY1410" s="1"/>
      <c r="VZZ1410" s="1"/>
      <c r="WAA1410" s="1"/>
      <c r="WAB1410" s="1"/>
      <c r="WAC1410" s="1"/>
      <c r="WAD1410" s="1"/>
      <c r="WAE1410" s="1"/>
      <c r="WAF1410" s="1"/>
      <c r="WAG1410" s="1"/>
      <c r="WAH1410" s="1"/>
      <c r="WAI1410" s="1"/>
      <c r="WAJ1410" s="1"/>
      <c r="WAK1410" s="1"/>
      <c r="WAL1410" s="1"/>
      <c r="WAM1410" s="1"/>
      <c r="WAN1410" s="1"/>
      <c r="WAO1410" s="1"/>
      <c r="WAP1410" s="1"/>
      <c r="WAQ1410" s="1"/>
      <c r="WAR1410" s="1"/>
      <c r="WAS1410" s="1"/>
      <c r="WAT1410" s="1"/>
      <c r="WAU1410" s="1"/>
      <c r="WAV1410" s="1"/>
      <c r="WAW1410" s="1"/>
      <c r="WAX1410" s="1"/>
      <c r="WAY1410" s="1"/>
      <c r="WAZ1410" s="1"/>
      <c r="WBA1410" s="1"/>
      <c r="WBB1410" s="1"/>
      <c r="WBC1410" s="1"/>
      <c r="WBD1410" s="1"/>
      <c r="WBE1410" s="1"/>
      <c r="WBF1410" s="1"/>
      <c r="WBG1410" s="1"/>
      <c r="WBH1410" s="1"/>
      <c r="WBI1410" s="1"/>
      <c r="WBJ1410" s="1"/>
      <c r="WBK1410" s="1"/>
      <c r="WBL1410" s="1"/>
      <c r="WBM1410" s="1"/>
      <c r="WBN1410" s="1"/>
      <c r="WBO1410" s="1"/>
      <c r="WBP1410" s="1"/>
      <c r="WBQ1410" s="1"/>
      <c r="WBR1410" s="1"/>
      <c r="WBS1410" s="1"/>
      <c r="WBT1410" s="1"/>
      <c r="WBU1410" s="1"/>
      <c r="WBV1410" s="1"/>
      <c r="WBW1410" s="1"/>
      <c r="WBX1410" s="1"/>
      <c r="WBY1410" s="1"/>
      <c r="WBZ1410" s="1"/>
      <c r="WCA1410" s="1"/>
      <c r="WCB1410" s="1"/>
      <c r="WCC1410" s="1"/>
      <c r="WCD1410" s="1"/>
      <c r="WCE1410" s="1"/>
      <c r="WCF1410" s="1"/>
      <c r="WCG1410" s="1"/>
      <c r="WCH1410" s="1"/>
      <c r="WCI1410" s="1"/>
      <c r="WCJ1410" s="1"/>
      <c r="WCK1410" s="1"/>
      <c r="WCL1410" s="1"/>
      <c r="WCM1410" s="1"/>
      <c r="WCN1410" s="1"/>
      <c r="WCO1410" s="1"/>
      <c r="WCP1410" s="1"/>
      <c r="WCQ1410" s="1"/>
      <c r="WCR1410" s="1"/>
      <c r="WCS1410" s="1"/>
      <c r="WCT1410" s="1"/>
      <c r="WCU1410" s="1"/>
      <c r="WCV1410" s="1"/>
      <c r="WCW1410" s="1"/>
      <c r="WCX1410" s="1"/>
      <c r="WCY1410" s="1"/>
      <c r="WCZ1410" s="1"/>
      <c r="WDA1410" s="1"/>
      <c r="WDB1410" s="1"/>
      <c r="WDC1410" s="1"/>
      <c r="WDD1410" s="1"/>
      <c r="WDE1410" s="1"/>
      <c r="WDF1410" s="1"/>
      <c r="WDG1410" s="1"/>
      <c r="WDH1410" s="1"/>
      <c r="WDI1410" s="1"/>
      <c r="WDJ1410" s="1"/>
      <c r="WDK1410" s="1"/>
      <c r="WDL1410" s="1"/>
      <c r="WDM1410" s="1"/>
      <c r="WDN1410" s="1"/>
      <c r="WDO1410" s="1"/>
      <c r="WDP1410" s="1"/>
      <c r="WDQ1410" s="1"/>
      <c r="WDR1410" s="1"/>
      <c r="WDS1410" s="1"/>
      <c r="WDT1410" s="1"/>
      <c r="WDU1410" s="1"/>
      <c r="WDV1410" s="1"/>
      <c r="WDW1410" s="1"/>
      <c r="WDX1410" s="1"/>
      <c r="WDY1410" s="1"/>
      <c r="WDZ1410" s="1"/>
      <c r="WEA1410" s="1"/>
      <c r="WEB1410" s="1"/>
      <c r="WEC1410" s="1"/>
      <c r="WED1410" s="1"/>
      <c r="WEE1410" s="1"/>
      <c r="WEF1410" s="1"/>
      <c r="WEG1410" s="1"/>
      <c r="WEH1410" s="1"/>
      <c r="WEI1410" s="1"/>
      <c r="WEJ1410" s="1"/>
      <c r="WEK1410" s="1"/>
      <c r="WEL1410" s="1"/>
      <c r="WEM1410" s="1"/>
      <c r="WEN1410" s="1"/>
      <c r="WEO1410" s="1"/>
      <c r="WEP1410" s="1"/>
      <c r="WEQ1410" s="1"/>
      <c r="WER1410" s="1"/>
      <c r="WES1410" s="1"/>
      <c r="WET1410" s="1"/>
      <c r="WEU1410" s="1"/>
      <c r="WEV1410" s="1"/>
      <c r="WEW1410" s="1"/>
      <c r="WEX1410" s="1"/>
      <c r="WEY1410" s="1"/>
      <c r="WEZ1410" s="1"/>
      <c r="WFA1410" s="1"/>
      <c r="WFB1410" s="1"/>
      <c r="WFC1410" s="1"/>
      <c r="WFD1410" s="1"/>
      <c r="WFE1410" s="1"/>
      <c r="WFF1410" s="1"/>
      <c r="WFG1410" s="1"/>
      <c r="WFH1410" s="1"/>
      <c r="WFI1410" s="1"/>
      <c r="WFJ1410" s="1"/>
      <c r="WFK1410" s="1"/>
      <c r="WFL1410" s="1"/>
      <c r="WFM1410" s="1"/>
      <c r="WFN1410" s="1"/>
      <c r="WFO1410" s="1"/>
      <c r="WFP1410" s="1"/>
      <c r="WFQ1410" s="1"/>
      <c r="WFR1410" s="1"/>
      <c r="WFS1410" s="1"/>
      <c r="WFT1410" s="1"/>
      <c r="WFU1410" s="1"/>
      <c r="WFV1410" s="1"/>
      <c r="WFW1410" s="1"/>
      <c r="WFX1410" s="1"/>
      <c r="WFY1410" s="1"/>
      <c r="WFZ1410" s="1"/>
      <c r="WGA1410" s="1"/>
      <c r="WGB1410" s="1"/>
      <c r="WGC1410" s="1"/>
      <c r="WGD1410" s="1"/>
      <c r="WGE1410" s="1"/>
      <c r="WGF1410" s="1"/>
      <c r="WGG1410" s="1"/>
      <c r="WGH1410" s="1"/>
      <c r="WGI1410" s="1"/>
      <c r="WGJ1410" s="1"/>
      <c r="WGK1410" s="1"/>
      <c r="WGL1410" s="1"/>
      <c r="WGM1410" s="1"/>
      <c r="WGN1410" s="1"/>
      <c r="WGO1410" s="1"/>
      <c r="WGP1410" s="1"/>
      <c r="WGQ1410" s="1"/>
      <c r="WGR1410" s="1"/>
      <c r="WGS1410" s="1"/>
      <c r="WGT1410" s="1"/>
      <c r="WGU1410" s="1"/>
      <c r="WGV1410" s="1"/>
      <c r="WGW1410" s="1"/>
      <c r="WGX1410" s="1"/>
      <c r="WGY1410" s="1"/>
      <c r="WGZ1410" s="1"/>
      <c r="WHA1410" s="1"/>
      <c r="WHB1410" s="1"/>
      <c r="WHC1410" s="1"/>
      <c r="WHD1410" s="1"/>
      <c r="WHE1410" s="1"/>
      <c r="WHF1410" s="1"/>
      <c r="WHG1410" s="1"/>
      <c r="WHH1410" s="1"/>
      <c r="WHI1410" s="1"/>
      <c r="WHJ1410" s="1"/>
      <c r="WHK1410" s="1"/>
      <c r="WHL1410" s="1"/>
      <c r="WHM1410" s="1"/>
      <c r="WHN1410" s="1"/>
      <c r="WHO1410" s="1"/>
      <c r="WHP1410" s="1"/>
      <c r="WHQ1410" s="1"/>
      <c r="WHR1410" s="1"/>
      <c r="WHS1410" s="1"/>
      <c r="WHT1410" s="1"/>
      <c r="WHU1410" s="1"/>
      <c r="WHV1410" s="1"/>
      <c r="WHW1410" s="1"/>
      <c r="WHX1410" s="1"/>
      <c r="WHY1410" s="1"/>
      <c r="WHZ1410" s="1"/>
      <c r="WIA1410" s="1"/>
      <c r="WIB1410" s="1"/>
      <c r="WIC1410" s="1"/>
      <c r="WID1410" s="1"/>
      <c r="WIE1410" s="1"/>
      <c r="WIF1410" s="1"/>
      <c r="WIG1410" s="1"/>
      <c r="WIH1410" s="1"/>
      <c r="WII1410" s="1"/>
      <c r="WIJ1410" s="1"/>
      <c r="WIK1410" s="1"/>
      <c r="WIL1410" s="1"/>
      <c r="WIM1410" s="1"/>
      <c r="WIN1410" s="1"/>
      <c r="WIO1410" s="1"/>
      <c r="WIP1410" s="1"/>
      <c r="WIQ1410" s="1"/>
      <c r="WIR1410" s="1"/>
      <c r="WIS1410" s="1"/>
      <c r="WIT1410" s="1"/>
      <c r="WIU1410" s="1"/>
      <c r="WIV1410" s="1"/>
      <c r="WIW1410" s="1"/>
      <c r="WIX1410" s="1"/>
      <c r="WIY1410" s="1"/>
      <c r="WIZ1410" s="1"/>
      <c r="WJA1410" s="1"/>
      <c r="WJB1410" s="1"/>
      <c r="WJC1410" s="1"/>
      <c r="WJD1410" s="1"/>
      <c r="WJE1410" s="1"/>
      <c r="WJF1410" s="1"/>
      <c r="WJG1410" s="1"/>
      <c r="WJH1410" s="1"/>
      <c r="WJI1410" s="1"/>
      <c r="WJJ1410" s="1"/>
      <c r="WJK1410" s="1"/>
      <c r="WJL1410" s="1"/>
      <c r="WJM1410" s="1"/>
      <c r="WJN1410" s="1"/>
      <c r="WJO1410" s="1"/>
      <c r="WJP1410" s="1"/>
      <c r="WJQ1410" s="1"/>
      <c r="WJR1410" s="1"/>
      <c r="WJS1410" s="1"/>
      <c r="WJT1410" s="1"/>
      <c r="WJU1410" s="1"/>
      <c r="WJV1410" s="1"/>
      <c r="WJW1410" s="1"/>
      <c r="WJX1410" s="1"/>
      <c r="WJY1410" s="1"/>
      <c r="WJZ1410" s="1"/>
      <c r="WKA1410" s="1"/>
      <c r="WKB1410" s="1"/>
      <c r="WKC1410" s="1"/>
      <c r="WKD1410" s="1"/>
      <c r="WKE1410" s="1"/>
      <c r="WKF1410" s="1"/>
      <c r="WKG1410" s="1"/>
      <c r="WKH1410" s="1"/>
      <c r="WKI1410" s="1"/>
      <c r="WKJ1410" s="1"/>
      <c r="WKK1410" s="1"/>
      <c r="WKL1410" s="1"/>
      <c r="WKM1410" s="1"/>
      <c r="WKN1410" s="1"/>
      <c r="WKO1410" s="1"/>
      <c r="WKP1410" s="1"/>
      <c r="WKQ1410" s="1"/>
      <c r="WKR1410" s="1"/>
      <c r="WKS1410" s="1"/>
      <c r="WKT1410" s="1"/>
      <c r="WKU1410" s="1"/>
      <c r="WKV1410" s="1"/>
      <c r="WKW1410" s="1"/>
      <c r="WKX1410" s="1"/>
      <c r="WKY1410" s="1"/>
      <c r="WKZ1410" s="1"/>
      <c r="WLA1410" s="1"/>
      <c r="WLB1410" s="1"/>
      <c r="WLC1410" s="1"/>
      <c r="WLD1410" s="1"/>
      <c r="WLE1410" s="1"/>
      <c r="WLF1410" s="1"/>
      <c r="WLG1410" s="1"/>
      <c r="WLH1410" s="1"/>
      <c r="WLI1410" s="1"/>
      <c r="WLJ1410" s="1"/>
      <c r="WLK1410" s="1"/>
      <c r="WLL1410" s="1"/>
      <c r="WLM1410" s="1"/>
      <c r="WLN1410" s="1"/>
      <c r="WLO1410" s="1"/>
      <c r="WLP1410" s="1"/>
      <c r="WLQ1410" s="1"/>
      <c r="WLR1410" s="1"/>
      <c r="WLS1410" s="1"/>
      <c r="WLT1410" s="1"/>
      <c r="WLU1410" s="1"/>
      <c r="WLV1410" s="1"/>
      <c r="WLW1410" s="1"/>
      <c r="WLX1410" s="1"/>
      <c r="WLY1410" s="1"/>
      <c r="WLZ1410" s="1"/>
      <c r="WMA1410" s="1"/>
      <c r="WMB1410" s="1"/>
      <c r="WMC1410" s="1"/>
      <c r="WMD1410" s="1"/>
      <c r="WME1410" s="1"/>
      <c r="WMF1410" s="1"/>
      <c r="WMG1410" s="1"/>
      <c r="WMH1410" s="1"/>
      <c r="WMI1410" s="1"/>
      <c r="WMJ1410" s="1"/>
      <c r="WMK1410" s="1"/>
      <c r="WML1410" s="1"/>
      <c r="WMM1410" s="1"/>
      <c r="WMN1410" s="1"/>
      <c r="WMO1410" s="1"/>
      <c r="WMP1410" s="1"/>
      <c r="WMQ1410" s="1"/>
      <c r="WMR1410" s="1"/>
      <c r="WMS1410" s="1"/>
      <c r="WMT1410" s="1"/>
      <c r="WMU1410" s="1"/>
      <c r="WMV1410" s="1"/>
      <c r="WMW1410" s="1"/>
      <c r="WMX1410" s="1"/>
      <c r="WMY1410" s="1"/>
      <c r="WMZ1410" s="1"/>
      <c r="WNA1410" s="1"/>
      <c r="WNB1410" s="1"/>
      <c r="WNC1410" s="1"/>
      <c r="WND1410" s="1"/>
      <c r="WNE1410" s="1"/>
      <c r="WNF1410" s="1"/>
      <c r="WNG1410" s="1"/>
      <c r="WNH1410" s="1"/>
      <c r="WNI1410" s="1"/>
      <c r="WNJ1410" s="1"/>
      <c r="WNK1410" s="1"/>
      <c r="WNL1410" s="1"/>
      <c r="WNM1410" s="1"/>
      <c r="WNN1410" s="1"/>
      <c r="WNO1410" s="1"/>
      <c r="WNP1410" s="1"/>
      <c r="WNQ1410" s="1"/>
      <c r="WNR1410" s="1"/>
      <c r="WNS1410" s="1"/>
      <c r="WNT1410" s="1"/>
      <c r="WNU1410" s="1"/>
      <c r="WNV1410" s="1"/>
      <c r="WNW1410" s="1"/>
      <c r="WNX1410" s="1"/>
      <c r="WNY1410" s="1"/>
      <c r="WNZ1410" s="1"/>
      <c r="WOA1410" s="1"/>
      <c r="WOB1410" s="1"/>
      <c r="WOC1410" s="1"/>
      <c r="WOD1410" s="1"/>
      <c r="WOE1410" s="1"/>
      <c r="WOF1410" s="1"/>
      <c r="WOG1410" s="1"/>
      <c r="WOH1410" s="1"/>
      <c r="WOI1410" s="1"/>
      <c r="WOJ1410" s="1"/>
      <c r="WOK1410" s="1"/>
      <c r="WOL1410" s="1"/>
      <c r="WOM1410" s="1"/>
      <c r="WON1410" s="1"/>
      <c r="WOO1410" s="1"/>
      <c r="WOP1410" s="1"/>
      <c r="WOQ1410" s="1"/>
      <c r="WOR1410" s="1"/>
      <c r="WOS1410" s="1"/>
      <c r="WOT1410" s="1"/>
      <c r="WOU1410" s="1"/>
      <c r="WOV1410" s="1"/>
      <c r="WOW1410" s="1"/>
      <c r="WOX1410" s="1"/>
      <c r="WOY1410" s="1"/>
      <c r="WOZ1410" s="1"/>
      <c r="WPA1410" s="1"/>
      <c r="WPB1410" s="1"/>
      <c r="WPC1410" s="1"/>
      <c r="WPD1410" s="1"/>
      <c r="WPE1410" s="1"/>
      <c r="WPF1410" s="1"/>
      <c r="WPG1410" s="1"/>
      <c r="WPH1410" s="1"/>
      <c r="WPI1410" s="1"/>
      <c r="WPJ1410" s="1"/>
      <c r="WPK1410" s="1"/>
      <c r="WPL1410" s="1"/>
      <c r="WPM1410" s="1"/>
      <c r="WPN1410" s="1"/>
      <c r="WPO1410" s="1"/>
      <c r="WPP1410" s="1"/>
      <c r="WPQ1410" s="1"/>
      <c r="WPR1410" s="1"/>
      <c r="WPS1410" s="1"/>
      <c r="WPT1410" s="1"/>
      <c r="WPU1410" s="1"/>
      <c r="WPV1410" s="1"/>
      <c r="WPW1410" s="1"/>
      <c r="WPX1410" s="1"/>
      <c r="WPY1410" s="1"/>
      <c r="WPZ1410" s="1"/>
      <c r="WQA1410" s="1"/>
      <c r="WQB1410" s="1"/>
      <c r="WQC1410" s="1"/>
      <c r="WQD1410" s="1"/>
      <c r="WQE1410" s="1"/>
      <c r="WQF1410" s="1"/>
      <c r="WQG1410" s="1"/>
      <c r="WQH1410" s="1"/>
      <c r="WQI1410" s="1"/>
      <c r="WQJ1410" s="1"/>
      <c r="WQK1410" s="1"/>
      <c r="WQL1410" s="1"/>
      <c r="WQM1410" s="1"/>
      <c r="WQN1410" s="1"/>
      <c r="WQO1410" s="1"/>
      <c r="WQP1410" s="1"/>
      <c r="WQQ1410" s="1"/>
      <c r="WQR1410" s="1"/>
      <c r="WQS1410" s="1"/>
      <c r="WQT1410" s="1"/>
      <c r="WQU1410" s="1"/>
      <c r="WQV1410" s="1"/>
      <c r="WQW1410" s="1"/>
      <c r="WQX1410" s="1"/>
      <c r="WQY1410" s="1"/>
      <c r="WQZ1410" s="1"/>
      <c r="WRA1410" s="1"/>
      <c r="WRB1410" s="1"/>
      <c r="WRC1410" s="1"/>
      <c r="WRD1410" s="1"/>
      <c r="WRE1410" s="1"/>
      <c r="WRF1410" s="1"/>
      <c r="WRG1410" s="1"/>
      <c r="WRH1410" s="1"/>
      <c r="WRI1410" s="1"/>
      <c r="WRJ1410" s="1"/>
      <c r="WRK1410" s="1"/>
      <c r="WRL1410" s="1"/>
      <c r="WRM1410" s="1"/>
      <c r="WRN1410" s="1"/>
      <c r="WRO1410" s="1"/>
      <c r="WRP1410" s="1"/>
      <c r="WRQ1410" s="1"/>
      <c r="WRR1410" s="1"/>
      <c r="WRS1410" s="1"/>
      <c r="WRT1410" s="1"/>
      <c r="WRU1410" s="1"/>
      <c r="WRV1410" s="1"/>
      <c r="WRW1410" s="1"/>
      <c r="WRX1410" s="1"/>
      <c r="WRY1410" s="1"/>
      <c r="WRZ1410" s="1"/>
      <c r="WSA1410" s="1"/>
      <c r="WSB1410" s="1"/>
      <c r="WSC1410" s="1"/>
      <c r="WSD1410" s="1"/>
      <c r="WSE1410" s="1"/>
      <c r="WSF1410" s="1"/>
      <c r="WSG1410" s="1"/>
      <c r="WSH1410" s="1"/>
      <c r="WSI1410" s="1"/>
      <c r="WSJ1410" s="1"/>
      <c r="WSK1410" s="1"/>
      <c r="WSL1410" s="1"/>
      <c r="WSM1410" s="1"/>
      <c r="WSN1410" s="1"/>
      <c r="WSO1410" s="1"/>
      <c r="WSP1410" s="1"/>
      <c r="WSQ1410" s="1"/>
      <c r="WSR1410" s="1"/>
      <c r="WSS1410" s="1"/>
      <c r="WST1410" s="1"/>
      <c r="WSU1410" s="1"/>
      <c r="WSV1410" s="1"/>
      <c r="WSW1410" s="1"/>
      <c r="WSX1410" s="1"/>
      <c r="WSY1410" s="1"/>
      <c r="WSZ1410" s="1"/>
      <c r="WTA1410" s="1"/>
      <c r="WTB1410" s="1"/>
      <c r="WTC1410" s="1"/>
      <c r="WTD1410" s="1"/>
      <c r="WTE1410" s="1"/>
      <c r="WTF1410" s="1"/>
      <c r="WTG1410" s="1"/>
      <c r="WTH1410" s="1"/>
      <c r="WTI1410" s="1"/>
      <c r="WTJ1410" s="1"/>
      <c r="WTK1410" s="1"/>
      <c r="WTL1410" s="1"/>
      <c r="WTM1410" s="1"/>
      <c r="WTN1410" s="1"/>
      <c r="WTO1410" s="1"/>
      <c r="WTP1410" s="1"/>
      <c r="WTQ1410" s="1"/>
      <c r="WTR1410" s="1"/>
      <c r="WTS1410" s="1"/>
      <c r="WTT1410" s="1"/>
      <c r="WTU1410" s="1"/>
      <c r="WTV1410" s="1"/>
      <c r="WTW1410" s="1"/>
      <c r="WTX1410" s="1"/>
      <c r="WTY1410" s="1"/>
      <c r="WTZ1410" s="1"/>
      <c r="WUA1410" s="1"/>
      <c r="WUB1410" s="1"/>
      <c r="WUC1410" s="1"/>
      <c r="WUD1410" s="1"/>
      <c r="WUE1410" s="1"/>
      <c r="WUF1410" s="1"/>
      <c r="WUG1410" s="1"/>
      <c r="WUH1410" s="1"/>
      <c r="WUI1410" s="1"/>
      <c r="WUJ1410" s="1"/>
      <c r="WUK1410" s="1"/>
      <c r="WUL1410" s="1"/>
      <c r="WUM1410" s="1"/>
      <c r="WUN1410" s="1"/>
      <c r="WUO1410" s="1"/>
      <c r="WUP1410" s="1"/>
      <c r="WUQ1410" s="1"/>
      <c r="WUR1410" s="1"/>
      <c r="WUS1410" s="1"/>
      <c r="WUT1410" s="1"/>
      <c r="WUU1410" s="1"/>
      <c r="WUV1410" s="1"/>
      <c r="WUW1410" s="1"/>
      <c r="WUX1410" s="1"/>
      <c r="WUY1410" s="1"/>
      <c r="WUZ1410" s="1"/>
      <c r="WVA1410" s="1"/>
      <c r="WVB1410" s="1"/>
      <c r="WVC1410" s="1"/>
      <c r="WVD1410" s="1"/>
      <c r="WVE1410" s="1"/>
      <c r="WVF1410" s="1"/>
      <c r="WVG1410" s="1"/>
      <c r="WVH1410" s="1"/>
      <c r="WVI1410" s="1"/>
      <c r="WVJ1410" s="1"/>
      <c r="WVK1410" s="1"/>
      <c r="WVL1410" s="1"/>
      <c r="WVM1410" s="1"/>
      <c r="WVN1410" s="1"/>
      <c r="WVO1410" s="1"/>
      <c r="WVP1410" s="1"/>
      <c r="WVQ1410" s="1"/>
      <c r="WVR1410" s="1"/>
      <c r="WVS1410" s="1"/>
      <c r="WVT1410" s="1"/>
      <c r="WVU1410" s="1"/>
      <c r="WVV1410" s="1"/>
      <c r="WVW1410" s="1"/>
      <c r="WVX1410" s="1"/>
      <c r="WVY1410" s="1"/>
      <c r="WVZ1410" s="1"/>
      <c r="WWA1410" s="1"/>
      <c r="WWB1410" s="1"/>
      <c r="WWC1410" s="1"/>
      <c r="WWD1410" s="1"/>
      <c r="WWE1410" s="1"/>
      <c r="WWF1410" s="1"/>
      <c r="WWG1410" s="1"/>
      <c r="WWH1410" s="1"/>
      <c r="WWI1410" s="1"/>
      <c r="WWJ1410" s="1"/>
      <c r="WWK1410" s="1"/>
      <c r="WWL1410" s="1"/>
      <c r="WWM1410" s="1"/>
      <c r="WWN1410" s="1"/>
      <c r="WWO1410" s="1"/>
      <c r="WWP1410" s="1"/>
      <c r="WWQ1410" s="1"/>
      <c r="WWR1410" s="1"/>
      <c r="WWS1410" s="1"/>
      <c r="WWT1410" s="1"/>
      <c r="WWU1410" s="1"/>
      <c r="WWV1410" s="1"/>
      <c r="WWW1410" s="1"/>
      <c r="WWX1410" s="1"/>
      <c r="WWY1410" s="1"/>
      <c r="WWZ1410" s="1"/>
      <c r="WXA1410" s="1"/>
      <c r="WXB1410" s="1"/>
      <c r="WXC1410" s="1"/>
      <c r="WXD1410" s="1"/>
      <c r="WXE1410" s="1"/>
      <c r="WXF1410" s="1"/>
      <c r="WXG1410" s="1"/>
      <c r="WXH1410" s="1"/>
      <c r="WXI1410" s="1"/>
      <c r="WXJ1410" s="1"/>
      <c r="WXK1410" s="1"/>
      <c r="WXL1410" s="1"/>
      <c r="WXM1410" s="1"/>
      <c r="WXN1410" s="1"/>
      <c r="WXO1410" s="1"/>
      <c r="WXP1410" s="1"/>
      <c r="WXQ1410" s="1"/>
      <c r="WXR1410" s="1"/>
      <c r="WXS1410" s="1"/>
      <c r="WXT1410" s="1"/>
      <c r="WXU1410" s="1"/>
      <c r="WXV1410" s="1"/>
      <c r="WXW1410" s="1"/>
      <c r="WXX1410" s="1"/>
      <c r="WXY1410" s="1"/>
      <c r="WXZ1410" s="1"/>
      <c r="WYA1410" s="1"/>
      <c r="WYB1410" s="1"/>
      <c r="WYC1410" s="1"/>
      <c r="WYD1410" s="1"/>
      <c r="WYE1410" s="1"/>
      <c r="WYF1410" s="1"/>
      <c r="WYG1410" s="1"/>
      <c r="WYH1410" s="1"/>
      <c r="WYI1410" s="1"/>
      <c r="WYJ1410" s="1"/>
      <c r="WYK1410" s="1"/>
      <c r="WYL1410" s="1"/>
      <c r="WYM1410" s="1"/>
      <c r="WYN1410" s="1"/>
      <c r="WYO1410" s="1"/>
      <c r="WYP1410" s="1"/>
      <c r="WYQ1410" s="1"/>
      <c r="WYR1410" s="1"/>
      <c r="WYS1410" s="1"/>
      <c r="WYT1410" s="1"/>
      <c r="WYU1410" s="1"/>
      <c r="WYV1410" s="1"/>
      <c r="WYW1410" s="1"/>
      <c r="WYX1410" s="1"/>
      <c r="WYY1410" s="1"/>
      <c r="WYZ1410" s="1"/>
      <c r="WZA1410" s="1"/>
      <c r="WZB1410" s="1"/>
      <c r="WZC1410" s="1"/>
      <c r="WZD1410" s="1"/>
      <c r="WZE1410" s="1"/>
      <c r="WZF1410" s="1"/>
      <c r="WZG1410" s="1"/>
      <c r="WZH1410" s="1"/>
      <c r="WZI1410" s="1"/>
      <c r="WZJ1410" s="1"/>
      <c r="WZK1410" s="1"/>
      <c r="WZL1410" s="1"/>
      <c r="WZM1410" s="1"/>
      <c r="WZN1410" s="1"/>
      <c r="WZO1410" s="1"/>
      <c r="WZP1410" s="1"/>
      <c r="WZQ1410" s="1"/>
      <c r="WZR1410" s="1"/>
      <c r="WZS1410" s="1"/>
      <c r="WZT1410" s="1"/>
      <c r="WZU1410" s="1"/>
      <c r="WZV1410" s="1"/>
      <c r="WZW1410" s="1"/>
      <c r="WZX1410" s="1"/>
      <c r="WZY1410" s="1"/>
      <c r="WZZ1410" s="1"/>
      <c r="XAA1410" s="1"/>
      <c r="XAB1410" s="1"/>
      <c r="XAC1410" s="1"/>
      <c r="XAD1410" s="1"/>
      <c r="XAE1410" s="1"/>
      <c r="XAF1410" s="1"/>
      <c r="XAG1410" s="1"/>
      <c r="XAH1410" s="1"/>
      <c r="XAI1410" s="1"/>
      <c r="XAJ1410" s="1"/>
      <c r="XAK1410" s="1"/>
      <c r="XAL1410" s="1"/>
      <c r="XAM1410" s="1"/>
      <c r="XAN1410" s="1"/>
      <c r="XAO1410" s="1"/>
      <c r="XAP1410" s="1"/>
      <c r="XAQ1410" s="1"/>
      <c r="XAR1410" s="1"/>
      <c r="XAS1410" s="1"/>
      <c r="XAT1410" s="1"/>
      <c r="XAU1410" s="1"/>
      <c r="XAV1410" s="1"/>
      <c r="XAW1410" s="1"/>
      <c r="XAX1410" s="1"/>
      <c r="XAY1410" s="1"/>
      <c r="XAZ1410" s="1"/>
      <c r="XBA1410" s="1"/>
      <c r="XBB1410" s="1"/>
      <c r="XBC1410" s="1"/>
      <c r="XBD1410" s="1"/>
      <c r="XBE1410" s="1"/>
      <c r="XBF1410" s="1"/>
      <c r="XBG1410" s="1"/>
      <c r="XBH1410" s="1"/>
      <c r="XBI1410" s="1"/>
      <c r="XBJ1410" s="1"/>
      <c r="XBK1410" s="1"/>
      <c r="XBL1410" s="1"/>
      <c r="XBM1410" s="1"/>
      <c r="XBN1410" s="1"/>
      <c r="XBO1410" s="1"/>
      <c r="XBP1410" s="1"/>
      <c r="XBQ1410" s="1"/>
      <c r="XBR1410" s="1"/>
      <c r="XBS1410" s="1"/>
      <c r="XBT1410" s="1"/>
      <c r="XBU1410" s="1"/>
      <c r="XBV1410" s="1"/>
      <c r="XBW1410" s="1"/>
      <c r="XBX1410" s="1"/>
      <c r="XBY1410" s="1"/>
      <c r="XBZ1410" s="1"/>
      <c r="XCA1410" s="1"/>
      <c r="XCB1410" s="1"/>
      <c r="XCC1410" s="1"/>
      <c r="XCD1410" s="1"/>
      <c r="XCE1410" s="1"/>
      <c r="XCF1410" s="1"/>
      <c r="XCG1410" s="1"/>
      <c r="XCH1410" s="1"/>
      <c r="XCI1410" s="1"/>
      <c r="XCJ1410" s="1"/>
      <c r="XCK1410" s="1"/>
      <c r="XCL1410" s="1"/>
      <c r="XCM1410" s="1"/>
      <c r="XCN1410" s="1"/>
      <c r="XCO1410" s="1"/>
      <c r="XCP1410" s="1"/>
      <c r="XCQ1410" s="1"/>
      <c r="XCR1410" s="1"/>
      <c r="XCS1410" s="1"/>
      <c r="XCT1410" s="1"/>
      <c r="XCU1410" s="1"/>
      <c r="XCV1410" s="1"/>
      <c r="XCW1410" s="1"/>
      <c r="XCX1410" s="1"/>
      <c r="XCY1410" s="1"/>
      <c r="XCZ1410" s="1"/>
      <c r="XDA1410" s="1"/>
      <c r="XDB1410" s="1"/>
      <c r="XDC1410" s="1"/>
      <c r="XDD1410" s="1"/>
      <c r="XDE1410" s="1"/>
      <c r="XDF1410" s="1"/>
      <c r="XDG1410" s="1"/>
      <c r="XDH1410" s="1"/>
      <c r="XDI1410" s="1"/>
      <c r="XDJ1410" s="1"/>
      <c r="XDK1410" s="1"/>
      <c r="XDL1410" s="1"/>
      <c r="XDM1410" s="1"/>
      <c r="XDN1410" s="1"/>
      <c r="XDO1410" s="1"/>
      <c r="XDP1410" s="1"/>
      <c r="XDQ1410" s="1"/>
      <c r="XDR1410" s="1"/>
      <c r="XDS1410" s="1"/>
      <c r="XDT1410" s="1"/>
      <c r="XDU1410" s="1"/>
      <c r="XDV1410" s="1"/>
      <c r="XDW1410" s="46"/>
      <c r="XDX1410" s="42"/>
      <c r="XDY1410" s="43"/>
      <c r="XDZ1410" s="51"/>
      <c r="XEA1410" s="46"/>
      <c r="XEB1410" s="42"/>
      <c r="XEC1410" s="43"/>
      <c r="XED1410" s="51"/>
      <c r="XEE1410" s="46"/>
      <c r="XEF1410" s="42"/>
      <c r="XEG1410" s="43"/>
      <c r="XEH1410" s="51"/>
    </row>
    <row r="1411" spans="1:16362" s="34" customFormat="1" ht="15.7" x14ac:dyDescent="0.25">
      <c r="A1411" s="188" t="s">
        <v>546</v>
      </c>
      <c r="B1411" s="140" t="s">
        <v>199</v>
      </c>
      <c r="C1411" s="157"/>
      <c r="D1411" s="73">
        <f t="shared" ref="D1411:E1411" si="416">D1412+D1415</f>
        <v>15150</v>
      </c>
      <c r="E1411" s="73">
        <f t="shared" si="416"/>
        <v>15150</v>
      </c>
    </row>
    <row r="1412" spans="1:16362" s="34" customFormat="1" ht="15.7" x14ac:dyDescent="0.25">
      <c r="A1412" s="187" t="s">
        <v>820</v>
      </c>
      <c r="B1412" s="136" t="s">
        <v>544</v>
      </c>
      <c r="C1412" s="157"/>
      <c r="D1412" s="79">
        <f t="shared" ref="D1412:E1412" si="417">D1413</f>
        <v>3000</v>
      </c>
      <c r="E1412" s="79">
        <f t="shared" si="417"/>
        <v>3000</v>
      </c>
    </row>
    <row r="1413" spans="1:16362" s="34" customFormat="1" ht="15.7" x14ac:dyDescent="0.25">
      <c r="A1413" s="188" t="s">
        <v>13</v>
      </c>
      <c r="B1413" s="140" t="s">
        <v>544</v>
      </c>
      <c r="C1413" s="131">
        <v>800</v>
      </c>
      <c r="D1413" s="73">
        <f>D1414</f>
        <v>3000</v>
      </c>
      <c r="E1413" s="73">
        <f>E1414</f>
        <v>3000</v>
      </c>
    </row>
    <row r="1414" spans="1:16362" s="34" customFormat="1" ht="15.7" x14ac:dyDescent="0.25">
      <c r="A1414" s="188" t="s">
        <v>2</v>
      </c>
      <c r="B1414" s="140" t="s">
        <v>544</v>
      </c>
      <c r="C1414" s="131">
        <v>870</v>
      </c>
      <c r="D1414" s="73">
        <v>3000</v>
      </c>
      <c r="E1414" s="73">
        <v>3000</v>
      </c>
    </row>
    <row r="1415" spans="1:16362" s="34" customFormat="1" ht="15.7" x14ac:dyDescent="0.25">
      <c r="A1415" s="187" t="s">
        <v>547</v>
      </c>
      <c r="B1415" s="141" t="s">
        <v>564</v>
      </c>
      <c r="C1415" s="137"/>
      <c r="D1415" s="79">
        <f t="shared" ref="D1415:E1417" si="418">D1416</f>
        <v>12150</v>
      </c>
      <c r="E1415" s="79">
        <f t="shared" si="418"/>
        <v>12150</v>
      </c>
    </row>
    <row r="1416" spans="1:16362" s="34" customFormat="1" ht="15.7" x14ac:dyDescent="0.25">
      <c r="A1416" s="39" t="s">
        <v>13</v>
      </c>
      <c r="B1416" s="140" t="s">
        <v>564</v>
      </c>
      <c r="C1416" s="140" t="s">
        <v>14</v>
      </c>
      <c r="D1416" s="73">
        <f t="shared" si="418"/>
        <v>12150</v>
      </c>
      <c r="E1416" s="73">
        <f t="shared" si="418"/>
        <v>12150</v>
      </c>
    </row>
    <row r="1417" spans="1:16362" s="34" customFormat="1" ht="15.7" x14ac:dyDescent="0.25">
      <c r="A1417" s="188" t="s">
        <v>548</v>
      </c>
      <c r="B1417" s="140" t="s">
        <v>564</v>
      </c>
      <c r="C1417" s="140" t="s">
        <v>549</v>
      </c>
      <c r="D1417" s="73">
        <f t="shared" si="418"/>
        <v>12150</v>
      </c>
      <c r="E1417" s="73">
        <f t="shared" si="418"/>
        <v>12150</v>
      </c>
    </row>
    <row r="1418" spans="1:16362" s="34" customFormat="1" ht="15.7" x14ac:dyDescent="0.25">
      <c r="A1418" s="188" t="s">
        <v>550</v>
      </c>
      <c r="B1418" s="140" t="s">
        <v>564</v>
      </c>
      <c r="C1418" s="140" t="s">
        <v>551</v>
      </c>
      <c r="D1418" s="73">
        <v>12150</v>
      </c>
      <c r="E1418" s="73">
        <v>12150</v>
      </c>
    </row>
    <row r="1419" spans="1:16362" s="34" customFormat="1" ht="15.7" x14ac:dyDescent="0.25">
      <c r="A1419" s="187" t="s">
        <v>51</v>
      </c>
      <c r="B1419" s="141" t="s">
        <v>180</v>
      </c>
      <c r="C1419" s="157"/>
      <c r="D1419" s="79">
        <f t="shared" ref="D1419:E1425" si="419">D1420</f>
        <v>170</v>
      </c>
      <c r="E1419" s="79">
        <f t="shared" si="419"/>
        <v>170</v>
      </c>
    </row>
    <row r="1420" spans="1:16362" s="34" customFormat="1" ht="15.7" x14ac:dyDescent="0.25">
      <c r="A1420" s="188" t="s">
        <v>22</v>
      </c>
      <c r="B1420" s="140" t="s">
        <v>180</v>
      </c>
      <c r="C1420" s="131" t="s">
        <v>15</v>
      </c>
      <c r="D1420" s="73">
        <f t="shared" si="419"/>
        <v>170</v>
      </c>
      <c r="E1420" s="73">
        <f t="shared" si="419"/>
        <v>170</v>
      </c>
    </row>
    <row r="1421" spans="1:16362" s="34" customFormat="1" ht="31.4" x14ac:dyDescent="0.25">
      <c r="A1421" s="188" t="s">
        <v>17</v>
      </c>
      <c r="B1421" s="140" t="s">
        <v>180</v>
      </c>
      <c r="C1421" s="131" t="s">
        <v>16</v>
      </c>
      <c r="D1421" s="73">
        <f t="shared" si="419"/>
        <v>170</v>
      </c>
      <c r="E1421" s="73">
        <f t="shared" si="419"/>
        <v>170</v>
      </c>
    </row>
    <row r="1422" spans="1:16362" s="34" customFormat="1" ht="15.7" x14ac:dyDescent="0.25">
      <c r="A1422" s="188" t="s">
        <v>738</v>
      </c>
      <c r="B1422" s="140" t="s">
        <v>180</v>
      </c>
      <c r="C1422" s="131" t="s">
        <v>78</v>
      </c>
      <c r="D1422" s="73">
        <v>170</v>
      </c>
      <c r="E1422" s="73">
        <v>170</v>
      </c>
    </row>
    <row r="1423" spans="1:16362" s="34" customFormat="1" ht="31.4" x14ac:dyDescent="0.25">
      <c r="A1423" s="187" t="s">
        <v>601</v>
      </c>
      <c r="B1423" s="141" t="s">
        <v>600</v>
      </c>
      <c r="C1423" s="157"/>
      <c r="D1423" s="79">
        <f t="shared" si="419"/>
        <v>30</v>
      </c>
      <c r="E1423" s="79">
        <f t="shared" si="419"/>
        <v>30</v>
      </c>
    </row>
    <row r="1424" spans="1:16362" s="34" customFormat="1" ht="15.7" x14ac:dyDescent="0.25">
      <c r="A1424" s="188" t="s">
        <v>22</v>
      </c>
      <c r="B1424" s="140" t="s">
        <v>600</v>
      </c>
      <c r="C1424" s="131" t="s">
        <v>15</v>
      </c>
      <c r="D1424" s="73">
        <f t="shared" si="419"/>
        <v>30</v>
      </c>
      <c r="E1424" s="73">
        <f t="shared" si="419"/>
        <v>30</v>
      </c>
    </row>
    <row r="1425" spans="1:5" s="34" customFormat="1" ht="31.4" x14ac:dyDescent="0.25">
      <c r="A1425" s="188" t="s">
        <v>17</v>
      </c>
      <c r="B1425" s="140" t="s">
        <v>600</v>
      </c>
      <c r="C1425" s="131" t="s">
        <v>16</v>
      </c>
      <c r="D1425" s="73">
        <f t="shared" si="419"/>
        <v>30</v>
      </c>
      <c r="E1425" s="73">
        <f t="shared" si="419"/>
        <v>30</v>
      </c>
    </row>
    <row r="1426" spans="1:5" s="34" customFormat="1" ht="15.7" x14ac:dyDescent="0.25">
      <c r="A1426" s="188" t="s">
        <v>738</v>
      </c>
      <c r="B1426" s="140" t="s">
        <v>600</v>
      </c>
      <c r="C1426" s="131" t="s">
        <v>78</v>
      </c>
      <c r="D1426" s="73">
        <v>30</v>
      </c>
      <c r="E1426" s="73">
        <v>30</v>
      </c>
    </row>
    <row r="1427" spans="1:5" s="34" customFormat="1" ht="15.7" x14ac:dyDescent="0.25">
      <c r="A1427" s="187" t="s">
        <v>52</v>
      </c>
      <c r="B1427" s="141" t="s">
        <v>181</v>
      </c>
      <c r="C1427" s="157"/>
      <c r="D1427" s="79">
        <f>D1428</f>
        <v>700</v>
      </c>
      <c r="E1427" s="79">
        <f>E1428</f>
        <v>700</v>
      </c>
    </row>
    <row r="1428" spans="1:5" s="34" customFormat="1" ht="15.7" x14ac:dyDescent="0.25">
      <c r="A1428" s="188" t="s">
        <v>23</v>
      </c>
      <c r="B1428" s="140" t="s">
        <v>181</v>
      </c>
      <c r="C1428" s="131" t="s">
        <v>24</v>
      </c>
      <c r="D1428" s="73">
        <v>700</v>
      </c>
      <c r="E1428" s="73">
        <v>700</v>
      </c>
    </row>
    <row r="1429" spans="1:5" s="34" customFormat="1" ht="15.7" x14ac:dyDescent="0.25">
      <c r="A1429" s="188" t="s">
        <v>67</v>
      </c>
      <c r="B1429" s="140" t="s">
        <v>181</v>
      </c>
      <c r="C1429" s="131" t="s">
        <v>68</v>
      </c>
      <c r="D1429" s="73">
        <v>700</v>
      </c>
      <c r="E1429" s="73">
        <v>700</v>
      </c>
    </row>
    <row r="1430" spans="1:5" s="34" customFormat="1" ht="18.55" x14ac:dyDescent="0.3">
      <c r="A1430" s="66" t="s">
        <v>102</v>
      </c>
      <c r="B1430" s="131"/>
      <c r="C1430" s="157"/>
      <c r="D1430" s="108">
        <f>D1381+D1410</f>
        <v>43248</v>
      </c>
      <c r="E1430" s="108">
        <f>E1381+E1410</f>
        <v>43248</v>
      </c>
    </row>
    <row r="1431" spans="1:5" s="34" customFormat="1" ht="18.55" x14ac:dyDescent="0.25">
      <c r="A1431" s="67" t="s">
        <v>41</v>
      </c>
      <c r="B1431" s="131"/>
      <c r="C1431" s="157"/>
      <c r="D1431" s="108">
        <f>D1380+D1430</f>
        <v>11082922.790000001</v>
      </c>
      <c r="E1431" s="108">
        <f>E1380+E1430</f>
        <v>10184765.59</v>
      </c>
    </row>
    <row r="1432" spans="1:5" s="34" customFormat="1" ht="18.55" x14ac:dyDescent="0.25">
      <c r="A1432" s="68"/>
      <c r="B1432" s="173"/>
      <c r="C1432" s="174"/>
      <c r="D1432" s="109"/>
      <c r="E1432" s="109"/>
    </row>
    <row r="1433" spans="1:5" s="34" customFormat="1" ht="18.55" hidden="1" x14ac:dyDescent="0.25">
      <c r="A1433" s="68"/>
      <c r="B1433" s="173"/>
      <c r="C1433" s="174"/>
      <c r="D1433" s="109"/>
      <c r="E1433" s="109"/>
    </row>
    <row r="1434" spans="1:5" s="34" customFormat="1" ht="18.55" x14ac:dyDescent="0.3">
      <c r="A1434" s="69" t="s">
        <v>72</v>
      </c>
      <c r="B1434" s="175"/>
      <c r="C1434" s="176"/>
      <c r="D1434" s="110"/>
      <c r="E1434" s="217" t="s">
        <v>853</v>
      </c>
    </row>
    <row r="1435" spans="1:5" s="34" customFormat="1" ht="18.55" x14ac:dyDescent="0.25">
      <c r="A1435" s="68"/>
      <c r="B1435" s="173"/>
      <c r="C1435" s="174"/>
      <c r="D1435" s="111"/>
      <c r="E1435" s="111"/>
    </row>
    <row r="1436" spans="1:5" s="34" customFormat="1" ht="18.55" x14ac:dyDescent="0.25">
      <c r="A1436" s="68"/>
      <c r="B1436" s="173"/>
      <c r="C1436" s="177"/>
      <c r="D1436" s="112"/>
      <c r="E1436" s="112"/>
    </row>
    <row r="1437" spans="1:5" s="34" customFormat="1" x14ac:dyDescent="0.2">
      <c r="A1437" s="70"/>
      <c r="B1437" s="178"/>
      <c r="C1437" s="179"/>
      <c r="D1437" s="113"/>
      <c r="E1437" s="113"/>
    </row>
    <row r="1438" spans="1:5" s="34" customFormat="1" ht="18.55" x14ac:dyDescent="0.2">
      <c r="A1438" s="70"/>
      <c r="B1438" s="178"/>
      <c r="C1438" s="180"/>
      <c r="D1438" s="114"/>
      <c r="E1438" s="114"/>
    </row>
    <row r="1439" spans="1:5" s="34" customFormat="1" ht="18.55" x14ac:dyDescent="0.2">
      <c r="A1439" s="70"/>
      <c r="B1439" s="178"/>
      <c r="C1439" s="180"/>
      <c r="D1439" s="114"/>
      <c r="E1439" s="114"/>
    </row>
    <row r="1440" spans="1:5" s="34" customFormat="1" ht="18.55" x14ac:dyDescent="0.2">
      <c r="A1440" s="70"/>
      <c r="B1440" s="178"/>
      <c r="C1440" s="181"/>
      <c r="D1440" s="115"/>
      <c r="E1440" s="115"/>
    </row>
    <row r="1441" spans="1:5" s="34" customFormat="1" x14ac:dyDescent="0.2">
      <c r="A1441" s="70"/>
      <c r="B1441" s="178"/>
      <c r="C1441" s="179"/>
      <c r="D1441" s="116"/>
      <c r="E1441" s="116"/>
    </row>
    <row r="1442" spans="1:5" s="34" customFormat="1" x14ac:dyDescent="0.2">
      <c r="A1442" s="70"/>
      <c r="B1442" s="178"/>
      <c r="C1442" s="179"/>
      <c r="D1442" s="116"/>
      <c r="E1442" s="116"/>
    </row>
    <row r="1443" spans="1:5" s="34" customFormat="1" x14ac:dyDescent="0.2">
      <c r="A1443" s="70"/>
      <c r="B1443" s="178"/>
      <c r="C1443" s="179"/>
      <c r="D1443" s="116"/>
      <c r="E1443" s="116"/>
    </row>
    <row r="1444" spans="1:5" s="34" customFormat="1" x14ac:dyDescent="0.2">
      <c r="A1444" s="70"/>
      <c r="B1444" s="178"/>
      <c r="C1444" s="179"/>
      <c r="D1444" s="116"/>
      <c r="E1444" s="116"/>
    </row>
    <row r="1445" spans="1:5" s="34" customFormat="1" x14ac:dyDescent="0.2">
      <c r="A1445" s="70"/>
      <c r="B1445" s="178"/>
      <c r="C1445" s="179"/>
      <c r="D1445" s="116"/>
      <c r="E1445" s="116"/>
    </row>
    <row r="1446" spans="1:5" s="34" customFormat="1" x14ac:dyDescent="0.2">
      <c r="A1446" s="70"/>
      <c r="B1446" s="178"/>
      <c r="C1446" s="179"/>
      <c r="D1446" s="116"/>
      <c r="E1446" s="116"/>
    </row>
    <row r="1447" spans="1:5" s="34" customFormat="1" x14ac:dyDescent="0.2">
      <c r="A1447" s="70"/>
      <c r="B1447" s="178"/>
      <c r="C1447" s="179"/>
      <c r="D1447" s="116"/>
      <c r="E1447" s="116"/>
    </row>
    <row r="1448" spans="1:5" s="71" customFormat="1" ht="15.7" x14ac:dyDescent="0.25">
      <c r="A1448" s="70"/>
      <c r="B1448" s="178"/>
      <c r="C1448" s="179"/>
      <c r="D1448" s="116"/>
      <c r="E1448" s="116"/>
    </row>
  </sheetData>
  <autoFilter ref="A4:F1431"/>
  <mergeCells count="1">
    <mergeCell ref="A2:D2"/>
  </mergeCells>
  <phoneticPr fontId="0" type="noConversion"/>
  <printOptions verticalCentered="1"/>
  <pageMargins left="0.26" right="0.39370078740157483" top="0.19685039370078741" bottom="0.39370078740157483" header="0.15748031496062992" footer="0.23622047244094491"/>
  <pageSetup paperSize="9" scale="68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Татьяна</cp:lastModifiedBy>
  <cp:lastPrinted>2018-03-01T14:14:21Z</cp:lastPrinted>
  <dcterms:created xsi:type="dcterms:W3CDTF">2007-08-15T05:41:05Z</dcterms:created>
  <dcterms:modified xsi:type="dcterms:W3CDTF">2018-03-01T14:15:56Z</dcterms:modified>
</cp:coreProperties>
</file>